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декабрь\для Присухиной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8" i="1" l="1"/>
  <c r="U88" i="1"/>
  <c r="S88" i="1"/>
  <c r="S86" i="1" s="1"/>
  <c r="O88" i="1"/>
  <c r="M88" i="1"/>
  <c r="K88" i="1"/>
  <c r="I88" i="1"/>
  <c r="G88" i="1"/>
  <c r="G86" i="1" s="1"/>
  <c r="C88" i="1"/>
  <c r="Y87" i="1"/>
  <c r="W87" i="1"/>
  <c r="U87" i="1"/>
  <c r="U86" i="1" s="1"/>
  <c r="S87" i="1"/>
  <c r="Q87" i="1"/>
  <c r="O87" i="1"/>
  <c r="M87" i="1"/>
  <c r="K87" i="1"/>
  <c r="I87" i="1"/>
  <c r="I86" i="1" s="1"/>
  <c r="G87" i="1"/>
  <c r="E87" i="1"/>
  <c r="C87" i="1"/>
  <c r="W86" i="1"/>
  <c r="O86" i="1"/>
  <c r="M86" i="1"/>
  <c r="K86" i="1"/>
  <c r="C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AA82" i="1"/>
  <c r="AA81" i="1"/>
  <c r="Z80" i="1"/>
  <c r="X80" i="1"/>
  <c r="V80" i="1"/>
  <c r="T80" i="1"/>
  <c r="R80" i="1"/>
  <c r="P80" i="1"/>
  <c r="N80" i="1"/>
  <c r="L80" i="1"/>
  <c r="J80" i="1"/>
  <c r="H80" i="1"/>
  <c r="F80" i="1"/>
  <c r="D80" i="1"/>
  <c r="AA80" i="1" s="1"/>
  <c r="AA79" i="1"/>
  <c r="AA78" i="1"/>
  <c r="Z77" i="1"/>
  <c r="X77" i="1"/>
  <c r="V77" i="1"/>
  <c r="T77" i="1"/>
  <c r="R77" i="1"/>
  <c r="P77" i="1"/>
  <c r="N77" i="1"/>
  <c r="L77" i="1"/>
  <c r="J77" i="1"/>
  <c r="H77" i="1"/>
  <c r="F77" i="1"/>
  <c r="D77" i="1"/>
  <c r="AA77" i="1" s="1"/>
  <c r="AA76" i="1"/>
  <c r="AA75" i="1"/>
  <c r="Z73" i="1"/>
  <c r="X73" i="1"/>
  <c r="V73" i="1"/>
  <c r="T73" i="1"/>
  <c r="R73" i="1"/>
  <c r="Q88" i="1" s="1"/>
  <c r="Q86" i="1" s="1"/>
  <c r="P73" i="1"/>
  <c r="N73" i="1"/>
  <c r="L73" i="1"/>
  <c r="J73" i="1"/>
  <c r="H73" i="1"/>
  <c r="F73" i="1"/>
  <c r="E88" i="1" s="1"/>
  <c r="E86" i="1" s="1"/>
  <c r="D73" i="1"/>
  <c r="AA70" i="1"/>
  <c r="AA87" i="1" l="1"/>
  <c r="AA73" i="1"/>
  <c r="Y88" i="1"/>
  <c r="Y86" i="1" s="1"/>
  <c r="AA86" i="1"/>
  <c r="AA74" i="1"/>
  <c r="Z52" i="1"/>
  <c r="Z43" i="1"/>
  <c r="Z21" i="1"/>
  <c r="Z12" i="1"/>
  <c r="AA88" i="1" l="1"/>
  <c r="Z18" i="1"/>
  <c r="Z15" i="1"/>
  <c r="Z11" i="1"/>
  <c r="X18" i="1" l="1"/>
  <c r="X15" i="1"/>
  <c r="V18" i="1" l="1"/>
  <c r="V15" i="1"/>
  <c r="T49" i="1" l="1"/>
  <c r="T46" i="1"/>
  <c r="T23" i="1"/>
  <c r="S25" i="1"/>
  <c r="T18" i="1"/>
  <c r="T15" i="1"/>
  <c r="AA12" i="1"/>
  <c r="AA8" i="1"/>
  <c r="T11" i="1"/>
  <c r="S26" i="1" s="1"/>
  <c r="V11" i="1"/>
  <c r="X11" i="1"/>
  <c r="W26" i="1" s="1"/>
  <c r="S24" i="1" l="1"/>
  <c r="R49" i="1"/>
  <c r="R46" i="1"/>
  <c r="Q26" i="1"/>
  <c r="Q25" i="1"/>
  <c r="R23" i="1"/>
  <c r="R18" i="1"/>
  <c r="R15" i="1"/>
  <c r="R11" i="1"/>
  <c r="Q24" i="1" l="1"/>
  <c r="P11" i="1"/>
  <c r="P49" i="1" l="1"/>
  <c r="P46" i="1"/>
  <c r="N49" i="1"/>
  <c r="AA39" i="1"/>
  <c r="P23" i="1"/>
  <c r="O26" i="1"/>
  <c r="O25" i="1"/>
  <c r="M25" i="1"/>
  <c r="P18" i="1"/>
  <c r="AA13" i="1"/>
  <c r="P15" i="1"/>
  <c r="O24" i="1" l="1"/>
  <c r="M54" i="1"/>
  <c r="N46" i="1"/>
  <c r="L23" i="1"/>
  <c r="N23" i="1"/>
  <c r="M26" i="1"/>
  <c r="M24" i="1" s="1"/>
  <c r="AA20" i="1"/>
  <c r="AA19" i="1"/>
  <c r="N18" i="1"/>
  <c r="N15" i="1"/>
  <c r="N11" i="1"/>
  <c r="L49" i="1" l="1"/>
  <c r="L46" i="1"/>
  <c r="K26" i="1"/>
  <c r="K25" i="1"/>
  <c r="L18" i="1"/>
  <c r="L15" i="1"/>
  <c r="L11" i="1"/>
  <c r="K24" i="1" l="1"/>
  <c r="J49" i="1"/>
  <c r="J46" i="1"/>
  <c r="I25" i="1"/>
  <c r="H23" i="1"/>
  <c r="J23" i="1"/>
  <c r="J18" i="1"/>
  <c r="H15" i="1"/>
  <c r="J15" i="1"/>
  <c r="J11" i="1"/>
  <c r="I26" i="1" s="1"/>
  <c r="I24" i="1" l="1"/>
  <c r="H49" i="1"/>
  <c r="F49" i="1"/>
  <c r="H46" i="1"/>
  <c r="G25" i="1"/>
  <c r="H11" i="1"/>
  <c r="G26" i="1" s="1"/>
  <c r="G24" i="1" s="1"/>
  <c r="H18" i="1" l="1"/>
  <c r="AA52" i="1" l="1"/>
  <c r="AA47" i="1"/>
  <c r="AA45" i="1"/>
  <c r="AA43" i="1"/>
  <c r="F46" i="1"/>
  <c r="AA22" i="1"/>
  <c r="AA21" i="1"/>
  <c r="AA17" i="1"/>
  <c r="AA16" i="1"/>
  <c r="AA14" i="1"/>
  <c r="E25" i="1"/>
  <c r="F23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AA15" i="1" s="1"/>
  <c r="D11" i="1"/>
  <c r="C26" i="1" l="1"/>
  <c r="AA11" i="1"/>
  <c r="C24" i="1"/>
  <c r="Z49" i="1"/>
  <c r="X23" i="1" l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54" i="1" l="1"/>
  <c r="AA46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E55" i="1" s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4" i="1" l="1"/>
  <c r="U26" i="1" l="1"/>
  <c r="AA26" i="1" s="1"/>
  <c r="U24" i="1" l="1"/>
  <c r="AA24" i="1" l="1"/>
</calcChain>
</file>

<file path=xl/sharedStrings.xml><?xml version="1.0" encoding="utf-8"?>
<sst xmlns="http://schemas.openxmlformats.org/spreadsheetml/2006/main" count="201" uniqueCount="39">
  <si>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</si>
  <si>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</si>
  <si>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</si>
  <si>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</si>
  <si>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</si>
  <si>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</si>
  <si>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</si>
  <si>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</si>
  <si>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</si>
  <si>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</si>
  <si>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</si>
  <si>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</si>
  <si>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</si>
  <si>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</si>
  <si>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</si>
  <si>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</si>
  <si>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</si>
  <si>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</si>
  <si>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</si>
  <si>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</si>
  <si>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</si>
  <si>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</si>
  <si>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</si>
  <si>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</si>
  <si>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</si>
  <si>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</si>
  <si>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</si>
  <si>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</si>
  <si>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</si>
  <si>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</si>
  <si>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</si>
  <si>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</si>
  <si>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</si>
  <si>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</si>
  <si>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</si>
  <si>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</si>
  <si>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ДЭС "с.Крабозаводское"</t>
  </si>
  <si>
    <t>ДЭС "с.Малокурильское"</t>
  </si>
  <si>
    <t>ДЭС "Островной"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</si>
</sst>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8"/>
  <sheetViews>
    <sheetView tabSelected="1" topLeftCell="A56" zoomScale="70" zoomScaleNormal="70" workbookViewId="0">
      <selection activeCell="AD72" sqref="AD7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4" t="s">
        <v>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32" ht="20.25" x14ac:dyDescent="0.25">
      <c r="A2" s="184" t="s">
        <v>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</row>
    <row r="3" spans="1:32" ht="20.25" x14ac:dyDescent="0.25">
      <c r="A3" s="184" t="s">
        <v>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32" ht="20.25" x14ac:dyDescent="0.25">
      <c r="A4" s="185" t="s">
        <v>36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95" t="s">
        <v>13</v>
      </c>
      <c r="B6" s="197" t="s">
        <v>15</v>
      </c>
      <c r="C6" s="177" t="s">
        <v>0</v>
      </c>
      <c r="D6" s="178"/>
      <c r="E6" s="177" t="s">
        <v>1</v>
      </c>
      <c r="F6" s="178"/>
      <c r="G6" s="177" t="s">
        <v>2</v>
      </c>
      <c r="H6" s="178"/>
      <c r="I6" s="177" t="s">
        <v>3</v>
      </c>
      <c r="J6" s="178"/>
      <c r="K6" s="177" t="s">
        <v>4</v>
      </c>
      <c r="L6" s="178"/>
      <c r="M6" s="177" t="s">
        <v>5</v>
      </c>
      <c r="N6" s="178"/>
      <c r="O6" s="177" t="s">
        <v>6</v>
      </c>
      <c r="P6" s="178"/>
      <c r="Q6" s="177" t="s">
        <v>7</v>
      </c>
      <c r="R6" s="178"/>
      <c r="S6" s="177" t="s">
        <v>8</v>
      </c>
      <c r="T6" s="178"/>
      <c r="U6" s="177" t="s">
        <v>9</v>
      </c>
      <c r="V6" s="178"/>
      <c r="W6" s="177" t="s">
        <v>10</v>
      </c>
      <c r="X6" s="178"/>
      <c r="Y6" s="177" t="s">
        <v>11</v>
      </c>
      <c r="Z6" s="178"/>
      <c r="AA6" s="144" t="s">
        <v>12</v>
      </c>
    </row>
    <row r="7" spans="1:32" ht="81.95" customHeight="1" thickBot="1" x14ac:dyDescent="0.3">
      <c r="A7" s="196"/>
      <c r="B7" s="19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2"/>
      <c r="AB7" s="4"/>
      <c r="AC7" s="4"/>
      <c r="AD7" s="4"/>
      <c r="AE7" s="14"/>
    </row>
    <row r="8" spans="1:32" ht="15.75" x14ac:dyDescent="0.25">
      <c r="A8" s="144" t="s">
        <v>16</v>
      </c>
      <c r="B8" s="189" t="s">
        <v>17</v>
      </c>
      <c r="C8" s="74"/>
      <c r="D8" s="75"/>
      <c r="E8" s="76"/>
      <c r="F8" s="75"/>
      <c r="G8" s="76"/>
      <c r="H8" s="75"/>
      <c r="I8" s="76"/>
      <c r="J8" s="75"/>
      <c r="K8" s="76"/>
      <c r="L8" s="75"/>
      <c r="M8" s="76"/>
      <c r="N8" s="75"/>
      <c r="O8" s="76"/>
      <c r="P8" s="75"/>
      <c r="Q8" s="76"/>
      <c r="R8" s="75"/>
      <c r="S8" s="116"/>
      <c r="T8" s="99"/>
      <c r="U8" s="135"/>
      <c r="V8" s="99"/>
      <c r="W8" s="76"/>
      <c r="X8" s="99"/>
      <c r="Y8" s="76">
        <v>3.8</v>
      </c>
      <c r="Z8" s="99">
        <v>9.0289999999999999</v>
      </c>
      <c r="AA8" s="187">
        <f>SUM(D8:D10,F8:F10,H8:H10,J8:J10,L8:L10,N8:N10,P8:P10,R8:R10,T8:T10,V8:V10,X8:X10,Z8:Z10)</f>
        <v>9.2640000000000011</v>
      </c>
      <c r="AC8" s="4"/>
      <c r="AF8" s="14"/>
    </row>
    <row r="9" spans="1:32" ht="16.5" customHeight="1" x14ac:dyDescent="0.25">
      <c r="A9" s="145"/>
      <c r="B9" s="190"/>
      <c r="C9" s="77"/>
      <c r="D9" s="72"/>
      <c r="E9" s="71"/>
      <c r="F9" s="72"/>
      <c r="G9" s="71"/>
      <c r="H9" s="72"/>
      <c r="I9" s="71"/>
      <c r="J9" s="72"/>
      <c r="K9" s="71"/>
      <c r="L9" s="72"/>
      <c r="M9" s="71"/>
      <c r="N9" s="72"/>
      <c r="O9" s="71"/>
      <c r="P9" s="72"/>
      <c r="Q9" s="71"/>
      <c r="R9" s="72"/>
      <c r="S9" s="73"/>
      <c r="T9" s="136"/>
      <c r="U9" s="73"/>
      <c r="V9" s="136"/>
      <c r="W9" s="71"/>
      <c r="X9" s="136"/>
      <c r="Y9" s="71">
        <v>2.81</v>
      </c>
      <c r="Z9" s="136">
        <v>7.2999999999999995E-2</v>
      </c>
      <c r="AA9" s="188"/>
      <c r="AC9" s="4"/>
      <c r="AF9" s="14"/>
    </row>
    <row r="10" spans="1:32" ht="16.5" thickBot="1" x14ac:dyDescent="0.3">
      <c r="A10" s="145"/>
      <c r="B10" s="190"/>
      <c r="C10" s="77"/>
      <c r="D10" s="72"/>
      <c r="E10" s="71"/>
      <c r="F10" s="72"/>
      <c r="G10" s="71"/>
      <c r="H10" s="72"/>
      <c r="I10" s="71"/>
      <c r="J10" s="72"/>
      <c r="K10" s="71"/>
      <c r="L10" s="72"/>
      <c r="M10" s="71"/>
      <c r="N10" s="72"/>
      <c r="O10" s="71"/>
      <c r="P10" s="72"/>
      <c r="Q10" s="71"/>
      <c r="R10" s="72"/>
      <c r="S10" s="73"/>
      <c r="T10" s="136"/>
      <c r="U10" s="73"/>
      <c r="V10" s="136"/>
      <c r="W10" s="71"/>
      <c r="X10" s="136"/>
      <c r="Y10" s="71">
        <v>4.84</v>
      </c>
      <c r="Z10" s="136">
        <v>0.16200000000000001</v>
      </c>
      <c r="AA10" s="188"/>
      <c r="AC10" s="4"/>
      <c r="AD10" s="4"/>
    </row>
    <row r="11" spans="1:32" ht="16.5" thickBot="1" x14ac:dyDescent="0.3">
      <c r="A11" s="66" t="s">
        <v>26</v>
      </c>
      <c r="B11" s="191"/>
      <c r="C11" s="85"/>
      <c r="D11" s="86">
        <f>D8+D9+D10</f>
        <v>0</v>
      </c>
      <c r="E11" s="86"/>
      <c r="F11" s="86">
        <f>F8+F9+F10</f>
        <v>0</v>
      </c>
      <c r="G11" s="86"/>
      <c r="H11" s="86">
        <f t="shared" ref="H11:Z11" si="0">H8+H9+H10</f>
        <v>0</v>
      </c>
      <c r="I11" s="86"/>
      <c r="J11" s="86">
        <f t="shared" si="0"/>
        <v>0</v>
      </c>
      <c r="K11" s="86"/>
      <c r="L11" s="86">
        <f t="shared" si="0"/>
        <v>0</v>
      </c>
      <c r="M11" s="86"/>
      <c r="N11" s="86">
        <f t="shared" si="0"/>
        <v>0</v>
      </c>
      <c r="O11" s="86"/>
      <c r="P11" s="86">
        <f t="shared" si="0"/>
        <v>0</v>
      </c>
      <c r="Q11" s="86"/>
      <c r="R11" s="86">
        <f t="shared" si="0"/>
        <v>0</v>
      </c>
      <c r="S11" s="86"/>
      <c r="T11" s="86">
        <f t="shared" si="0"/>
        <v>0</v>
      </c>
      <c r="U11" s="86"/>
      <c r="V11" s="86">
        <f t="shared" si="0"/>
        <v>0</v>
      </c>
      <c r="W11" s="86"/>
      <c r="X11" s="86">
        <f t="shared" si="0"/>
        <v>0</v>
      </c>
      <c r="Y11" s="86"/>
      <c r="Z11" s="86">
        <f t="shared" si="0"/>
        <v>9.2640000000000011</v>
      </c>
      <c r="AA11" s="88">
        <f>SUM(D11:Z11)</f>
        <v>9.2640000000000011</v>
      </c>
      <c r="AC11" s="4"/>
      <c r="AD11" s="4"/>
      <c r="AE11" s="4"/>
    </row>
    <row r="12" spans="1:32" ht="98.45" customHeight="1" thickBot="1" x14ac:dyDescent="0.3">
      <c r="A12" s="89" t="s">
        <v>30</v>
      </c>
      <c r="B12" s="90" t="s">
        <v>17</v>
      </c>
      <c r="C12" s="91"/>
      <c r="D12" s="92"/>
      <c r="E12" s="93"/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2"/>
      <c r="S12" s="94"/>
      <c r="T12" s="95"/>
      <c r="U12" s="96"/>
      <c r="V12" s="95"/>
      <c r="W12" s="94"/>
      <c r="X12" s="95"/>
      <c r="Y12" s="94">
        <v>5.99</v>
      </c>
      <c r="Z12" s="95">
        <f>1.33+1.5291</f>
        <v>2.8590999999999998</v>
      </c>
      <c r="AA12" s="97">
        <f>D12+F12+H12+J12+L12+N12+P12+R12+T12+V12+X12+Z12</f>
        <v>2.8590999999999998</v>
      </c>
      <c r="AB12" s="4"/>
      <c r="AC12" s="4"/>
      <c r="AD12" s="20"/>
    </row>
    <row r="13" spans="1:32" ht="24.75" customHeight="1" x14ac:dyDescent="0.25">
      <c r="A13" s="193" t="s">
        <v>31</v>
      </c>
      <c r="B13" s="98" t="s">
        <v>17</v>
      </c>
      <c r="C13" s="153"/>
      <c r="D13" s="75"/>
      <c r="E13" s="155"/>
      <c r="F13" s="75"/>
      <c r="G13" s="155"/>
      <c r="H13" s="75"/>
      <c r="I13" s="155"/>
      <c r="J13" s="75"/>
      <c r="K13" s="155"/>
      <c r="L13" s="75"/>
      <c r="M13" s="155"/>
      <c r="N13" s="75"/>
      <c r="O13" s="179"/>
      <c r="P13" s="75"/>
      <c r="Q13" s="155"/>
      <c r="R13" s="75"/>
      <c r="S13" s="181"/>
      <c r="T13" s="99"/>
      <c r="U13" s="155"/>
      <c r="V13" s="99"/>
      <c r="W13" s="181"/>
      <c r="X13" s="99"/>
      <c r="Y13" s="166">
        <v>5.99</v>
      </c>
      <c r="Z13" s="99">
        <v>0.17399999999999999</v>
      </c>
      <c r="AA13" s="100">
        <f>D13+F13+H13+J13+L13+N13+P13+R13+T13+V13+X13+Z13</f>
        <v>0.17399999999999999</v>
      </c>
      <c r="AB13" s="4"/>
      <c r="AC13" s="4"/>
    </row>
    <row r="14" spans="1:32" ht="72" customHeight="1" thickBot="1" x14ac:dyDescent="0.3">
      <c r="A14" s="194"/>
      <c r="B14" s="79" t="s">
        <v>24</v>
      </c>
      <c r="C14" s="154"/>
      <c r="D14" s="86"/>
      <c r="E14" s="156"/>
      <c r="F14" s="86"/>
      <c r="G14" s="156"/>
      <c r="H14" s="86"/>
      <c r="I14" s="156"/>
      <c r="J14" s="86"/>
      <c r="K14" s="156"/>
      <c r="L14" s="86"/>
      <c r="M14" s="156"/>
      <c r="N14" s="86"/>
      <c r="O14" s="180"/>
      <c r="P14" s="86"/>
      <c r="Q14" s="156"/>
      <c r="R14" s="86"/>
      <c r="S14" s="182"/>
      <c r="T14" s="87"/>
      <c r="U14" s="156"/>
      <c r="V14" s="87"/>
      <c r="W14" s="182"/>
      <c r="X14" s="87"/>
      <c r="Y14" s="167"/>
      <c r="Z14" s="87">
        <v>0</v>
      </c>
      <c r="AA14" s="88">
        <f t="shared" ref="AA14:AA22" si="1">D14+F14+H14+J14+L14+N14+P14+R14+T14+V14+X14+Z14</f>
        <v>0</v>
      </c>
      <c r="AB14" s="4"/>
      <c r="AC14" s="4"/>
      <c r="AD14" s="4"/>
    </row>
    <row r="15" spans="1:32" ht="35.450000000000003" customHeight="1" thickBot="1" x14ac:dyDescent="0.3">
      <c r="A15" s="101" t="s">
        <v>27</v>
      </c>
      <c r="B15" s="90"/>
      <c r="C15" s="102"/>
      <c r="D15" s="92">
        <f>D13+D14</f>
        <v>0</v>
      </c>
      <c r="E15" s="92"/>
      <c r="F15" s="92">
        <f t="shared" ref="F15:N15" si="2">F13+F14</f>
        <v>0</v>
      </c>
      <c r="G15" s="92"/>
      <c r="H15" s="92">
        <f>H13+H14</f>
        <v>0</v>
      </c>
      <c r="I15" s="92"/>
      <c r="J15" s="92">
        <f t="shared" si="2"/>
        <v>0</v>
      </c>
      <c r="K15" s="92"/>
      <c r="L15" s="92">
        <f t="shared" si="2"/>
        <v>0</v>
      </c>
      <c r="M15" s="92"/>
      <c r="N15" s="92">
        <f t="shared" si="2"/>
        <v>0</v>
      </c>
      <c r="O15" s="92"/>
      <c r="P15" s="92">
        <f>P13+P14</f>
        <v>0</v>
      </c>
      <c r="Q15" s="92"/>
      <c r="R15" s="92">
        <f t="shared" ref="R15:Z15" si="3">R13+R14</f>
        <v>0</v>
      </c>
      <c r="S15" s="92"/>
      <c r="T15" s="92">
        <f t="shared" si="3"/>
        <v>0</v>
      </c>
      <c r="U15" s="92"/>
      <c r="V15" s="92">
        <f t="shared" si="3"/>
        <v>0</v>
      </c>
      <c r="W15" s="92"/>
      <c r="X15" s="92">
        <f t="shared" si="3"/>
        <v>0</v>
      </c>
      <c r="Y15" s="92"/>
      <c r="Z15" s="92">
        <f t="shared" si="3"/>
        <v>0.17399999999999999</v>
      </c>
      <c r="AA15" s="97">
        <f>D15+F15+H15+J15+L15+N15+P15+R15+T15+V15+X15+Z15</f>
        <v>0.17399999999999999</v>
      </c>
      <c r="AB15" s="4"/>
      <c r="AC15" s="4"/>
      <c r="AD15" s="4"/>
    </row>
    <row r="16" spans="1:32" ht="38.1" customHeight="1" thickBot="1" x14ac:dyDescent="0.3">
      <c r="A16" s="160" t="s">
        <v>19</v>
      </c>
      <c r="B16" s="78" t="s">
        <v>17</v>
      </c>
      <c r="C16" s="162"/>
      <c r="D16" s="124"/>
      <c r="E16" s="158"/>
      <c r="F16" s="115"/>
      <c r="G16" s="158"/>
      <c r="H16" s="115"/>
      <c r="I16" s="158"/>
      <c r="J16" s="115"/>
      <c r="K16" s="158"/>
      <c r="L16" s="124"/>
      <c r="M16" s="158"/>
      <c r="N16" s="75"/>
      <c r="O16" s="158"/>
      <c r="P16" s="75"/>
      <c r="Q16" s="158"/>
      <c r="R16" s="75"/>
      <c r="S16" s="158"/>
      <c r="T16" s="75"/>
      <c r="U16" s="158"/>
      <c r="V16" s="75"/>
      <c r="W16" s="158"/>
      <c r="X16" s="75"/>
      <c r="Y16" s="158"/>
      <c r="Z16" s="75">
        <v>0</v>
      </c>
      <c r="AA16" s="100">
        <f t="shared" si="1"/>
        <v>0</v>
      </c>
      <c r="AB16" s="4"/>
      <c r="AD16" s="14"/>
    </row>
    <row r="17" spans="1:35" ht="43.5" customHeight="1" thickBot="1" x14ac:dyDescent="0.3">
      <c r="A17" s="161"/>
      <c r="B17" s="78" t="s">
        <v>24</v>
      </c>
      <c r="C17" s="163"/>
      <c r="D17" s="125"/>
      <c r="E17" s="159"/>
      <c r="F17" s="117"/>
      <c r="G17" s="159"/>
      <c r="H17" s="117"/>
      <c r="I17" s="159"/>
      <c r="J17" s="117"/>
      <c r="K17" s="159"/>
      <c r="L17" s="86"/>
      <c r="M17" s="159"/>
      <c r="N17" s="86"/>
      <c r="O17" s="159"/>
      <c r="P17" s="86"/>
      <c r="Q17" s="159"/>
      <c r="R17" s="86"/>
      <c r="S17" s="159"/>
      <c r="T17" s="86"/>
      <c r="U17" s="183"/>
      <c r="V17" s="86"/>
      <c r="W17" s="159"/>
      <c r="X17" s="86"/>
      <c r="Y17" s="159"/>
      <c r="Z17" s="86">
        <v>0</v>
      </c>
      <c r="AA17" s="88">
        <f t="shared" si="1"/>
        <v>0</v>
      </c>
      <c r="AB17" s="4"/>
      <c r="AD17" s="14"/>
    </row>
    <row r="18" spans="1:35" ht="41.1" customHeight="1" thickBot="1" x14ac:dyDescent="0.3">
      <c r="A18" s="103" t="s">
        <v>34</v>
      </c>
      <c r="B18" s="90"/>
      <c r="C18" s="104"/>
      <c r="D18" s="126">
        <f>D16+D17</f>
        <v>0</v>
      </c>
      <c r="E18" s="126"/>
      <c r="F18" s="126">
        <f t="shared" ref="F18:Z18" si="4">F16+F17</f>
        <v>0</v>
      </c>
      <c r="G18" s="126"/>
      <c r="H18" s="126">
        <f t="shared" si="4"/>
        <v>0</v>
      </c>
      <c r="I18" s="126"/>
      <c r="J18" s="126">
        <f t="shared" si="4"/>
        <v>0</v>
      </c>
      <c r="K18" s="126"/>
      <c r="L18" s="126">
        <f t="shared" si="4"/>
        <v>0</v>
      </c>
      <c r="M18" s="126"/>
      <c r="N18" s="126">
        <f t="shared" si="4"/>
        <v>0</v>
      </c>
      <c r="O18" s="126"/>
      <c r="P18" s="126">
        <f t="shared" si="4"/>
        <v>0</v>
      </c>
      <c r="Q18" s="126"/>
      <c r="R18" s="126">
        <f t="shared" si="4"/>
        <v>0</v>
      </c>
      <c r="S18" s="126"/>
      <c r="T18" s="126">
        <f t="shared" si="4"/>
        <v>0</v>
      </c>
      <c r="U18" s="126"/>
      <c r="V18" s="126">
        <f t="shared" si="4"/>
        <v>0</v>
      </c>
      <c r="W18" s="126"/>
      <c r="X18" s="126">
        <f t="shared" si="4"/>
        <v>0</v>
      </c>
      <c r="Y18" s="126"/>
      <c r="Z18" s="126">
        <f t="shared" si="4"/>
        <v>0</v>
      </c>
      <c r="AA18" s="97">
        <f t="shared" si="1"/>
        <v>0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5"/>
      <c r="D19" s="106"/>
      <c r="E19" s="107"/>
      <c r="F19" s="106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107"/>
      <c r="R19" s="106"/>
      <c r="S19" s="108"/>
      <c r="T19" s="109"/>
      <c r="U19" s="107"/>
      <c r="V19" s="109"/>
      <c r="W19" s="108"/>
      <c r="X19" s="109"/>
      <c r="Y19" s="108"/>
      <c r="Z19" s="109">
        <v>0</v>
      </c>
      <c r="AA19" s="110">
        <f>D19+F19+H19+J19+L19+N19+P19+R19+T19+V19+X19+Z19</f>
        <v>0</v>
      </c>
      <c r="AB19" s="4"/>
      <c r="AC19" s="12"/>
      <c r="AD19" s="14"/>
      <c r="AI19" s="4"/>
    </row>
    <row r="20" spans="1:35" ht="100.5" customHeight="1" thickBot="1" x14ac:dyDescent="0.3">
      <c r="A20" s="89" t="s">
        <v>21</v>
      </c>
      <c r="B20" s="90" t="s">
        <v>17</v>
      </c>
      <c r="C20" s="91"/>
      <c r="D20" s="92"/>
      <c r="E20" s="93"/>
      <c r="F20" s="92"/>
      <c r="G20" s="93"/>
      <c r="H20" s="92"/>
      <c r="I20" s="93"/>
      <c r="J20" s="92"/>
      <c r="K20" s="93"/>
      <c r="L20" s="92"/>
      <c r="M20" s="93"/>
      <c r="N20" s="92"/>
      <c r="O20" s="93"/>
      <c r="P20" s="92"/>
      <c r="Q20" s="93"/>
      <c r="R20" s="92"/>
      <c r="S20" s="111"/>
      <c r="T20" s="95"/>
      <c r="U20" s="93"/>
      <c r="V20" s="95"/>
      <c r="W20" s="111"/>
      <c r="X20" s="95"/>
      <c r="Y20" s="111"/>
      <c r="Z20" s="95">
        <v>0</v>
      </c>
      <c r="AA20" s="97">
        <f>D20+F20+H20+J20+L20+N20+P20+R20+T20+V20+X20+Z20</f>
        <v>0</v>
      </c>
      <c r="AB20" s="4"/>
      <c r="AC20" s="4"/>
      <c r="AD20" s="14"/>
    </row>
    <row r="21" spans="1:35" ht="61.5" customHeight="1" x14ac:dyDescent="0.25">
      <c r="A21" s="144" t="s">
        <v>22</v>
      </c>
      <c r="B21" s="80" t="s">
        <v>17</v>
      </c>
      <c r="C21" s="153"/>
      <c r="D21" s="75"/>
      <c r="E21" s="155"/>
      <c r="F21" s="75"/>
      <c r="G21" s="155"/>
      <c r="H21" s="75"/>
      <c r="I21" s="155"/>
      <c r="J21" s="75"/>
      <c r="K21" s="155"/>
      <c r="L21" s="75"/>
      <c r="M21" s="155"/>
      <c r="N21" s="75"/>
      <c r="O21" s="179"/>
      <c r="P21" s="75"/>
      <c r="Q21" s="155"/>
      <c r="R21" s="75"/>
      <c r="S21" s="166"/>
      <c r="T21" s="99"/>
      <c r="U21" s="155"/>
      <c r="V21" s="99"/>
      <c r="W21" s="166"/>
      <c r="X21" s="99"/>
      <c r="Y21" s="166">
        <v>5.99</v>
      </c>
      <c r="Z21" s="99">
        <f>0.79+4.964</f>
        <v>5.7540000000000004</v>
      </c>
      <c r="AA21" s="100">
        <f t="shared" si="1"/>
        <v>5.7540000000000004</v>
      </c>
      <c r="AB21" s="4"/>
      <c r="AC21" s="4"/>
      <c r="AE21" s="12"/>
    </row>
    <row r="22" spans="1:35" ht="38.25" customHeight="1" thickBot="1" x14ac:dyDescent="0.3">
      <c r="A22" s="165"/>
      <c r="B22" s="81" t="s">
        <v>24</v>
      </c>
      <c r="C22" s="154"/>
      <c r="D22" s="86"/>
      <c r="E22" s="156"/>
      <c r="F22" s="86"/>
      <c r="G22" s="156"/>
      <c r="H22" s="86"/>
      <c r="I22" s="156"/>
      <c r="J22" s="86"/>
      <c r="K22" s="156"/>
      <c r="L22" s="86"/>
      <c r="M22" s="156"/>
      <c r="N22" s="86"/>
      <c r="O22" s="180"/>
      <c r="P22" s="86"/>
      <c r="Q22" s="156"/>
      <c r="R22" s="86"/>
      <c r="S22" s="167"/>
      <c r="T22" s="87"/>
      <c r="U22" s="156"/>
      <c r="V22" s="87"/>
      <c r="W22" s="167"/>
      <c r="X22" s="87"/>
      <c r="Y22" s="167"/>
      <c r="Z22" s="87">
        <v>0</v>
      </c>
      <c r="AA22" s="88">
        <f t="shared" si="1"/>
        <v>0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2"/>
      <c r="D23" s="92">
        <f>D21+D22</f>
        <v>0</v>
      </c>
      <c r="E23" s="92"/>
      <c r="F23" s="92">
        <f t="shared" ref="F23:T23" si="5">F21+F22</f>
        <v>0</v>
      </c>
      <c r="G23" s="92"/>
      <c r="H23" s="92">
        <f>H21+H22</f>
        <v>0</v>
      </c>
      <c r="I23" s="92"/>
      <c r="J23" s="92">
        <f t="shared" si="5"/>
        <v>0</v>
      </c>
      <c r="K23" s="92"/>
      <c r="L23" s="92">
        <f>L21+L22</f>
        <v>0</v>
      </c>
      <c r="M23" s="92"/>
      <c r="N23" s="92">
        <f t="shared" si="5"/>
        <v>0</v>
      </c>
      <c r="O23" s="92"/>
      <c r="P23" s="92">
        <f t="shared" si="5"/>
        <v>0</v>
      </c>
      <c r="Q23" s="92"/>
      <c r="R23" s="92">
        <f t="shared" si="5"/>
        <v>0</v>
      </c>
      <c r="S23" s="92"/>
      <c r="T23" s="92">
        <f t="shared" si="5"/>
        <v>0</v>
      </c>
      <c r="U23" s="113"/>
      <c r="V23" s="95">
        <f>V22+V21</f>
        <v>0</v>
      </c>
      <c r="W23" s="95"/>
      <c r="X23" s="95">
        <f>X22+X21</f>
        <v>0</v>
      </c>
      <c r="Y23" s="113"/>
      <c r="Z23" s="95">
        <f t="shared" ref="Z23" si="6">Z22+Z21</f>
        <v>5.7540000000000004</v>
      </c>
      <c r="AA23" s="97">
        <f>D23+F23+H23+J23+L23+N23+P23+R23+T23+V23+X23+Z23</f>
        <v>5.7540000000000004</v>
      </c>
      <c r="AB23" s="4"/>
      <c r="AC23" s="4"/>
      <c r="AD23" s="4"/>
    </row>
    <row r="24" spans="1:35" ht="36.75" customHeight="1" x14ac:dyDescent="0.25">
      <c r="A24" s="172" t="s">
        <v>32</v>
      </c>
      <c r="B24" s="173"/>
      <c r="C24" s="149">
        <f>C25+C26</f>
        <v>0</v>
      </c>
      <c r="D24" s="146"/>
      <c r="E24" s="149">
        <f>E25+E26</f>
        <v>0</v>
      </c>
      <c r="F24" s="146"/>
      <c r="G24" s="149">
        <f>G25+G26</f>
        <v>0</v>
      </c>
      <c r="H24" s="146"/>
      <c r="I24" s="149">
        <f>I25+I26</f>
        <v>0</v>
      </c>
      <c r="J24" s="146"/>
      <c r="K24" s="149">
        <f>K25+K26</f>
        <v>0</v>
      </c>
      <c r="L24" s="146"/>
      <c r="M24" s="149">
        <f>M25+M26</f>
        <v>0</v>
      </c>
      <c r="N24" s="146"/>
      <c r="O24" s="149">
        <f>O25+O26</f>
        <v>0</v>
      </c>
      <c r="P24" s="146"/>
      <c r="Q24" s="149">
        <f>Q25+Q26</f>
        <v>0</v>
      </c>
      <c r="R24" s="146"/>
      <c r="S24" s="149">
        <f>S25+S26</f>
        <v>0</v>
      </c>
      <c r="T24" s="150"/>
      <c r="U24" s="175">
        <f>U25+U26</f>
        <v>0</v>
      </c>
      <c r="V24" s="146"/>
      <c r="W24" s="146">
        <f>W25+W26</f>
        <v>0</v>
      </c>
      <c r="X24" s="146"/>
      <c r="Y24" s="146">
        <f>Y25+Y26</f>
        <v>18.051100000000002</v>
      </c>
      <c r="Z24" s="146"/>
      <c r="AA24" s="114">
        <f>SUM(C24:Z24)</f>
        <v>18.051100000000002</v>
      </c>
      <c r="AB24" s="4"/>
      <c r="AC24" s="12"/>
      <c r="AD24" s="12"/>
    </row>
    <row r="25" spans="1:35" ht="15.75" x14ac:dyDescent="0.25">
      <c r="A25" s="168" t="s">
        <v>23</v>
      </c>
      <c r="B25" s="169"/>
      <c r="C25" s="151">
        <f>D14+D17+D22</f>
        <v>0</v>
      </c>
      <c r="D25" s="148"/>
      <c r="E25" s="151">
        <f>F14+F17+F22</f>
        <v>0</v>
      </c>
      <c r="F25" s="148"/>
      <c r="G25" s="151">
        <f>H14+H17+H22</f>
        <v>0</v>
      </c>
      <c r="H25" s="148"/>
      <c r="I25" s="151">
        <f>J14+J17+J22</f>
        <v>0</v>
      </c>
      <c r="J25" s="148"/>
      <c r="K25" s="151">
        <f>L14+L17+L22</f>
        <v>0</v>
      </c>
      <c r="L25" s="148"/>
      <c r="M25" s="151">
        <f>N14+N17+N22</f>
        <v>0</v>
      </c>
      <c r="N25" s="148"/>
      <c r="O25" s="151">
        <f>P14+P17+P22</f>
        <v>0</v>
      </c>
      <c r="P25" s="148"/>
      <c r="Q25" s="151">
        <f>R14+R17+R22</f>
        <v>0</v>
      </c>
      <c r="R25" s="148"/>
      <c r="S25" s="151">
        <f>T14+T17+T22</f>
        <v>0</v>
      </c>
      <c r="T25" s="152"/>
      <c r="U25" s="147">
        <f t="shared" ref="U25" si="7">V22+V14+V17</f>
        <v>0</v>
      </c>
      <c r="V25" s="148"/>
      <c r="W25" s="148">
        <f t="shared" ref="W25" si="8">X22+X14+X17</f>
        <v>0</v>
      </c>
      <c r="X25" s="148"/>
      <c r="Y25" s="148">
        <f t="shared" ref="Y25" si="9">Z22+Z14+Z17</f>
        <v>0</v>
      </c>
      <c r="Z25" s="148"/>
      <c r="AA25" s="83">
        <f>SUM(C25:Z25)</f>
        <v>0</v>
      </c>
      <c r="AB25" s="4"/>
      <c r="AD25" s="12"/>
    </row>
    <row r="26" spans="1:35" ht="16.5" thickBot="1" x14ac:dyDescent="0.3">
      <c r="A26" s="170" t="s">
        <v>25</v>
      </c>
      <c r="B26" s="171"/>
      <c r="C26" s="164">
        <f>D11+D12+D13+D16+D19+D20+D21</f>
        <v>0</v>
      </c>
      <c r="D26" s="157"/>
      <c r="E26" s="164">
        <f>F11+F12+F13+F16+F19+F20+F21</f>
        <v>0</v>
      </c>
      <c r="F26" s="157"/>
      <c r="G26" s="164">
        <f>H11+H12+H13+H16+H19+H20+H21</f>
        <v>0</v>
      </c>
      <c r="H26" s="157"/>
      <c r="I26" s="164">
        <f>J11+J12+J13+J16+J19+J20+J21</f>
        <v>0</v>
      </c>
      <c r="J26" s="157"/>
      <c r="K26" s="164">
        <f>L11+L12+L13+L16+L19+L20+L21</f>
        <v>0</v>
      </c>
      <c r="L26" s="157"/>
      <c r="M26" s="164">
        <f>N11+N12+N13+N16+N19+N20+N21</f>
        <v>0</v>
      </c>
      <c r="N26" s="157"/>
      <c r="O26" s="164">
        <f>P11+P12+P13+P16+P19+P20+P21</f>
        <v>0</v>
      </c>
      <c r="P26" s="157"/>
      <c r="Q26" s="164">
        <f>R11+R12+R13+R16+R19+R20+R21</f>
        <v>0</v>
      </c>
      <c r="R26" s="157"/>
      <c r="S26" s="164">
        <f>T11+T12+T13+T16+T19+T20+T21</f>
        <v>0</v>
      </c>
      <c r="T26" s="174"/>
      <c r="U26" s="176">
        <f>V21+V20+V19+V16+V13+V12+V11</f>
        <v>0</v>
      </c>
      <c r="V26" s="157"/>
      <c r="W26" s="157">
        <f>X21+X20+X19+X16+X13+X12+X11</f>
        <v>0</v>
      </c>
      <c r="X26" s="157"/>
      <c r="Y26" s="157">
        <f>Z21+Z20+Z19+Z16+Z13+Z12+Z11</f>
        <v>18.051100000000002</v>
      </c>
      <c r="Z26" s="157"/>
      <c r="AA26" s="84">
        <f>SUM(C26:Z26)</f>
        <v>18.051100000000002</v>
      </c>
      <c r="AB26" s="4"/>
      <c r="AD26" s="12"/>
    </row>
    <row r="27" spans="1:35" x14ac:dyDescent="0.25">
      <c r="O27" s="118"/>
      <c r="P27" s="119"/>
      <c r="R27" s="4"/>
    </row>
    <row r="28" spans="1:35" ht="20.25" x14ac:dyDescent="0.3">
      <c r="A28" s="122"/>
      <c r="B28" s="137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35" ht="21" x14ac:dyDescent="0.35">
      <c r="A29" s="122"/>
      <c r="B29" s="127"/>
      <c r="C29" s="70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</row>
    <row r="30" spans="1:35" ht="21" x14ac:dyDescent="0.35">
      <c r="A30" s="122"/>
      <c r="B30" s="128"/>
      <c r="C30" s="128"/>
      <c r="D30" s="128"/>
      <c r="E30" s="128"/>
      <c r="F30" s="128"/>
      <c r="G30" s="128"/>
      <c r="H30" s="128"/>
      <c r="I30" s="128"/>
      <c r="J30" s="130"/>
      <c r="K30" s="128"/>
      <c r="L30" s="128"/>
      <c r="M30" s="128"/>
      <c r="N30" s="131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70"/>
      <c r="Z30" s="70"/>
      <c r="AA30" s="70"/>
    </row>
    <row r="31" spans="1:35" ht="21" x14ac:dyDescent="0.35">
      <c r="A31" s="12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84" t="s">
        <v>35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20.25" x14ac:dyDescent="0.25">
      <c r="A33" s="184" t="s">
        <v>33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20.25" x14ac:dyDescent="0.25">
      <c r="A34" s="184" t="s">
        <v>29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ht="20.25" x14ac:dyDescent="0.25">
      <c r="A35" s="185" t="s">
        <v>37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95" t="s">
        <v>13</v>
      </c>
      <c r="B37" s="197" t="s">
        <v>15</v>
      </c>
      <c r="C37" s="177" t="s">
        <v>0</v>
      </c>
      <c r="D37" s="178"/>
      <c r="E37" s="177" t="s">
        <v>1</v>
      </c>
      <c r="F37" s="178"/>
      <c r="G37" s="177" t="s">
        <v>2</v>
      </c>
      <c r="H37" s="178"/>
      <c r="I37" s="177" t="s">
        <v>3</v>
      </c>
      <c r="J37" s="178"/>
      <c r="K37" s="177" t="s">
        <v>4</v>
      </c>
      <c r="L37" s="178"/>
      <c r="M37" s="177" t="s">
        <v>5</v>
      </c>
      <c r="N37" s="178"/>
      <c r="O37" s="177" t="s">
        <v>6</v>
      </c>
      <c r="P37" s="178"/>
      <c r="Q37" s="177" t="s">
        <v>7</v>
      </c>
      <c r="R37" s="178"/>
      <c r="S37" s="177" t="s">
        <v>8</v>
      </c>
      <c r="T37" s="178"/>
      <c r="U37" s="177" t="s">
        <v>9</v>
      </c>
      <c r="V37" s="178"/>
      <c r="W37" s="177" t="s">
        <v>10</v>
      </c>
      <c r="X37" s="178"/>
      <c r="Y37" s="177" t="s">
        <v>11</v>
      </c>
      <c r="Z37" s="178"/>
      <c r="AA37" s="144" t="s">
        <v>12</v>
      </c>
    </row>
    <row r="38" spans="1:27" ht="58.5" customHeight="1" thickBot="1" x14ac:dyDescent="0.3">
      <c r="A38" s="196"/>
      <c r="B38" s="19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92"/>
    </row>
    <row r="39" spans="1:27" ht="22.5" customHeight="1" x14ac:dyDescent="0.25">
      <c r="A39" s="215" t="s">
        <v>16</v>
      </c>
      <c r="B39" s="201" t="s">
        <v>17</v>
      </c>
      <c r="C39" s="35"/>
      <c r="D39" s="39"/>
      <c r="E39" s="35"/>
      <c r="F39" s="39"/>
      <c r="G39" s="35"/>
      <c r="H39" s="39"/>
      <c r="I39" s="35"/>
      <c r="J39" s="39"/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/>
      <c r="V39" s="21"/>
      <c r="W39" s="21"/>
      <c r="X39" s="21"/>
      <c r="Y39" s="21">
        <v>3.8</v>
      </c>
      <c r="Z39" s="21">
        <v>20.1995</v>
      </c>
      <c r="AA39" s="203">
        <f>SUM(D39:D41,F39:F41,H39:H41,J39:J41,L39:L41,N39:N41,P39:P41,R39:R41,T39:T41,V39:V41,X39:X41,Z39:Z41)</f>
        <v>20.1995</v>
      </c>
    </row>
    <row r="40" spans="1:27" ht="21.75" customHeight="1" x14ac:dyDescent="0.25">
      <c r="A40" s="216"/>
      <c r="B40" s="202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204"/>
    </row>
    <row r="41" spans="1:27" ht="30" customHeight="1" thickBot="1" x14ac:dyDescent="0.3">
      <c r="A41" s="217"/>
      <c r="B41" s="202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204"/>
    </row>
    <row r="42" spans="1:27" ht="25.5" customHeight="1" thickBot="1" x14ac:dyDescent="0.3">
      <c r="A42" s="66" t="s">
        <v>26</v>
      </c>
      <c r="B42" s="200"/>
      <c r="C42" s="51"/>
      <c r="D42" s="44">
        <f>D39+D40+D41</f>
        <v>0</v>
      </c>
      <c r="E42" s="44"/>
      <c r="F42" s="44">
        <f t="shared" ref="F42:Z42" si="10">F39+F40+F41</f>
        <v>0</v>
      </c>
      <c r="G42" s="44"/>
      <c r="H42" s="44">
        <f t="shared" si="10"/>
        <v>0</v>
      </c>
      <c r="I42" s="44"/>
      <c r="J42" s="44">
        <f t="shared" si="10"/>
        <v>0</v>
      </c>
      <c r="K42" s="44"/>
      <c r="L42" s="44">
        <f t="shared" si="10"/>
        <v>0</v>
      </c>
      <c r="M42" s="44"/>
      <c r="N42" s="44">
        <f t="shared" si="10"/>
        <v>0</v>
      </c>
      <c r="O42" s="44"/>
      <c r="P42" s="44">
        <f t="shared" si="10"/>
        <v>0</v>
      </c>
      <c r="Q42" s="44"/>
      <c r="R42" s="44">
        <f t="shared" si="10"/>
        <v>0</v>
      </c>
      <c r="S42" s="44"/>
      <c r="T42" s="44">
        <f t="shared" si="10"/>
        <v>0</v>
      </c>
      <c r="U42" s="44"/>
      <c r="V42" s="44">
        <f t="shared" si="10"/>
        <v>0</v>
      </c>
      <c r="W42" s="44"/>
      <c r="X42" s="44">
        <f t="shared" si="10"/>
        <v>0</v>
      </c>
      <c r="Y42" s="44"/>
      <c r="Z42" s="44">
        <f t="shared" si="10"/>
        <v>20.1995</v>
      </c>
      <c r="AA42" s="56">
        <f t="shared" ref="AA42:AA47" si="11">D42+F42+H42+J42+L42+N42+P42+R42+T42+V42+X42+Z42</f>
        <v>20.1995</v>
      </c>
    </row>
    <row r="43" spans="1:27" ht="105.75" customHeight="1" thickBot="1" x14ac:dyDescent="0.3">
      <c r="A43" s="8" t="s">
        <v>30</v>
      </c>
      <c r="B43" s="9" t="s">
        <v>17</v>
      </c>
      <c r="C43" s="34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/>
      <c r="V43" s="23"/>
      <c r="W43" s="24"/>
      <c r="X43" s="23"/>
      <c r="Y43" s="24">
        <v>5.99</v>
      </c>
      <c r="Z43" s="23">
        <f>3.2005+1.3471</f>
        <v>4.5476000000000001</v>
      </c>
      <c r="AA43" s="56">
        <f t="shared" si="11"/>
        <v>4.5476000000000001</v>
      </c>
    </row>
    <row r="44" spans="1:27" ht="52.5" customHeight="1" x14ac:dyDescent="0.25">
      <c r="A44" s="205" t="s">
        <v>31</v>
      </c>
      <c r="B44" s="16" t="s">
        <v>17</v>
      </c>
      <c r="C44" s="206"/>
      <c r="D44" s="45"/>
      <c r="E44" s="208"/>
      <c r="F44" s="45"/>
      <c r="G44" s="208"/>
      <c r="H44" s="45"/>
      <c r="I44" s="208"/>
      <c r="J44" s="45"/>
      <c r="K44" s="208"/>
      <c r="L44" s="45"/>
      <c r="M44" s="208"/>
      <c r="N44" s="45"/>
      <c r="O44" s="206"/>
      <c r="P44" s="45"/>
      <c r="Q44" s="208"/>
      <c r="R44" s="45"/>
      <c r="S44" s="210"/>
      <c r="T44" s="25"/>
      <c r="U44" s="210"/>
      <c r="V44" s="25"/>
      <c r="W44" s="213"/>
      <c r="X44" s="25"/>
      <c r="Y44" s="213">
        <v>5.99</v>
      </c>
      <c r="Z44" s="25">
        <v>0.18110000000000001</v>
      </c>
      <c r="AA44" s="57">
        <f t="shared" si="11"/>
        <v>0.18110000000000001</v>
      </c>
    </row>
    <row r="45" spans="1:27" ht="50.25" customHeight="1" thickBot="1" x14ac:dyDescent="0.3">
      <c r="A45" s="194"/>
      <c r="B45" s="7" t="s">
        <v>24</v>
      </c>
      <c r="C45" s="207"/>
      <c r="D45" s="36"/>
      <c r="E45" s="209"/>
      <c r="F45" s="36"/>
      <c r="G45" s="209"/>
      <c r="H45" s="36"/>
      <c r="I45" s="209"/>
      <c r="J45" s="36"/>
      <c r="K45" s="209"/>
      <c r="L45" s="36"/>
      <c r="M45" s="209"/>
      <c r="N45" s="36"/>
      <c r="O45" s="207"/>
      <c r="P45" s="36"/>
      <c r="Q45" s="209"/>
      <c r="R45" s="36"/>
      <c r="S45" s="211"/>
      <c r="T45" s="26"/>
      <c r="U45" s="212"/>
      <c r="V45" s="26"/>
      <c r="W45" s="214"/>
      <c r="X45" s="26"/>
      <c r="Y45" s="214"/>
      <c r="Z45" s="26">
        <v>0</v>
      </c>
      <c r="AA45" s="58">
        <f t="shared" si="11"/>
        <v>0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0</v>
      </c>
      <c r="E46" s="36"/>
      <c r="F46" s="36">
        <f t="shared" ref="F46:T46" si="12">F44+F45</f>
        <v>0</v>
      </c>
      <c r="G46" s="36"/>
      <c r="H46" s="36">
        <f t="shared" si="12"/>
        <v>0</v>
      </c>
      <c r="I46" s="36"/>
      <c r="J46" s="36">
        <f t="shared" si="12"/>
        <v>0</v>
      </c>
      <c r="K46" s="36"/>
      <c r="L46" s="36">
        <f t="shared" si="12"/>
        <v>0</v>
      </c>
      <c r="M46" s="36"/>
      <c r="N46" s="36">
        <f t="shared" si="12"/>
        <v>0</v>
      </c>
      <c r="O46" s="36"/>
      <c r="P46" s="36">
        <f t="shared" si="12"/>
        <v>0</v>
      </c>
      <c r="Q46" s="36"/>
      <c r="R46" s="36">
        <f t="shared" si="12"/>
        <v>0</v>
      </c>
      <c r="S46" s="36"/>
      <c r="T46" s="36">
        <f t="shared" si="12"/>
        <v>0</v>
      </c>
      <c r="U46" s="36"/>
      <c r="V46" s="26">
        <f>V45+V44</f>
        <v>0</v>
      </c>
      <c r="W46" s="26"/>
      <c r="X46" s="26">
        <f t="shared" ref="X46" si="13">X45+X44</f>
        <v>0</v>
      </c>
      <c r="Y46" s="26"/>
      <c r="Z46" s="26">
        <f t="shared" ref="Z46" si="14">Z45+Z44</f>
        <v>0.18110000000000001</v>
      </c>
      <c r="AA46" s="58">
        <f t="shared" si="11"/>
        <v>0.18110000000000001</v>
      </c>
    </row>
    <row r="47" spans="1:27" ht="36" customHeight="1" thickBot="1" x14ac:dyDescent="0.3">
      <c r="A47" s="160" t="s">
        <v>19</v>
      </c>
      <c r="B47" s="9" t="s">
        <v>17</v>
      </c>
      <c r="C47" s="199"/>
      <c r="D47" s="134"/>
      <c r="E47" s="199"/>
      <c r="F47" s="134"/>
      <c r="G47" s="199"/>
      <c r="H47" s="134"/>
      <c r="I47" s="199"/>
      <c r="J47" s="134"/>
      <c r="K47" s="199"/>
      <c r="L47" s="134"/>
      <c r="M47" s="199"/>
      <c r="N47" s="44"/>
      <c r="O47" s="199"/>
      <c r="P47" s="44"/>
      <c r="Q47" s="199"/>
      <c r="R47" s="44"/>
      <c r="S47" s="199"/>
      <c r="T47" s="44"/>
      <c r="U47" s="199"/>
      <c r="V47" s="44"/>
      <c r="W47" s="199"/>
      <c r="X47" s="44"/>
      <c r="Y47" s="199"/>
      <c r="Z47" s="44">
        <v>0</v>
      </c>
      <c r="AA47" s="56">
        <f t="shared" si="11"/>
        <v>0</v>
      </c>
    </row>
    <row r="48" spans="1:27" ht="66.75" customHeight="1" thickBot="1" x14ac:dyDescent="0.3">
      <c r="A48" s="161"/>
      <c r="B48" s="9" t="s">
        <v>24</v>
      </c>
      <c r="C48" s="200"/>
      <c r="D48" s="67"/>
      <c r="E48" s="200"/>
      <c r="F48" s="67"/>
      <c r="G48" s="200"/>
      <c r="H48" s="67"/>
      <c r="I48" s="200"/>
      <c r="J48" s="67"/>
      <c r="K48" s="200"/>
      <c r="L48" s="44"/>
      <c r="M48" s="200"/>
      <c r="N48" s="44"/>
      <c r="O48" s="200"/>
      <c r="P48" s="44"/>
      <c r="Q48" s="200"/>
      <c r="R48" s="44"/>
      <c r="S48" s="200"/>
      <c r="T48" s="44"/>
      <c r="U48" s="227"/>
      <c r="V48" s="44"/>
      <c r="W48" s="200"/>
      <c r="X48" s="44"/>
      <c r="Y48" s="200"/>
      <c r="Z48" s="44">
        <v>0</v>
      </c>
      <c r="AA48" s="56">
        <f t="shared" ref="AA48" si="15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3">
        <f>D47+D48</f>
        <v>0</v>
      </c>
      <c r="E49" s="133"/>
      <c r="F49" s="133">
        <f>F47+F48</f>
        <v>0</v>
      </c>
      <c r="G49" s="133"/>
      <c r="H49" s="133">
        <f t="shared" ref="H49:T49" si="16">H47+H48</f>
        <v>0</v>
      </c>
      <c r="I49" s="133"/>
      <c r="J49" s="133">
        <f t="shared" si="16"/>
        <v>0</v>
      </c>
      <c r="K49" s="133"/>
      <c r="L49" s="133">
        <f t="shared" si="16"/>
        <v>0</v>
      </c>
      <c r="M49" s="133"/>
      <c r="N49" s="133">
        <f t="shared" si="16"/>
        <v>0</v>
      </c>
      <c r="O49" s="133"/>
      <c r="P49" s="133">
        <f t="shared" si="16"/>
        <v>0</v>
      </c>
      <c r="Q49" s="133"/>
      <c r="R49" s="133">
        <f t="shared" si="16"/>
        <v>0</v>
      </c>
      <c r="S49" s="133"/>
      <c r="T49" s="133">
        <f t="shared" si="16"/>
        <v>0</v>
      </c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7">Z47</f>
        <v>0</v>
      </c>
      <c r="AA49" s="58">
        <f>X49+V49+Z49+D49+F49+H49+J49+L49+N49+P49+R49+T49</f>
        <v>0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>
        <v>0</v>
      </c>
      <c r="S50" s="22"/>
      <c r="T50" s="23">
        <v>0</v>
      </c>
      <c r="U50" s="22"/>
      <c r="V50" s="23">
        <v>0</v>
      </c>
      <c r="W50" s="22"/>
      <c r="X50" s="23">
        <v>0</v>
      </c>
      <c r="Y50" s="22"/>
      <c r="Z50" s="23">
        <v>0</v>
      </c>
      <c r="AA50" s="56">
        <f t="shared" ref="AA50" si="18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>
        <v>0</v>
      </c>
      <c r="S51" s="22"/>
      <c r="T51" s="28">
        <v>0</v>
      </c>
      <c r="U51" s="22"/>
      <c r="V51" s="28">
        <v>0</v>
      </c>
      <c r="W51" s="27"/>
      <c r="X51" s="28">
        <v>0</v>
      </c>
      <c r="Y51" s="27"/>
      <c r="Z51" s="28">
        <v>0</v>
      </c>
      <c r="AA51" s="59">
        <f>D51+F51+H51+J51+L51+N51+P51+R51+T51+V51+X51+Z51</f>
        <v>0</v>
      </c>
    </row>
    <row r="52" spans="1:27" ht="33.75" customHeight="1" x14ac:dyDescent="0.25">
      <c r="A52" s="144" t="s">
        <v>22</v>
      </c>
      <c r="B52" s="10" t="s">
        <v>17</v>
      </c>
      <c r="C52" s="226"/>
      <c r="D52" s="39"/>
      <c r="E52" s="218"/>
      <c r="F52" s="39"/>
      <c r="G52" s="218"/>
      <c r="H52" s="39"/>
      <c r="I52" s="218"/>
      <c r="J52" s="39"/>
      <c r="K52" s="218"/>
      <c r="L52" s="39"/>
      <c r="M52" s="218"/>
      <c r="N52" s="39"/>
      <c r="O52" s="226"/>
      <c r="P52" s="39"/>
      <c r="Q52" s="218"/>
      <c r="R52" s="39"/>
      <c r="S52" s="218"/>
      <c r="T52" s="29"/>
      <c r="U52" s="223"/>
      <c r="V52" s="29"/>
      <c r="W52" s="225"/>
      <c r="X52" s="29"/>
      <c r="Y52" s="225"/>
      <c r="Z52" s="29">
        <f>7.3113+10.3268+4.5876</f>
        <v>22.225700000000003</v>
      </c>
      <c r="AA52" s="59">
        <f>D52+F52+H52+J52+L52+N52+P52+R52+T52+V52+X52+Z52</f>
        <v>22.225700000000003</v>
      </c>
    </row>
    <row r="53" spans="1:27" ht="53.25" customHeight="1" thickBot="1" x14ac:dyDescent="0.3">
      <c r="A53" s="165"/>
      <c r="B53" s="11" t="s">
        <v>24</v>
      </c>
      <c r="C53" s="207"/>
      <c r="D53" s="43"/>
      <c r="E53" s="209"/>
      <c r="F53" s="43"/>
      <c r="G53" s="209"/>
      <c r="H53" s="43"/>
      <c r="I53" s="209"/>
      <c r="J53" s="43"/>
      <c r="K53" s="209"/>
      <c r="L53" s="43"/>
      <c r="M53" s="209"/>
      <c r="N53" s="43"/>
      <c r="O53" s="207"/>
      <c r="P53" s="43"/>
      <c r="Q53" s="209"/>
      <c r="R53" s="43"/>
      <c r="S53" s="209"/>
      <c r="T53" s="30"/>
      <c r="U53" s="224"/>
      <c r="V53" s="30"/>
      <c r="W53" s="214"/>
      <c r="X53" s="30"/>
      <c r="Y53" s="214"/>
      <c r="Z53" s="30">
        <v>0</v>
      </c>
      <c r="AA53" s="60">
        <f t="shared" ref="AA53" si="19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0"/>
      <c r="D54" s="38">
        <f>D53+D52</f>
        <v>0</v>
      </c>
      <c r="E54" s="52"/>
      <c r="F54" s="53">
        <f>F53+F52</f>
        <v>0</v>
      </c>
      <c r="G54" s="120"/>
      <c r="H54" s="38">
        <f>SUM(H52,H53)</f>
        <v>0</v>
      </c>
      <c r="I54" s="120"/>
      <c r="J54" s="38">
        <f>SUM(J52,J53)</f>
        <v>0</v>
      </c>
      <c r="K54" s="228">
        <f>SUM(L52,L53)</f>
        <v>0</v>
      </c>
      <c r="L54" s="229"/>
      <c r="M54" s="228">
        <f>SUM(N52,N53)</f>
        <v>0</v>
      </c>
      <c r="N54" s="229"/>
      <c r="O54" s="48"/>
      <c r="P54" s="38">
        <f>SUM(P52,P53)</f>
        <v>0</v>
      </c>
      <c r="Q54" s="52"/>
      <c r="R54" s="53">
        <f t="shared" ref="R54" si="20">SUM(R52,R53)</f>
        <v>0</v>
      </c>
      <c r="S54" s="52"/>
      <c r="T54" s="53">
        <f t="shared" ref="T54" si="21">SUM(T52,T53)</f>
        <v>0</v>
      </c>
      <c r="U54" s="121"/>
      <c r="V54" s="31">
        <f>V53+V52</f>
        <v>0</v>
      </c>
      <c r="W54" s="54"/>
      <c r="X54" s="55">
        <f t="shared" ref="X54" si="22">X53+X52</f>
        <v>0</v>
      </c>
      <c r="Y54" s="121"/>
      <c r="Z54" s="31">
        <f t="shared" ref="Z54" si="23">Z53+Z52</f>
        <v>22.225700000000003</v>
      </c>
      <c r="AA54" s="61">
        <f>D54+F54+H54+J54+K54+M54+P54+R54+T54+V54+X54+Z54</f>
        <v>22.225700000000003</v>
      </c>
    </row>
    <row r="55" spans="1:27" ht="33.75" customHeight="1" x14ac:dyDescent="0.25">
      <c r="A55" s="172" t="s">
        <v>32</v>
      </c>
      <c r="B55" s="233"/>
      <c r="C55" s="221">
        <f>C56+C57</f>
        <v>0</v>
      </c>
      <c r="D55" s="222"/>
      <c r="E55" s="221">
        <f>E56+E57</f>
        <v>0</v>
      </c>
      <c r="F55" s="222"/>
      <c r="G55" s="221">
        <f>G56+G57</f>
        <v>0</v>
      </c>
      <c r="H55" s="222"/>
      <c r="I55" s="221">
        <f>I56+I57</f>
        <v>0</v>
      </c>
      <c r="J55" s="222"/>
      <c r="K55" s="221">
        <f>K56+K57</f>
        <v>0</v>
      </c>
      <c r="L55" s="222"/>
      <c r="M55" s="221">
        <f>M56+M57</f>
        <v>0</v>
      </c>
      <c r="N55" s="222"/>
      <c r="O55" s="221">
        <f>O56+O57</f>
        <v>0</v>
      </c>
      <c r="P55" s="222"/>
      <c r="Q55" s="221">
        <f>Q56+Q57</f>
        <v>0</v>
      </c>
      <c r="R55" s="222"/>
      <c r="S55" s="221">
        <f>S56+S57</f>
        <v>0</v>
      </c>
      <c r="T55" s="222"/>
      <c r="U55" s="221">
        <f>U56+U57</f>
        <v>0</v>
      </c>
      <c r="V55" s="222"/>
      <c r="W55" s="221">
        <f>W56+W57</f>
        <v>0</v>
      </c>
      <c r="X55" s="222"/>
      <c r="Y55" s="221">
        <f>Y56+Y57</f>
        <v>47.153900000000007</v>
      </c>
      <c r="Z55" s="222"/>
      <c r="AA55" s="62">
        <f>SUM(C55:Z55)</f>
        <v>47.153900000000007</v>
      </c>
    </row>
    <row r="56" spans="1:27" ht="15.75" x14ac:dyDescent="0.25">
      <c r="A56" s="168" t="s">
        <v>23</v>
      </c>
      <c r="B56" s="234"/>
      <c r="C56" s="219">
        <f>D53+D45</f>
        <v>0</v>
      </c>
      <c r="D56" s="220"/>
      <c r="E56" s="219">
        <f>F53+F45</f>
        <v>0</v>
      </c>
      <c r="F56" s="220"/>
      <c r="G56" s="219">
        <f>H53+H45</f>
        <v>0</v>
      </c>
      <c r="H56" s="220"/>
      <c r="I56" s="219">
        <f>J53+J45</f>
        <v>0</v>
      </c>
      <c r="J56" s="220"/>
      <c r="K56" s="219">
        <f>L53+L45+L48</f>
        <v>0</v>
      </c>
      <c r="L56" s="220"/>
      <c r="M56" s="219">
        <f>N53+N45+N48</f>
        <v>0</v>
      </c>
      <c r="N56" s="220"/>
      <c r="O56" s="219">
        <f>P53+P45+P48</f>
        <v>0</v>
      </c>
      <c r="P56" s="220"/>
      <c r="Q56" s="219">
        <f t="shared" ref="Q56" si="24">R53+R45+R48</f>
        <v>0</v>
      </c>
      <c r="R56" s="220"/>
      <c r="S56" s="219">
        <f t="shared" ref="S56" si="25">T53+T45+T48</f>
        <v>0</v>
      </c>
      <c r="T56" s="220"/>
      <c r="U56" s="219">
        <f t="shared" ref="U56" si="26">V53+V45+V48</f>
        <v>0</v>
      </c>
      <c r="V56" s="220"/>
      <c r="W56" s="219">
        <f t="shared" ref="W56" si="27">X53+X45+X48</f>
        <v>0</v>
      </c>
      <c r="X56" s="220"/>
      <c r="Y56" s="219">
        <f t="shared" ref="Y56" si="28">Z53+Z45+Z48</f>
        <v>0</v>
      </c>
      <c r="Z56" s="220"/>
      <c r="AA56" s="63">
        <f>SUM(C56:Z56)</f>
        <v>0</v>
      </c>
    </row>
    <row r="57" spans="1:27" ht="16.5" thickBot="1" x14ac:dyDescent="0.3">
      <c r="A57" s="170" t="s">
        <v>25</v>
      </c>
      <c r="B57" s="230"/>
      <c r="C57" s="231">
        <f>D52+D51+D50+D47+D44+D43+D42</f>
        <v>0</v>
      </c>
      <c r="D57" s="232"/>
      <c r="E57" s="231">
        <f>F52+F51+F50+F47+F44+F43+F42</f>
        <v>0</v>
      </c>
      <c r="F57" s="232"/>
      <c r="G57" s="231">
        <f>H52+H51+H50+H47+H44+H43+H42</f>
        <v>0</v>
      </c>
      <c r="H57" s="232"/>
      <c r="I57" s="231">
        <f>J52+J51+J50+J47+J44+J43+J42</f>
        <v>0</v>
      </c>
      <c r="J57" s="232"/>
      <c r="K57" s="231">
        <f>L52+L51+L50+L47+L44+L43+L42</f>
        <v>0</v>
      </c>
      <c r="L57" s="232"/>
      <c r="M57" s="231">
        <f>N52+N51+N50+N47+N44+N43+N42</f>
        <v>0</v>
      </c>
      <c r="N57" s="232"/>
      <c r="O57" s="231">
        <f>P52+P51+P50+P47+P44+P43+P42</f>
        <v>0</v>
      </c>
      <c r="P57" s="232"/>
      <c r="Q57" s="231">
        <f>R52+R51+R50+R47+R44+R43+R42</f>
        <v>0</v>
      </c>
      <c r="R57" s="232"/>
      <c r="S57" s="231">
        <f>T52+T51+T50+T47+T44+T43+T42</f>
        <v>0</v>
      </c>
      <c r="T57" s="232"/>
      <c r="U57" s="231">
        <f>V52+V51+V50+V47+V44+V43+V42</f>
        <v>0</v>
      </c>
      <c r="V57" s="232"/>
      <c r="W57" s="231">
        <f>X52+X51+X50+X47+X44+X43+X42</f>
        <v>0</v>
      </c>
      <c r="X57" s="232"/>
      <c r="Y57" s="231">
        <f>Z52+Z51+Z50+Z47+Z44+Z43+Z42</f>
        <v>47.153900000000007</v>
      </c>
      <c r="Z57" s="232"/>
      <c r="AA57" s="64">
        <f>SUM(C57:Z57)</f>
        <v>47.153900000000007</v>
      </c>
    </row>
    <row r="58" spans="1:27" x14ac:dyDescent="0.25">
      <c r="O58" s="118"/>
      <c r="P58" s="119"/>
      <c r="R58" s="4"/>
    </row>
    <row r="59" spans="1:27" s="123" customFormat="1" x14ac:dyDescent="0.25">
      <c r="A59" s="1"/>
      <c r="B59" s="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8"/>
      <c r="P59" s="139"/>
      <c r="Q59" s="13"/>
      <c r="R59" s="140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8.75" x14ac:dyDescent="0.3">
      <c r="B60" s="18"/>
      <c r="C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8.75" x14ac:dyDescent="0.3">
      <c r="A61" s="19"/>
      <c r="B61" s="128"/>
      <c r="C61" s="13"/>
      <c r="F61" s="13"/>
      <c r="G61" s="13"/>
      <c r="H61" s="137"/>
      <c r="I61" s="13"/>
      <c r="J61" s="13"/>
      <c r="K61" s="13"/>
      <c r="L61" s="13"/>
      <c r="M61" s="13"/>
      <c r="N61" s="13"/>
      <c r="O61" s="13"/>
      <c r="P61" s="137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x14ac:dyDescent="0.25">
      <c r="A62" s="19"/>
      <c r="P62" s="12"/>
      <c r="S62" s="12"/>
    </row>
    <row r="63" spans="1:27" ht="20.25" x14ac:dyDescent="0.25">
      <c r="A63" s="184" t="s">
        <v>35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</row>
    <row r="64" spans="1:27" ht="20.25" x14ac:dyDescent="0.25">
      <c r="A64" s="184" t="s">
        <v>33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</row>
    <row r="65" spans="1:27" ht="20.25" x14ac:dyDescent="0.25">
      <c r="A65" s="184" t="s">
        <v>29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</row>
    <row r="66" spans="1:27" ht="20.25" x14ac:dyDescent="0.25">
      <c r="A66" s="185" t="s">
        <v>38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</row>
    <row r="67" spans="1:27" ht="15.75" thickBot="1" x14ac:dyDescent="0.3">
      <c r="A67" s="33"/>
      <c r="B67" s="33"/>
      <c r="C67" s="33"/>
      <c r="D67" s="65"/>
      <c r="E67" s="65"/>
      <c r="F67" s="33"/>
      <c r="G67" s="65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9.5" thickBot="1" x14ac:dyDescent="0.3">
      <c r="A68" s="195" t="s">
        <v>13</v>
      </c>
      <c r="B68" s="197" t="s">
        <v>15</v>
      </c>
      <c r="C68" s="177" t="s">
        <v>0</v>
      </c>
      <c r="D68" s="178"/>
      <c r="E68" s="177" t="s">
        <v>1</v>
      </c>
      <c r="F68" s="178"/>
      <c r="G68" s="177" t="s">
        <v>2</v>
      </c>
      <c r="H68" s="178"/>
      <c r="I68" s="177" t="s">
        <v>3</v>
      </c>
      <c r="J68" s="178"/>
      <c r="K68" s="177" t="s">
        <v>4</v>
      </c>
      <c r="L68" s="178"/>
      <c r="M68" s="177" t="s">
        <v>5</v>
      </c>
      <c r="N68" s="178"/>
      <c r="O68" s="177" t="s">
        <v>6</v>
      </c>
      <c r="P68" s="178"/>
      <c r="Q68" s="177" t="s">
        <v>7</v>
      </c>
      <c r="R68" s="178"/>
      <c r="S68" s="177" t="s">
        <v>8</v>
      </c>
      <c r="T68" s="178"/>
      <c r="U68" s="177" t="s">
        <v>9</v>
      </c>
      <c r="V68" s="178"/>
      <c r="W68" s="177" t="s">
        <v>10</v>
      </c>
      <c r="X68" s="178"/>
      <c r="Y68" s="177" t="s">
        <v>11</v>
      </c>
      <c r="Z68" s="178"/>
      <c r="AA68" s="144" t="s">
        <v>12</v>
      </c>
    </row>
    <row r="69" spans="1:27" ht="45" thickBot="1" x14ac:dyDescent="0.3">
      <c r="A69" s="196"/>
      <c r="B69" s="198"/>
      <c r="C69" s="2" t="s">
        <v>18</v>
      </c>
      <c r="D69" s="3" t="s">
        <v>14</v>
      </c>
      <c r="E69" s="2" t="s">
        <v>18</v>
      </c>
      <c r="F69" s="3" t="s">
        <v>14</v>
      </c>
      <c r="G69" s="2" t="s">
        <v>18</v>
      </c>
      <c r="H69" s="3" t="s">
        <v>14</v>
      </c>
      <c r="I69" s="2" t="s">
        <v>18</v>
      </c>
      <c r="J69" s="3" t="s">
        <v>14</v>
      </c>
      <c r="K69" s="2" t="s">
        <v>18</v>
      </c>
      <c r="L69" s="3" t="s">
        <v>14</v>
      </c>
      <c r="M69" s="2" t="s">
        <v>18</v>
      </c>
      <c r="N69" s="3" t="s">
        <v>14</v>
      </c>
      <c r="O69" s="2" t="s">
        <v>18</v>
      </c>
      <c r="P69" s="3" t="s">
        <v>14</v>
      </c>
      <c r="Q69" s="2" t="s">
        <v>18</v>
      </c>
      <c r="R69" s="3" t="s">
        <v>14</v>
      </c>
      <c r="S69" s="2" t="s">
        <v>18</v>
      </c>
      <c r="T69" s="3" t="s">
        <v>14</v>
      </c>
      <c r="U69" s="2" t="s">
        <v>18</v>
      </c>
      <c r="V69" s="3" t="s">
        <v>14</v>
      </c>
      <c r="W69" s="2" t="s">
        <v>18</v>
      </c>
      <c r="X69" s="3" t="s">
        <v>14</v>
      </c>
      <c r="Y69" s="2" t="s">
        <v>18</v>
      </c>
      <c r="Z69" s="3" t="s">
        <v>14</v>
      </c>
      <c r="AA69" s="192"/>
    </row>
    <row r="70" spans="1:27" ht="15.75" x14ac:dyDescent="0.25">
      <c r="A70" s="144" t="s">
        <v>16</v>
      </c>
      <c r="B70" s="189" t="s">
        <v>17</v>
      </c>
      <c r="C70" s="74"/>
      <c r="D70" s="75"/>
      <c r="E70" s="76"/>
      <c r="F70" s="75"/>
      <c r="G70" s="76"/>
      <c r="H70" s="75"/>
      <c r="I70" s="76"/>
      <c r="J70" s="75"/>
      <c r="K70" s="76"/>
      <c r="L70" s="75"/>
      <c r="M70" s="76"/>
      <c r="N70" s="75"/>
      <c r="O70" s="76"/>
      <c r="P70" s="75"/>
      <c r="Q70" s="76"/>
      <c r="R70" s="75"/>
      <c r="S70" s="141"/>
      <c r="T70" s="99"/>
      <c r="U70" s="141"/>
      <c r="V70" s="99"/>
      <c r="W70" s="76"/>
      <c r="X70" s="99"/>
      <c r="Y70" s="76"/>
      <c r="Z70" s="99"/>
      <c r="AA70" s="187">
        <f>SUM(D70:D72,F70:F72,H70:H72,J70:J72,L70:L72,N70:N72,P70:P72,R70:R72,T70:T72,V70:V72,X70:X72,Z70:Z72)</f>
        <v>0</v>
      </c>
    </row>
    <row r="71" spans="1:27" ht="15.75" x14ac:dyDescent="0.25">
      <c r="A71" s="145"/>
      <c r="B71" s="190"/>
      <c r="C71" s="77"/>
      <c r="D71" s="72"/>
      <c r="E71" s="71"/>
      <c r="F71" s="72"/>
      <c r="G71" s="71"/>
      <c r="H71" s="72"/>
      <c r="I71" s="71"/>
      <c r="J71" s="72"/>
      <c r="K71" s="71"/>
      <c r="L71" s="72"/>
      <c r="M71" s="71"/>
      <c r="N71" s="72"/>
      <c r="O71" s="71"/>
      <c r="P71" s="72"/>
      <c r="Q71" s="71"/>
      <c r="R71" s="72"/>
      <c r="S71" s="73"/>
      <c r="T71" s="136"/>
      <c r="U71" s="73"/>
      <c r="V71" s="136"/>
      <c r="W71" s="71"/>
      <c r="X71" s="136"/>
      <c r="Y71" s="71"/>
      <c r="Z71" s="136"/>
      <c r="AA71" s="188"/>
    </row>
    <row r="72" spans="1:27" ht="16.5" thickBot="1" x14ac:dyDescent="0.3">
      <c r="A72" s="145"/>
      <c r="B72" s="190"/>
      <c r="C72" s="77"/>
      <c r="D72" s="72"/>
      <c r="E72" s="71"/>
      <c r="F72" s="72"/>
      <c r="G72" s="71"/>
      <c r="H72" s="72"/>
      <c r="I72" s="71"/>
      <c r="J72" s="72"/>
      <c r="K72" s="71"/>
      <c r="L72" s="72"/>
      <c r="M72" s="71"/>
      <c r="N72" s="72"/>
      <c r="O72" s="71"/>
      <c r="P72" s="72"/>
      <c r="Q72" s="71"/>
      <c r="R72" s="72"/>
      <c r="S72" s="73"/>
      <c r="T72" s="136"/>
      <c r="U72" s="73"/>
      <c r="V72" s="136"/>
      <c r="W72" s="71"/>
      <c r="X72" s="136"/>
      <c r="Y72" s="71"/>
      <c r="Z72" s="136"/>
      <c r="AA72" s="188"/>
    </row>
    <row r="73" spans="1:27" ht="16.5" thickBot="1" x14ac:dyDescent="0.3">
      <c r="A73" s="66" t="s">
        <v>26</v>
      </c>
      <c r="B73" s="191"/>
      <c r="C73" s="85"/>
      <c r="D73" s="86">
        <f>D70+D71+D72</f>
        <v>0</v>
      </c>
      <c r="E73" s="86"/>
      <c r="F73" s="86">
        <f>F70+F71+F72</f>
        <v>0</v>
      </c>
      <c r="G73" s="86"/>
      <c r="H73" s="86">
        <f t="shared" ref="H73:Z73" si="29">H70+H71+H72</f>
        <v>0</v>
      </c>
      <c r="I73" s="86"/>
      <c r="J73" s="86">
        <f t="shared" ref="J73:AA73" si="30">J70+J71+J72</f>
        <v>0</v>
      </c>
      <c r="K73" s="86"/>
      <c r="L73" s="86">
        <f t="shared" ref="L73:AA73" si="31">L70+L71+L72</f>
        <v>0</v>
      </c>
      <c r="M73" s="86"/>
      <c r="N73" s="86">
        <f t="shared" ref="N73:AA73" si="32">N70+N71+N72</f>
        <v>0</v>
      </c>
      <c r="O73" s="86"/>
      <c r="P73" s="86">
        <f t="shared" ref="P73:AA73" si="33">P70+P71+P72</f>
        <v>0</v>
      </c>
      <c r="Q73" s="86"/>
      <c r="R73" s="86">
        <f t="shared" ref="R73:AA73" si="34">R70+R71+R72</f>
        <v>0</v>
      </c>
      <c r="S73" s="86"/>
      <c r="T73" s="86">
        <f t="shared" ref="T73:AA73" si="35">T70+T71+T72</f>
        <v>0</v>
      </c>
      <c r="U73" s="86"/>
      <c r="V73" s="86">
        <f t="shared" ref="V73:AA73" si="36">V70+V71+V72</f>
        <v>0</v>
      </c>
      <c r="W73" s="86"/>
      <c r="X73" s="86">
        <f t="shared" ref="X73:AA73" si="37">X70+X71+X72</f>
        <v>0</v>
      </c>
      <c r="Y73" s="86"/>
      <c r="Z73" s="86">
        <f t="shared" ref="Z73:AA73" si="38">Z70+Z71+Z72</f>
        <v>0</v>
      </c>
      <c r="AA73" s="88">
        <f>SUM(D73:Z73)</f>
        <v>0</v>
      </c>
    </row>
    <row r="74" spans="1:27" ht="95.25" thickBot="1" x14ac:dyDescent="0.3">
      <c r="A74" s="89" t="s">
        <v>30</v>
      </c>
      <c r="B74" s="90" t="s">
        <v>17</v>
      </c>
      <c r="C74" s="91"/>
      <c r="D74" s="92"/>
      <c r="E74" s="93"/>
      <c r="F74" s="92"/>
      <c r="G74" s="93"/>
      <c r="H74" s="92"/>
      <c r="I74" s="93"/>
      <c r="J74" s="92"/>
      <c r="K74" s="93"/>
      <c r="L74" s="92"/>
      <c r="M74" s="93"/>
      <c r="N74" s="92"/>
      <c r="O74" s="93"/>
      <c r="P74" s="92"/>
      <c r="Q74" s="93"/>
      <c r="R74" s="92"/>
      <c r="S74" s="94"/>
      <c r="T74" s="95"/>
      <c r="U74" s="96"/>
      <c r="V74" s="95"/>
      <c r="W74" s="94"/>
      <c r="X74" s="95"/>
      <c r="Y74" s="94"/>
      <c r="Z74" s="95"/>
      <c r="AA74" s="97">
        <f>D74+F74+H74+J74+L74+N74+P74+R74+T74+V74+X74+Z74</f>
        <v>0</v>
      </c>
    </row>
    <row r="75" spans="1:27" ht="15.75" x14ac:dyDescent="0.25">
      <c r="A75" s="193" t="s">
        <v>31</v>
      </c>
      <c r="B75" s="98" t="s">
        <v>17</v>
      </c>
      <c r="C75" s="153"/>
      <c r="D75" s="75"/>
      <c r="E75" s="155"/>
      <c r="F75" s="75"/>
      <c r="G75" s="155"/>
      <c r="H75" s="75"/>
      <c r="I75" s="155"/>
      <c r="J75" s="75"/>
      <c r="K75" s="155"/>
      <c r="L75" s="75"/>
      <c r="M75" s="155"/>
      <c r="N75" s="75"/>
      <c r="O75" s="179"/>
      <c r="P75" s="75"/>
      <c r="Q75" s="155"/>
      <c r="R75" s="75"/>
      <c r="S75" s="181"/>
      <c r="T75" s="99"/>
      <c r="U75" s="155"/>
      <c r="V75" s="99"/>
      <c r="W75" s="181"/>
      <c r="X75" s="99"/>
      <c r="Y75" s="166"/>
      <c r="Z75" s="99"/>
      <c r="AA75" s="100">
        <f>D75+F75+H75+J75+L75+N75+P75+R75+T75+V75+X75+Z75</f>
        <v>0</v>
      </c>
    </row>
    <row r="76" spans="1:27" ht="16.5" thickBot="1" x14ac:dyDescent="0.3">
      <c r="A76" s="194"/>
      <c r="B76" s="79" t="s">
        <v>24</v>
      </c>
      <c r="C76" s="154"/>
      <c r="D76" s="86"/>
      <c r="E76" s="156"/>
      <c r="F76" s="86"/>
      <c r="G76" s="156"/>
      <c r="H76" s="86"/>
      <c r="I76" s="156"/>
      <c r="J76" s="86"/>
      <c r="K76" s="156"/>
      <c r="L76" s="86"/>
      <c r="M76" s="156"/>
      <c r="N76" s="86"/>
      <c r="O76" s="180"/>
      <c r="P76" s="86"/>
      <c r="Q76" s="156"/>
      <c r="R76" s="86"/>
      <c r="S76" s="182"/>
      <c r="T76" s="87"/>
      <c r="U76" s="156"/>
      <c r="V76" s="87"/>
      <c r="W76" s="182"/>
      <c r="X76" s="87"/>
      <c r="Y76" s="167"/>
      <c r="Z76" s="87"/>
      <c r="AA76" s="88">
        <f t="shared" ref="AA76:AA84" si="39">D76+F76+H76+J76+L76+N76+P76+R76+T76+V76+X76+Z76</f>
        <v>0</v>
      </c>
    </row>
    <row r="77" spans="1:27" ht="32.25" thickBot="1" x14ac:dyDescent="0.3">
      <c r="A77" s="101" t="s">
        <v>27</v>
      </c>
      <c r="B77" s="90"/>
      <c r="C77" s="102"/>
      <c r="D77" s="92">
        <f>D75+D76</f>
        <v>0</v>
      </c>
      <c r="E77" s="92"/>
      <c r="F77" s="92">
        <f t="shared" ref="F77:N77" si="40">F75+F76</f>
        <v>0</v>
      </c>
      <c r="G77" s="92"/>
      <c r="H77" s="92">
        <f>H75+H76</f>
        <v>0</v>
      </c>
      <c r="I77" s="92"/>
      <c r="J77" s="92">
        <f t="shared" ref="J77:R77" si="41">J75+J76</f>
        <v>0</v>
      </c>
      <c r="K77" s="92"/>
      <c r="L77" s="92">
        <f t="shared" ref="L77:T77" si="42">L75+L76</f>
        <v>0</v>
      </c>
      <c r="M77" s="92"/>
      <c r="N77" s="92">
        <f t="shared" ref="N77:V77" si="43">N75+N76</f>
        <v>0</v>
      </c>
      <c r="O77" s="92"/>
      <c r="P77" s="92">
        <f>P75+P76</f>
        <v>0</v>
      </c>
      <c r="Q77" s="92"/>
      <c r="R77" s="92">
        <f t="shared" ref="R77:Z77" si="44">R75+R76</f>
        <v>0</v>
      </c>
      <c r="S77" s="92"/>
      <c r="T77" s="92">
        <f t="shared" ref="T77:AA77" si="45">T75+T76</f>
        <v>0</v>
      </c>
      <c r="U77" s="92"/>
      <c r="V77" s="92">
        <f t="shared" ref="V77:AA77" si="46">V75+V76</f>
        <v>0</v>
      </c>
      <c r="W77" s="92"/>
      <c r="X77" s="92">
        <f t="shared" ref="X77:AA77" si="47">X75+X76</f>
        <v>0</v>
      </c>
      <c r="Y77" s="92"/>
      <c r="Z77" s="92">
        <f t="shared" ref="Z77:AA77" si="48">Z75+Z76</f>
        <v>0</v>
      </c>
      <c r="AA77" s="97">
        <f>D77+F77+H77+J77+L77+N77+P77+R77+T77+V77+X77+Z77</f>
        <v>0</v>
      </c>
    </row>
    <row r="78" spans="1:27" ht="16.5" thickBot="1" x14ac:dyDescent="0.3">
      <c r="A78" s="160" t="s">
        <v>19</v>
      </c>
      <c r="B78" s="78" t="s">
        <v>17</v>
      </c>
      <c r="C78" s="162"/>
      <c r="D78" s="124"/>
      <c r="E78" s="158"/>
      <c r="F78" s="142"/>
      <c r="G78" s="158"/>
      <c r="H78" s="142"/>
      <c r="I78" s="158"/>
      <c r="J78" s="142"/>
      <c r="K78" s="158"/>
      <c r="L78" s="124"/>
      <c r="M78" s="158"/>
      <c r="N78" s="75"/>
      <c r="O78" s="158"/>
      <c r="P78" s="75"/>
      <c r="Q78" s="158"/>
      <c r="R78" s="75"/>
      <c r="S78" s="158"/>
      <c r="T78" s="75"/>
      <c r="U78" s="158"/>
      <c r="V78" s="75"/>
      <c r="W78" s="158"/>
      <c r="X78" s="75"/>
      <c r="Y78" s="158"/>
      <c r="Z78" s="75">
        <v>0</v>
      </c>
      <c r="AA78" s="100">
        <f t="shared" ref="AA78:AA86" si="49">D78+F78+H78+J78+L78+N78+P78+R78+T78+V78+X78+Z78</f>
        <v>0</v>
      </c>
    </row>
    <row r="79" spans="1:27" ht="16.5" thickBot="1" x14ac:dyDescent="0.3">
      <c r="A79" s="161"/>
      <c r="B79" s="78" t="s">
        <v>24</v>
      </c>
      <c r="C79" s="163"/>
      <c r="D79" s="125"/>
      <c r="E79" s="159"/>
      <c r="F79" s="143"/>
      <c r="G79" s="159"/>
      <c r="H79" s="143"/>
      <c r="I79" s="159"/>
      <c r="J79" s="143"/>
      <c r="K79" s="159"/>
      <c r="L79" s="86"/>
      <c r="M79" s="159"/>
      <c r="N79" s="86"/>
      <c r="O79" s="159"/>
      <c r="P79" s="86"/>
      <c r="Q79" s="159"/>
      <c r="R79" s="86"/>
      <c r="S79" s="159"/>
      <c r="T79" s="86"/>
      <c r="U79" s="183"/>
      <c r="V79" s="86"/>
      <c r="W79" s="159"/>
      <c r="X79" s="86"/>
      <c r="Y79" s="159"/>
      <c r="Z79" s="86">
        <v>0</v>
      </c>
      <c r="AA79" s="88">
        <f t="shared" si="49"/>
        <v>0</v>
      </c>
    </row>
    <row r="80" spans="1:27" ht="16.5" thickBot="1" x14ac:dyDescent="0.3">
      <c r="A80" s="103" t="s">
        <v>34</v>
      </c>
      <c r="B80" s="90"/>
      <c r="C80" s="104"/>
      <c r="D80" s="126">
        <f>D78+D79</f>
        <v>0</v>
      </c>
      <c r="E80" s="126"/>
      <c r="F80" s="126">
        <f t="shared" ref="F80:Z80" si="50">F78+F79</f>
        <v>0</v>
      </c>
      <c r="G80" s="126"/>
      <c r="H80" s="126">
        <f t="shared" ref="H80:AA80" si="51">H78+H79</f>
        <v>0</v>
      </c>
      <c r="I80" s="126"/>
      <c r="J80" s="126">
        <f t="shared" ref="J80:AA80" si="52">J78+J79</f>
        <v>0</v>
      </c>
      <c r="K80" s="126"/>
      <c r="L80" s="126">
        <f t="shared" ref="L80:AA80" si="53">L78+L79</f>
        <v>0</v>
      </c>
      <c r="M80" s="126"/>
      <c r="N80" s="126">
        <f t="shared" ref="N80:AA80" si="54">N78+N79</f>
        <v>0</v>
      </c>
      <c r="O80" s="126"/>
      <c r="P80" s="126">
        <f t="shared" ref="P80:AA80" si="55">P78+P79</f>
        <v>0</v>
      </c>
      <c r="Q80" s="126"/>
      <c r="R80" s="126">
        <f t="shared" ref="R80:AA80" si="56">R78+R79</f>
        <v>0</v>
      </c>
      <c r="S80" s="126"/>
      <c r="T80" s="126">
        <f t="shared" ref="T80:AA80" si="57">T78+T79</f>
        <v>0</v>
      </c>
      <c r="U80" s="126"/>
      <c r="V80" s="126">
        <f t="shared" ref="V80:AA80" si="58">V78+V79</f>
        <v>0</v>
      </c>
      <c r="W80" s="126"/>
      <c r="X80" s="126">
        <f t="shared" ref="X80:AA80" si="59">X78+X79</f>
        <v>0</v>
      </c>
      <c r="Y80" s="126"/>
      <c r="Z80" s="126">
        <f t="shared" ref="Z80:AA80" si="60">Z78+Z79</f>
        <v>0</v>
      </c>
      <c r="AA80" s="97">
        <f t="shared" si="49"/>
        <v>0</v>
      </c>
    </row>
    <row r="81" spans="1:27" ht="95.25" thickBot="1" x14ac:dyDescent="0.3">
      <c r="A81" s="8" t="s">
        <v>20</v>
      </c>
      <c r="B81" s="78" t="s">
        <v>17</v>
      </c>
      <c r="C81" s="105"/>
      <c r="D81" s="106"/>
      <c r="E81" s="107"/>
      <c r="F81" s="106"/>
      <c r="G81" s="107"/>
      <c r="H81" s="106"/>
      <c r="I81" s="107"/>
      <c r="J81" s="106"/>
      <c r="K81" s="107"/>
      <c r="L81" s="106"/>
      <c r="M81" s="107"/>
      <c r="N81" s="106"/>
      <c r="O81" s="107"/>
      <c r="P81" s="106"/>
      <c r="Q81" s="107"/>
      <c r="R81" s="106"/>
      <c r="S81" s="108"/>
      <c r="T81" s="109"/>
      <c r="U81" s="107"/>
      <c r="V81" s="109"/>
      <c r="W81" s="108"/>
      <c r="X81" s="109"/>
      <c r="Y81" s="108"/>
      <c r="Z81" s="109">
        <v>0</v>
      </c>
      <c r="AA81" s="110">
        <f>D81+F81+H81+J81+L81+N81+P81+R81+T81+V81+X81+Z81</f>
        <v>0</v>
      </c>
    </row>
    <row r="82" spans="1:27" ht="95.25" thickBot="1" x14ac:dyDescent="0.3">
      <c r="A82" s="89" t="s">
        <v>21</v>
      </c>
      <c r="B82" s="90" t="s">
        <v>17</v>
      </c>
      <c r="C82" s="91"/>
      <c r="D82" s="92"/>
      <c r="E82" s="93"/>
      <c r="F82" s="92"/>
      <c r="G82" s="93"/>
      <c r="H82" s="92"/>
      <c r="I82" s="93"/>
      <c r="J82" s="92"/>
      <c r="K82" s="93"/>
      <c r="L82" s="92"/>
      <c r="M82" s="93"/>
      <c r="N82" s="92"/>
      <c r="O82" s="93"/>
      <c r="P82" s="92"/>
      <c r="Q82" s="93"/>
      <c r="R82" s="92"/>
      <c r="S82" s="111"/>
      <c r="T82" s="95"/>
      <c r="U82" s="93"/>
      <c r="V82" s="95"/>
      <c r="W82" s="111"/>
      <c r="X82" s="95"/>
      <c r="Y82" s="111"/>
      <c r="Z82" s="95">
        <v>0</v>
      </c>
      <c r="AA82" s="97">
        <f>D82+F82+H82+J82+L82+N82+P82+R82+T82+V82+X82+Z82</f>
        <v>0</v>
      </c>
    </row>
    <row r="83" spans="1:27" ht="22.5" customHeight="1" x14ac:dyDescent="0.25">
      <c r="A83" s="144" t="s">
        <v>22</v>
      </c>
      <c r="B83" s="80" t="s">
        <v>17</v>
      </c>
      <c r="C83" s="153"/>
      <c r="D83" s="75"/>
      <c r="E83" s="155"/>
      <c r="F83" s="75"/>
      <c r="G83" s="155"/>
      <c r="H83" s="75"/>
      <c r="I83" s="155"/>
      <c r="J83" s="75"/>
      <c r="K83" s="155"/>
      <c r="L83" s="75"/>
      <c r="M83" s="155"/>
      <c r="N83" s="75"/>
      <c r="O83" s="179"/>
      <c r="P83" s="75"/>
      <c r="Q83" s="155"/>
      <c r="R83" s="75"/>
      <c r="S83" s="166"/>
      <c r="T83" s="99"/>
      <c r="U83" s="155"/>
      <c r="V83" s="99"/>
      <c r="W83" s="166"/>
      <c r="X83" s="99"/>
      <c r="Y83" s="166">
        <v>5.99</v>
      </c>
      <c r="Z83" s="99">
        <v>32.258000000000003</v>
      </c>
      <c r="AA83" s="100">
        <f t="shared" ref="AA83:AA88" si="61">D83+F83+H83+J83+L83+N83+P83+R83+T83+V83+X83+Z83</f>
        <v>32.258000000000003</v>
      </c>
    </row>
    <row r="84" spans="1:27" ht="28.5" customHeight="1" thickBot="1" x14ac:dyDescent="0.3">
      <c r="A84" s="165"/>
      <c r="B84" s="81" t="s">
        <v>24</v>
      </c>
      <c r="C84" s="154"/>
      <c r="D84" s="86"/>
      <c r="E84" s="156"/>
      <c r="F84" s="86"/>
      <c r="G84" s="156"/>
      <c r="H84" s="86"/>
      <c r="I84" s="156"/>
      <c r="J84" s="86"/>
      <c r="K84" s="156"/>
      <c r="L84" s="86"/>
      <c r="M84" s="156"/>
      <c r="N84" s="86"/>
      <c r="O84" s="180"/>
      <c r="P84" s="86"/>
      <c r="Q84" s="156"/>
      <c r="R84" s="86"/>
      <c r="S84" s="167"/>
      <c r="T84" s="87"/>
      <c r="U84" s="156"/>
      <c r="V84" s="87"/>
      <c r="W84" s="167"/>
      <c r="X84" s="87"/>
      <c r="Y84" s="167"/>
      <c r="Z84" s="87">
        <v>0</v>
      </c>
      <c r="AA84" s="88">
        <f t="shared" si="61"/>
        <v>0</v>
      </c>
    </row>
    <row r="85" spans="1:27" ht="32.25" thickBot="1" x14ac:dyDescent="0.3">
      <c r="A85" s="15" t="s">
        <v>28</v>
      </c>
      <c r="B85" s="82"/>
      <c r="C85" s="112"/>
      <c r="D85" s="92">
        <f>D83+D84</f>
        <v>0</v>
      </c>
      <c r="E85" s="92"/>
      <c r="F85" s="92">
        <f t="shared" ref="F85:T85" si="62">F83+F84</f>
        <v>0</v>
      </c>
      <c r="G85" s="92"/>
      <c r="H85" s="92">
        <f>H83+H84</f>
        <v>0</v>
      </c>
      <c r="I85" s="92"/>
      <c r="J85" s="92">
        <f t="shared" ref="J85:X85" si="63">J83+J84</f>
        <v>0</v>
      </c>
      <c r="K85" s="92"/>
      <c r="L85" s="92">
        <f>L83+L84</f>
        <v>0</v>
      </c>
      <c r="M85" s="92"/>
      <c r="N85" s="92">
        <f t="shared" ref="N85:AA85" si="64">N83+N84</f>
        <v>0</v>
      </c>
      <c r="O85" s="92"/>
      <c r="P85" s="92">
        <f t="shared" ref="P85:AA85" si="65">P83+P84</f>
        <v>0</v>
      </c>
      <c r="Q85" s="92"/>
      <c r="R85" s="92">
        <f t="shared" ref="R85:AA85" si="66">R83+R84</f>
        <v>0</v>
      </c>
      <c r="S85" s="92"/>
      <c r="T85" s="92">
        <f t="shared" ref="T85:AA85" si="67">T83+T84</f>
        <v>0</v>
      </c>
      <c r="U85" s="113"/>
      <c r="V85" s="95">
        <f>V84+V83</f>
        <v>0</v>
      </c>
      <c r="W85" s="95"/>
      <c r="X85" s="95">
        <f>X84+X83</f>
        <v>0</v>
      </c>
      <c r="Y85" s="113"/>
      <c r="Z85" s="95">
        <f t="shared" ref="Z85" si="68">Z84+Z83</f>
        <v>32.258000000000003</v>
      </c>
      <c r="AA85" s="97">
        <f>D85+F85+H85+J85+L85+N85+P85+R85+T85+V85+X85+Z85</f>
        <v>32.258000000000003</v>
      </c>
    </row>
    <row r="86" spans="1:27" ht="33" customHeight="1" x14ac:dyDescent="0.25">
      <c r="A86" s="172" t="s">
        <v>32</v>
      </c>
      <c r="B86" s="173"/>
      <c r="C86" s="149">
        <f>C87+C88</f>
        <v>0</v>
      </c>
      <c r="D86" s="146"/>
      <c r="E86" s="149">
        <f>E87+E88</f>
        <v>0</v>
      </c>
      <c r="F86" s="146"/>
      <c r="G86" s="149">
        <f>G87+G88</f>
        <v>0</v>
      </c>
      <c r="H86" s="146"/>
      <c r="I86" s="149">
        <f>I87+I88</f>
        <v>0</v>
      </c>
      <c r="J86" s="146"/>
      <c r="K86" s="149">
        <f>K87+K88</f>
        <v>0</v>
      </c>
      <c r="L86" s="146"/>
      <c r="M86" s="149">
        <f>M87+M88</f>
        <v>0</v>
      </c>
      <c r="N86" s="146"/>
      <c r="O86" s="149">
        <f>O87+O88</f>
        <v>0</v>
      </c>
      <c r="P86" s="146"/>
      <c r="Q86" s="149">
        <f>Q87+Q88</f>
        <v>0</v>
      </c>
      <c r="R86" s="146"/>
      <c r="S86" s="149">
        <f>S87+S88</f>
        <v>0</v>
      </c>
      <c r="T86" s="150"/>
      <c r="U86" s="175">
        <f>U87+U88</f>
        <v>0</v>
      </c>
      <c r="V86" s="146"/>
      <c r="W86" s="146">
        <f>W87+W88</f>
        <v>0</v>
      </c>
      <c r="X86" s="146"/>
      <c r="Y86" s="146">
        <f>Y87+Y88</f>
        <v>32.258000000000003</v>
      </c>
      <c r="Z86" s="146"/>
      <c r="AA86" s="114">
        <f>SUM(C86:Z86)</f>
        <v>32.258000000000003</v>
      </c>
    </row>
    <row r="87" spans="1:27" ht="15.75" x14ac:dyDescent="0.25">
      <c r="A87" s="168" t="s">
        <v>23</v>
      </c>
      <c r="B87" s="169"/>
      <c r="C87" s="151">
        <f>D76+D79+D84</f>
        <v>0</v>
      </c>
      <c r="D87" s="148"/>
      <c r="E87" s="151">
        <f>F76+F79+F84</f>
        <v>0</v>
      </c>
      <c r="F87" s="148"/>
      <c r="G87" s="151">
        <f>H76+H79+H84</f>
        <v>0</v>
      </c>
      <c r="H87" s="148"/>
      <c r="I87" s="151">
        <f>J76+J79+J84</f>
        <v>0</v>
      </c>
      <c r="J87" s="148"/>
      <c r="K87" s="151">
        <f>L76+L79+L84</f>
        <v>0</v>
      </c>
      <c r="L87" s="148"/>
      <c r="M87" s="151">
        <f>N76+N79+N84</f>
        <v>0</v>
      </c>
      <c r="N87" s="148"/>
      <c r="O87" s="151">
        <f>P76+P79+P84</f>
        <v>0</v>
      </c>
      <c r="P87" s="148"/>
      <c r="Q87" s="151">
        <f>R76+R79+R84</f>
        <v>0</v>
      </c>
      <c r="R87" s="148"/>
      <c r="S87" s="151">
        <f>T76+T79+T84</f>
        <v>0</v>
      </c>
      <c r="T87" s="152"/>
      <c r="U87" s="147">
        <f t="shared" ref="U87" si="69">V84+V76+V79</f>
        <v>0</v>
      </c>
      <c r="V87" s="148"/>
      <c r="W87" s="148">
        <f t="shared" ref="W87" si="70">X84+X76+X79</f>
        <v>0</v>
      </c>
      <c r="X87" s="148"/>
      <c r="Y87" s="148">
        <f t="shared" ref="Y87" si="71">Z84+Z76+Z79</f>
        <v>0</v>
      </c>
      <c r="Z87" s="148"/>
      <c r="AA87" s="83">
        <f>SUM(C87:Z87)</f>
        <v>0</v>
      </c>
    </row>
    <row r="88" spans="1:27" ht="16.5" thickBot="1" x14ac:dyDescent="0.3">
      <c r="A88" s="170" t="s">
        <v>25</v>
      </c>
      <c r="B88" s="171"/>
      <c r="C88" s="164">
        <f>D73+D74+D75+D78+D81+D82+D83</f>
        <v>0</v>
      </c>
      <c r="D88" s="157"/>
      <c r="E88" s="164">
        <f>F73+F74+F75+F78+F81+F82+F83</f>
        <v>0</v>
      </c>
      <c r="F88" s="157"/>
      <c r="G88" s="164">
        <f>H73+H74+H75+H78+H81+H82+H83</f>
        <v>0</v>
      </c>
      <c r="H88" s="157"/>
      <c r="I88" s="164">
        <f>J73+J74+J75+J78+J81+J82+J83</f>
        <v>0</v>
      </c>
      <c r="J88" s="157"/>
      <c r="K88" s="164">
        <f>L73+L74+L75+L78+L81+L82+L83</f>
        <v>0</v>
      </c>
      <c r="L88" s="157"/>
      <c r="M88" s="164">
        <f>N73+N74+N75+N78+N81+N82+N83</f>
        <v>0</v>
      </c>
      <c r="N88" s="157"/>
      <c r="O88" s="164">
        <f>P73+P74+P75+P78+P81+P82+P83</f>
        <v>0</v>
      </c>
      <c r="P88" s="157"/>
      <c r="Q88" s="164">
        <f>R73+R74+R75+R78+R81+R82+R83</f>
        <v>0</v>
      </c>
      <c r="R88" s="157"/>
      <c r="S88" s="164">
        <f>T73+T74+T75+T78+T81+T82+T83</f>
        <v>0</v>
      </c>
      <c r="T88" s="174"/>
      <c r="U88" s="176">
        <f>V83+V82+V81+V78+V75+V74+V73</f>
        <v>0</v>
      </c>
      <c r="V88" s="157"/>
      <c r="W88" s="157">
        <f>X83+X82+X81+X78+X75+X74+X73</f>
        <v>0</v>
      </c>
      <c r="X88" s="157"/>
      <c r="Y88" s="157">
        <f>Z83+Z82+Z81+Z78+Z75+Z74+Z73</f>
        <v>32.258000000000003</v>
      </c>
      <c r="Z88" s="157"/>
      <c r="AA88" s="84">
        <f>SUM(C88:Z88)</f>
        <v>32.258000000000003</v>
      </c>
    </row>
  </sheetData>
  <mergeCells count="302">
    <mergeCell ref="S88:T88"/>
    <mergeCell ref="U88:V88"/>
    <mergeCell ref="W88:X88"/>
    <mergeCell ref="Y88:Z88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S86:T86"/>
    <mergeCell ref="U86:V86"/>
    <mergeCell ref="W86:X86"/>
    <mergeCell ref="Y86:Z86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78:S79"/>
    <mergeCell ref="U78:U79"/>
    <mergeCell ref="W78:W79"/>
    <mergeCell ref="Y78:Y79"/>
    <mergeCell ref="A83:A84"/>
    <mergeCell ref="C83:C84"/>
    <mergeCell ref="E83:E84"/>
    <mergeCell ref="G83:G84"/>
    <mergeCell ref="I83:I84"/>
    <mergeCell ref="K83:K84"/>
    <mergeCell ref="M83:M84"/>
    <mergeCell ref="O83:O84"/>
    <mergeCell ref="Q83:Q84"/>
    <mergeCell ref="S83:S84"/>
    <mergeCell ref="U83:U84"/>
    <mergeCell ref="W83:W84"/>
    <mergeCell ref="Y83:Y84"/>
    <mergeCell ref="A78:A79"/>
    <mergeCell ref="C78:C79"/>
    <mergeCell ref="E78:E79"/>
    <mergeCell ref="G78:G79"/>
    <mergeCell ref="I78:I79"/>
    <mergeCell ref="K78:K79"/>
    <mergeCell ref="M78:M79"/>
    <mergeCell ref="O78:O79"/>
    <mergeCell ref="Q78:Q79"/>
    <mergeCell ref="A70:A72"/>
    <mergeCell ref="B70:B73"/>
    <mergeCell ref="AA70:AA72"/>
    <mergeCell ref="A75:A76"/>
    <mergeCell ref="C75:C76"/>
    <mergeCell ref="E75:E76"/>
    <mergeCell ref="G75:G76"/>
    <mergeCell ref="I75:I76"/>
    <mergeCell ref="K75:K76"/>
    <mergeCell ref="M75:M76"/>
    <mergeCell ref="O75:O76"/>
    <mergeCell ref="Q75:Q76"/>
    <mergeCell ref="S75:S76"/>
    <mergeCell ref="U75:U76"/>
    <mergeCell ref="W75:W76"/>
    <mergeCell ref="Y75:Y76"/>
    <mergeCell ref="A63:AA63"/>
    <mergeCell ref="A64:AA64"/>
    <mergeCell ref="A65:AA65"/>
    <mergeCell ref="A66:AA66"/>
    <mergeCell ref="A68:A69"/>
    <mergeCell ref="B68:B69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A69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2022-01-13T05:40:15Z</cp:lastPrinted>
  <dcterms:created xsi:type="dcterms:W3CDTF">2017-03-10T04:38:13Z</dcterms:created>
  <dcterms:modified xsi:type="dcterms:W3CDTF">2022-01-13T05:40:46Z</dcterms:modified>
</cp:coreProperties>
</file>