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5" windowWidth="10425" windowHeight="10125" tabRatio="621" activeTab="1"/>
  </bookViews>
  <sheets>
    <sheet name="правки" sheetId="1" r:id="rId1"/>
    <sheet name="ПЗ-2014" sheetId="5" r:id="rId2"/>
    <sheet name="свод" sheetId="3" r:id="rId3"/>
  </sheets>
  <definedNames>
    <definedName name="_xlnm._FilterDatabase" localSheetId="1" hidden="1">'ПЗ-2014'!$A$23:$BG$526</definedName>
    <definedName name="_xlnm._FilterDatabase" localSheetId="0" hidden="1">правки!$A$23:$BG$473</definedName>
    <definedName name="_xlnm.Print_Titles" localSheetId="1">'ПЗ-2014'!$21:$25</definedName>
    <definedName name="_xlnm.Print_Area" localSheetId="1">'ПЗ-2014'!$A$1:$AO$529</definedName>
    <definedName name="_xlnm.Print_Area" localSheetId="0">правки!$A$1:$AO$479</definedName>
  </definedNames>
  <calcPr calcId="125725" iterate="1"/>
</workbook>
</file>

<file path=xl/calcChain.xml><?xml version="1.0" encoding="utf-8"?>
<calcChain xmlns="http://schemas.openxmlformats.org/spreadsheetml/2006/main">
  <c r="M519" i="5"/>
  <c r="J23" i="3"/>
  <c r="G23"/>
  <c r="V236" i="5"/>
  <c r="K27" i="3"/>
  <c r="J27"/>
  <c r="K26"/>
  <c r="J26"/>
  <c r="K25"/>
  <c r="J25"/>
  <c r="K21"/>
  <c r="J21"/>
  <c r="K20"/>
  <c r="J20"/>
  <c r="K19"/>
  <c r="J19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K18"/>
  <c r="J18"/>
  <c r="H28"/>
  <c r="G28"/>
  <c r="K24"/>
  <c r="J24"/>
  <c r="K28" l="1"/>
  <c r="J28"/>
  <c r="V325" i="5"/>
  <c r="V324"/>
  <c r="M112"/>
  <c r="V483"/>
  <c r="V476"/>
  <c r="M476"/>
  <c r="H476"/>
  <c r="I476" s="1"/>
  <c r="V475"/>
  <c r="M475"/>
  <c r="H475"/>
  <c r="I475" s="1"/>
  <c r="V474"/>
  <c r="M474"/>
  <c r="H474"/>
  <c r="I474" s="1"/>
  <c r="V473"/>
  <c r="M473"/>
  <c r="H473"/>
  <c r="I473" s="1"/>
  <c r="V472"/>
  <c r="M472"/>
  <c r="H472"/>
  <c r="I472" s="1"/>
  <c r="V471"/>
  <c r="M471"/>
  <c r="H471"/>
  <c r="I471" s="1"/>
  <c r="V470"/>
  <c r="H470"/>
  <c r="I470" s="1"/>
  <c r="V467"/>
  <c r="V466"/>
  <c r="V462"/>
  <c r="V461"/>
  <c r="U398"/>
  <c r="V398" s="1"/>
  <c r="M398"/>
  <c r="M397"/>
  <c r="AN343"/>
  <c r="U339"/>
  <c r="V339" s="1"/>
  <c r="M339"/>
  <c r="V336"/>
  <c r="V313"/>
  <c r="M313"/>
  <c r="H313"/>
  <c r="I313" s="1"/>
  <c r="V312"/>
  <c r="M312"/>
  <c r="H312"/>
  <c r="I312" s="1"/>
  <c r="V311"/>
  <c r="M311"/>
  <c r="H311"/>
  <c r="I311" s="1"/>
  <c r="V310"/>
  <c r="M310"/>
  <c r="H310"/>
  <c r="I310" s="1"/>
  <c r="M309"/>
  <c r="H309"/>
  <c r="I309" s="1"/>
  <c r="M308"/>
  <c r="H308"/>
  <c r="I308" s="1"/>
  <c r="V307"/>
  <c r="M307"/>
  <c r="H307"/>
  <c r="I307" s="1"/>
  <c r="V306"/>
  <c r="M306"/>
  <c r="H306"/>
  <c r="I306" s="1"/>
  <c r="V305"/>
  <c r="M305"/>
  <c r="H305"/>
  <c r="I305" s="1"/>
  <c r="M304"/>
  <c r="H304"/>
  <c r="I304" s="1"/>
  <c r="V303"/>
  <c r="M303"/>
  <c r="H303"/>
  <c r="I303" s="1"/>
  <c r="V302"/>
  <c r="M302"/>
  <c r="H302"/>
  <c r="I302" s="1"/>
  <c r="V301"/>
  <c r="M301"/>
  <c r="H301"/>
  <c r="I301" s="1"/>
  <c r="V300"/>
  <c r="M300"/>
  <c r="H300"/>
  <c r="I300" s="1"/>
  <c r="V299"/>
  <c r="M299"/>
  <c r="H299"/>
  <c r="I299" s="1"/>
  <c r="V298"/>
  <c r="M298"/>
  <c r="H298"/>
  <c r="I298" s="1"/>
  <c r="V297"/>
  <c r="M297"/>
  <c r="H297"/>
  <c r="I297" s="1"/>
  <c r="V296"/>
  <c r="M296"/>
  <c r="H296"/>
  <c r="I296" s="1"/>
  <c r="V295"/>
  <c r="M295"/>
  <c r="H295"/>
  <c r="I295" s="1"/>
  <c r="V294"/>
  <c r="M294"/>
  <c r="H294"/>
  <c r="I294" s="1"/>
  <c r="V293"/>
  <c r="M293"/>
  <c r="H293"/>
  <c r="I293" s="1"/>
  <c r="M292"/>
  <c r="H292"/>
  <c r="I292" s="1"/>
  <c r="V291"/>
  <c r="M291"/>
  <c r="H291"/>
  <c r="I291" s="1"/>
  <c r="M290"/>
  <c r="H290"/>
  <c r="I290" s="1"/>
  <c r="V289"/>
  <c r="M289"/>
  <c r="H289"/>
  <c r="I289" s="1"/>
  <c r="V243"/>
  <c r="V242"/>
  <c r="V241"/>
  <c r="V240"/>
  <c r="V239"/>
  <c r="V237"/>
  <c r="U201"/>
  <c r="U528" s="1"/>
  <c r="I193"/>
  <c r="H193"/>
  <c r="V191"/>
  <c r="H191"/>
  <c r="I191" s="1"/>
  <c r="V190"/>
  <c r="H190"/>
  <c r="I190" s="1"/>
  <c r="V189"/>
  <c r="H189"/>
  <c r="I189" s="1"/>
  <c r="V188"/>
  <c r="H188"/>
  <c r="I188" s="1"/>
  <c r="V187"/>
  <c r="H187"/>
  <c r="I187" s="1"/>
  <c r="V186"/>
  <c r="H186"/>
  <c r="I186" s="1"/>
  <c r="V185"/>
  <c r="M185"/>
  <c r="H185"/>
  <c r="I185" s="1"/>
  <c r="V183"/>
  <c r="H183"/>
  <c r="I183" s="1"/>
  <c r="V182"/>
  <c r="H182"/>
  <c r="I182" s="1"/>
  <c r="V181"/>
  <c r="H181"/>
  <c r="I181" s="1"/>
  <c r="V180"/>
  <c r="H180"/>
  <c r="I180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U475" i="1"/>
  <c r="V408" l="1"/>
  <c r="V409"/>
  <c r="M345" l="1"/>
  <c r="U345"/>
  <c r="V345" s="1"/>
  <c r="U291"/>
  <c r="V291" s="1"/>
  <c r="M291"/>
  <c r="I167"/>
  <c r="H167"/>
  <c r="U175"/>
  <c r="A27" l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V430"/>
  <c r="V423"/>
  <c r="M423"/>
  <c r="H423"/>
  <c r="I423" s="1"/>
  <c r="V422"/>
  <c r="M422"/>
  <c r="H422"/>
  <c r="I422" s="1"/>
  <c r="V421"/>
  <c r="M421"/>
  <c r="H421"/>
  <c r="I421" s="1"/>
  <c r="V420"/>
  <c r="M420"/>
  <c r="H420"/>
  <c r="I420" s="1"/>
  <c r="V419"/>
  <c r="M419"/>
  <c r="H419"/>
  <c r="I419" s="1"/>
  <c r="V418"/>
  <c r="M418"/>
  <c r="H418"/>
  <c r="I418" s="1"/>
  <c r="V417"/>
  <c r="H417"/>
  <c r="I417" s="1"/>
  <c r="V414"/>
  <c r="V413"/>
  <c r="M344" l="1"/>
  <c r="AN295"/>
  <c r="V288"/>
  <c r="V265"/>
  <c r="M265"/>
  <c r="H265"/>
  <c r="I265" s="1"/>
  <c r="V264"/>
  <c r="M264"/>
  <c r="H264"/>
  <c r="I264" s="1"/>
  <c r="V263"/>
  <c r="M263"/>
  <c r="H263"/>
  <c r="I263" s="1"/>
  <c r="V262"/>
  <c r="M262"/>
  <c r="H262"/>
  <c r="I262" s="1"/>
  <c r="M261"/>
  <c r="H261"/>
  <c r="I261" s="1"/>
  <c r="M260"/>
  <c r="H260"/>
  <c r="I260" s="1"/>
  <c r="V259"/>
  <c r="M259"/>
  <c r="H259"/>
  <c r="I259" s="1"/>
  <c r="V258"/>
  <c r="M258"/>
  <c r="H258"/>
  <c r="I258" s="1"/>
  <c r="V257"/>
  <c r="M257"/>
  <c r="H257"/>
  <c r="I257" s="1"/>
  <c r="M256"/>
  <c r="H256"/>
  <c r="I256" s="1"/>
  <c r="V255"/>
  <c r="M255"/>
  <c r="H255"/>
  <c r="I255" s="1"/>
  <c r="V254"/>
  <c r="M254"/>
  <c r="H254"/>
  <c r="I254" s="1"/>
  <c r="V253"/>
  <c r="M253"/>
  <c r="H253"/>
  <c r="I253" s="1"/>
  <c r="V252"/>
  <c r="M252"/>
  <c r="H252"/>
  <c r="I252" s="1"/>
  <c r="V251"/>
  <c r="M251"/>
  <c r="H251"/>
  <c r="I251" s="1"/>
  <c r="V250"/>
  <c r="M250"/>
  <c r="H250"/>
  <c r="I250" s="1"/>
  <c r="V249"/>
  <c r="M249"/>
  <c r="H249"/>
  <c r="I249" s="1"/>
  <c r="V248"/>
  <c r="M248"/>
  <c r="H248"/>
  <c r="I248" s="1"/>
  <c r="V247"/>
  <c r="M247"/>
  <c r="H247"/>
  <c r="I247" s="1"/>
  <c r="V246"/>
  <c r="M246"/>
  <c r="H246"/>
  <c r="I246" s="1"/>
  <c r="V245"/>
  <c r="M245"/>
  <c r="H245"/>
  <c r="I245" s="1"/>
  <c r="M244"/>
  <c r="H244"/>
  <c r="I244" s="1"/>
  <c r="V243"/>
  <c r="M243"/>
  <c r="H243"/>
  <c r="I243" s="1"/>
  <c r="M242"/>
  <c r="H242"/>
  <c r="I242" s="1"/>
  <c r="V241"/>
  <c r="M241"/>
  <c r="H241"/>
  <c r="I241" s="1"/>
  <c r="V207" l="1"/>
  <c r="V206"/>
  <c r="V205"/>
  <c r="V204"/>
  <c r="V203"/>
  <c r="V201"/>
  <c r="V200"/>
  <c r="V165" l="1"/>
  <c r="H165"/>
  <c r="I165" s="1"/>
  <c r="V164"/>
  <c r="H164"/>
  <c r="I164" s="1"/>
  <c r="V163"/>
  <c r="H163"/>
  <c r="I163" s="1"/>
  <c r="V162"/>
  <c r="H162"/>
  <c r="I162" s="1"/>
  <c r="V161"/>
  <c r="H161"/>
  <c r="I161" s="1"/>
  <c r="V160"/>
  <c r="H160"/>
  <c r="I160" s="1"/>
  <c r="V159"/>
  <c r="M159"/>
  <c r="H159"/>
  <c r="I159" s="1"/>
  <c r="V157"/>
  <c r="H157"/>
  <c r="I157" s="1"/>
  <c r="V156"/>
  <c r="H156"/>
  <c r="I156" s="1"/>
  <c r="V155"/>
  <c r="H155"/>
  <c r="I155" s="1"/>
  <c r="V154"/>
  <c r="H154"/>
  <c r="I154" s="1"/>
  <c r="E28" i="3" l="1"/>
  <c r="D28"/>
  <c r="A211" i="5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l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</calcChain>
</file>

<file path=xl/comments1.xml><?xml version="1.0" encoding="utf-8"?>
<comments xmlns="http://schemas.openxmlformats.org/spreadsheetml/2006/main">
  <authors>
    <author>sokutskaya</author>
  </authors>
  <commentList>
    <comment ref="X203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январь
</t>
        </r>
      </text>
    </comment>
    <comment ref="Z203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февраль</t>
        </r>
      </text>
    </comment>
    <comment ref="AF203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май</t>
        </r>
      </text>
    </comment>
    <comment ref="AH203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июнь
</t>
        </r>
      </text>
    </comment>
    <comment ref="X205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ноябрь
</t>
        </r>
      </text>
    </comment>
    <comment ref="Z205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декабрь
</t>
        </r>
      </text>
    </comment>
    <comment ref="AB205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январь
</t>
        </r>
      </text>
    </comment>
    <comment ref="AD205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январь
</t>
        </r>
      </text>
    </comment>
    <comment ref="AF205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февраль
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560,000
</t>
        </r>
      </text>
    </comment>
    <comment ref="F465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465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465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F466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466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466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F467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467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467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F468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468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468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</commentList>
</comments>
</file>

<file path=xl/comments2.xml><?xml version="1.0" encoding="utf-8"?>
<comments xmlns="http://schemas.openxmlformats.org/spreadsheetml/2006/main">
  <authors>
    <author>sokutskaya</author>
  </authors>
  <commentList>
    <comment ref="X239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январь
</t>
        </r>
      </text>
    </comment>
    <comment ref="Z239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февраль</t>
        </r>
      </text>
    </comment>
    <comment ref="AF239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май</t>
        </r>
      </text>
    </comment>
    <comment ref="AH239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июнь
</t>
        </r>
      </text>
    </comment>
    <comment ref="X241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ноябрь
</t>
        </r>
      </text>
    </comment>
    <comment ref="Z241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декабрь
</t>
        </r>
      </text>
    </comment>
    <comment ref="AB241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январь
</t>
        </r>
      </text>
    </comment>
    <comment ref="AD241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январь
</t>
        </r>
      </text>
    </comment>
    <comment ref="AF241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февраль
</t>
        </r>
      </text>
    </comment>
    <comment ref="X250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январь
</t>
        </r>
      </text>
    </comment>
    <comment ref="X251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ноябрь
</t>
        </r>
      </text>
    </comment>
    <comment ref="U495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было 560,000
</t>
        </r>
      </text>
    </comment>
    <comment ref="F518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518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518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F519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519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519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F520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520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520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F521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H521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  <comment ref="I521" authorId="0">
      <text>
        <r>
          <rPr>
            <b/>
            <sz val="8"/>
            <color indexed="81"/>
            <rFont val="Tahoma"/>
            <family val="2"/>
            <charset val="204"/>
          </rPr>
          <t>sokutskaya:</t>
        </r>
        <r>
          <rPr>
            <sz val="8"/>
            <color indexed="81"/>
            <rFont val="Tahoma"/>
            <family val="2"/>
            <charset val="204"/>
          </rPr>
          <t xml:space="preserve">
было
ОИТС
</t>
        </r>
      </text>
    </comment>
  </commentList>
</comments>
</file>

<file path=xl/sharedStrings.xml><?xml version="1.0" encoding="utf-8"?>
<sst xmlns="http://schemas.openxmlformats.org/spreadsheetml/2006/main" count="24106" uniqueCount="2114">
  <si>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</si>
  <si>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</si>
  <si>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</si>
  <si>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</si>
  <si>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</si>
  <si>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</si>
  <si>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</si>
  <si>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</si>
  <si>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</si>
  <si>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</si>
  <si>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</si>
  <si>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</si>
  <si>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</si>
  <si>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</si>
  <si>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</si>
  <si>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</si>
  <si>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</si>
  <si>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Минимально необходимые требования, предъявляемые к закупаемым товарам (работам, услугам)</t>
  </si>
  <si>
    <t>Код по ОКАТО</t>
  </si>
  <si>
    <t>График осуществления процедур закупки</t>
  </si>
  <si>
    <t>Способ закупки</t>
  </si>
  <si>
    <t>Закупка в электронной форме</t>
  </si>
  <si>
    <t>да/нет</t>
  </si>
  <si>
    <t>Номер закупки</t>
  </si>
  <si>
    <t>Титул (объект)</t>
  </si>
  <si>
    <t>Код вида деятельности</t>
  </si>
  <si>
    <t>Источник финансирования (код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</si>
  <si>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</si>
  <si>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</si>
  <si>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</si>
  <si>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</si>
  <si>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Всего</t>
  </si>
  <si>
    <t>На текущий год</t>
  </si>
  <si>
    <t>Организатор закупки</t>
  </si>
  <si>
    <t>Уровень закупочной комиссии</t>
  </si>
  <si>
    <t>Контрагент (наименование)</t>
  </si>
  <si>
    <t>Комментарий</t>
  </si>
  <si>
    <t>Наименование лота</t>
  </si>
  <si>
    <t>Группа продукции (код классификатора)</t>
  </si>
  <si>
    <t>Год  предоставления предмета закупки / выпуска  ОРД</t>
  </si>
  <si>
    <t>Месяц предоставления предмета закупки / выпуска  ОРД</t>
  </si>
  <si>
    <t>Месяц утверждения итогового протокола</t>
  </si>
  <si>
    <t>Год 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</si>
  <si>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</si>
  <si>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</si>
  <si>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</si>
  <si>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</si>
  <si>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Сведения о начальной (максимальной) цене договора (цене лота) (тыс. руб.с НДС)</t>
  </si>
  <si>
    <t>Год</t>
  </si>
  <si>
    <t xml:space="preserve">Месяц </t>
  </si>
  <si>
    <t>Планируемая дата или период размещения извещения о закупке</t>
  </si>
  <si>
    <t>Срок исполнения договора</t>
  </si>
  <si>
    <t>Месяц</t>
  </si>
  <si>
    <t>Наименование ЭТП</t>
  </si>
  <si>
    <t xml:space="preserve">"Согласовано"  ______________________ 20____ г.                      ________________________ (Руководитель ЦЗК ОАО "Мобильные ГТЭС") </t>
  </si>
  <si>
    <t>Утверждено решением Совета директоров, протокол №_______ от ________________________________</t>
  </si>
  <si>
    <t xml:space="preserve">Приложение 1
к распоряжению
</t>
  </si>
  <si>
    <t>апрель</t>
  </si>
  <si>
    <t>ОЗП</t>
  </si>
  <si>
    <t>да</t>
  </si>
  <si>
    <t>ноябрь</t>
  </si>
  <si>
    <t>декабрь</t>
  </si>
  <si>
    <t>январь</t>
  </si>
  <si>
    <t>03426000000</t>
  </si>
  <si>
    <t xml:space="preserve">Город Сочи           город Краевого подчинения Краснодарского края Российской Федерации </t>
  </si>
  <si>
    <t>Услуга по хранению и наливу нефтепродуктов в Сочинском регионе</t>
  </si>
  <si>
    <t>Максимальное количество топлива, единовременно находящегося на хранении до 10 000 тонн.Топливо поставляется до места хранения партиями, по графикам, указанным в Заявках Заказчика. Отпуск топлива с хранения производится на основании доверенности, предъявляемой представителем Заказчика. Возможность организации круглосуточного отпуска хранимого топлива.</t>
  </si>
  <si>
    <t>63.12.21</t>
  </si>
  <si>
    <t>232.02.21</t>
  </si>
  <si>
    <t>тонна</t>
  </si>
  <si>
    <t>ОК</t>
  </si>
  <si>
    <t>60.24.1</t>
  </si>
  <si>
    <t>ТМО</t>
  </si>
  <si>
    <t>03420808001</t>
  </si>
  <si>
    <t>Услуга по аренде движимого имущества  по адресу: Краснодарский край, г. Новороссийск, п. Гайдук, ул. 40 лет Октября</t>
  </si>
  <si>
    <t>Передоваемое в аренду оборудование должно соответствовать производственно-хозяйственной деятельности Арендатора.</t>
  </si>
  <si>
    <t>май</t>
  </si>
  <si>
    <t>июнь</t>
  </si>
  <si>
    <t>июль</t>
  </si>
  <si>
    <t>Город Москва столица Российской Федерации город федерального значения
Московская область
Краснодарский край</t>
  </si>
  <si>
    <t>Услуга по технической поддержке эксплуатации мобильных ГТЭС в Московском регионе, Краснодарском крае и республике Тыва</t>
  </si>
  <si>
    <t>единица</t>
  </si>
  <si>
    <t>февраль</t>
  </si>
  <si>
    <t>март</t>
  </si>
  <si>
    <t>Город Москва столица Российской Федерации город федерального значения
Московская область</t>
  </si>
  <si>
    <t>Услуга по закупке гидравлических рукавов</t>
  </si>
  <si>
    <t>Рукава и фитинги производства компании EATON-Aeroquip или эквивалент в соответсвии с  ISO 8330  и сертифицированы в системе сертификации ГОСТ Р Госстандарта РФ</t>
  </si>
  <si>
    <t>25.13.3</t>
  </si>
  <si>
    <t>штука</t>
  </si>
  <si>
    <t>Работы должны выполняться по заявкам заказчика, которые передаются по факсу или по эл. почте не менее чем за 24 часа. Срок выполнения работ по заправке, включая переосвидетельствование, демонтаж и монтаж, не должен превышать 5 (пять) рабочих дней.</t>
  </si>
  <si>
    <t xml:space="preserve">52.48.35 </t>
  </si>
  <si>
    <t>октябрь</t>
  </si>
  <si>
    <t>Услуга по техническому обслуживанию систем пожаротушения оборудования на площадках размещения мобильных ГТЭС в Московском регионе</t>
  </si>
  <si>
    <t>Работы по ТО и ремонту систем пожаротушения должны быть организованы в соотвествии с Законодательством РФ, действующим отраслевым нормами, правилами и инструкциями, а также соотвествовать регламенту работ, который предоставил Заказчик. Все работы по ТО и ремонту должны фиксироваться в специальных журналах. Аварийно-восстановительные работы должны производиться по заявкам заказчика в кротчайшие сроки. Наличие у Исполнителя автовышки и возможность производить заправку баллонов сжатым воздухом.</t>
  </si>
  <si>
    <t>45.31.21</t>
  </si>
  <si>
    <t>месяц</t>
  </si>
  <si>
    <t>сентябрь</t>
  </si>
  <si>
    <t>Услуга по закупке ЗИП для систем пожаротушения</t>
  </si>
  <si>
    <t>Полный ассортимент запасных частей, продукция должна быть сертифицирована</t>
  </si>
  <si>
    <t>75.25.1</t>
  </si>
  <si>
    <t>август</t>
  </si>
  <si>
    <t>Услуга по проведению  нивелирования высотного положения оснований топливных резервуаров в Московском регионе</t>
  </si>
  <si>
    <t>В соответствии с ПБ 09-560-03 и РД 153-39.4-078-01</t>
  </si>
  <si>
    <t>74.20.35</t>
  </si>
  <si>
    <t xml:space="preserve">Услуга по  зачистке топливных резервуаров  в Московском регионе.
</t>
  </si>
  <si>
    <t>В соответствии с ПТБ РД.34.03.201-97 и ПБ 09-560-03;</t>
  </si>
  <si>
    <t>40.10.4</t>
  </si>
  <si>
    <t>Услуга по анализу топлива в резервуарах хранения топлива на площадках размещения оборудования</t>
  </si>
  <si>
    <t>В соответствии ГОСТ 10227-86 (топливо для реактивных двигателей) технические условия</t>
  </si>
  <si>
    <t>74.30.9</t>
  </si>
  <si>
    <t>Услуга по монтажу стальных топливных трубопроводов на площадках размещения оборудования ОАО «Мобильные ГТЭС»</t>
  </si>
  <si>
    <t> В соответствии с   ПБ 03-585-03 Правила устройства и безопасной эксплуатации технологических трубопроводов;</t>
  </si>
  <si>
    <t>45.21.4.</t>
  </si>
  <si>
    <t>Услуга по техническому обслуживанию водоподготовительных установок на подстанциях мобильных ГТЭС в Московском регионе и Краснодарском крае</t>
  </si>
  <si>
    <r>
      <t>В соответствии с приложением № 1 «</t>
    </r>
    <r>
      <rPr>
        <sz val="8"/>
        <rFont val="Arial"/>
        <family val="2"/>
        <charset val="204"/>
      </rPr>
      <t>Перечень работ и оказание услуг по техническому обслуживанию одной водоподготовительной установки</t>
    </r>
    <r>
      <rPr>
        <sz val="8"/>
        <color indexed="8"/>
        <rFont val="Arial"/>
        <family val="2"/>
        <charset val="204"/>
      </rPr>
      <t>».</t>
    </r>
  </si>
  <si>
    <t>40.30.5</t>
  </si>
  <si>
    <t>на 2014 год</t>
  </si>
  <si>
    <t>План закупок цеха ТМО ОАО "Мобильные ГТЭС"</t>
  </si>
  <si>
    <t>нет</t>
  </si>
  <si>
    <t>Филиал ОАО "ФСК ЕЭС"-МЭС ЮГ</t>
  </si>
  <si>
    <t>71.34</t>
  </si>
  <si>
    <t>Услуга по хранению запасных частей на складе</t>
  </si>
  <si>
    <t xml:space="preserve">Надлежащие условия хранения, материальная ответственность, территориальное расположение. </t>
  </si>
  <si>
    <t xml:space="preserve"> 63.12.4</t>
  </si>
  <si>
    <t>Закупка ЗИП для оборудования ГТЭС</t>
  </si>
  <si>
    <t>Полный ассортимент запасных частей, минимальный срок поставки.</t>
  </si>
  <si>
    <t>ООО "Пратт энд Уитни Пауэр Системз"</t>
  </si>
  <si>
    <t xml:space="preserve">Услуга по доставке грузов </t>
  </si>
  <si>
    <t>Начало исполнения заявки не более 3 рабочих дней с момента согласования.</t>
  </si>
  <si>
    <t>60.24.2, 63.40</t>
  </si>
  <si>
    <t>Услуга крана более 100т</t>
  </si>
  <si>
    <t>Начало исполнения заявки не более 3 суток с момента согласования.</t>
  </si>
  <si>
    <t>Услуга по проведению анализов масел оборудования ГТУ</t>
  </si>
  <si>
    <t>Наличие необходимого оборудования для выполнения анализов. Срок проведения анализа не более 5-ти дней.</t>
  </si>
  <si>
    <t>Услуга грузового транспорта и спецтехники</t>
  </si>
  <si>
    <t>Начало исполнения заявки не более суток с момента согласования. Широкий ассотимент различной спецтехники.</t>
  </si>
  <si>
    <t>Услуга по хранению масла в Московском регионе</t>
  </si>
  <si>
    <t>Наличие сертификатов соответствия и разрешений на применение.</t>
  </si>
  <si>
    <t>51.65.2</t>
  </si>
  <si>
    <t>51.65.2, 50.50</t>
  </si>
  <si>
    <t>Услуга по доставке топлива со склада до площадок размещения ГТЭС в Московском регионе сторонней организацией</t>
  </si>
  <si>
    <t xml:space="preserve">Объем услуг - максимальное количество топлива, ежедневно доставляемого до пунктов разгрузки не более 250 тонн.  Вид топлива-топливо для реактивных двигателей марки ТС-1. </t>
  </si>
  <si>
    <t>46000000000</t>
  </si>
  <si>
    <t>Московская область</t>
  </si>
  <si>
    <t>Услуга по хранению и наливу нефтепродуктов в Московском регионе</t>
  </si>
  <si>
    <t>Максимальное количество топлива, единовременно находящееся на хранении до 4000 тонн. Вид топлива: топливо для реактивных двигателей марки ТС-1, ГОСТ 10227-86. Время доставки топлива со склада до плащадок размещения ГТЭС не более 3 часов.</t>
  </si>
  <si>
    <t>тонна в сутки</t>
  </si>
  <si>
    <t xml:space="preserve">ОАО "Мостранснефтепродукт" </t>
  </si>
  <si>
    <t>Услуга по хранению и наливу нефтепродуктов в Московском регионе, альтернативный склад хранения</t>
  </si>
  <si>
    <t>Максимальное количество топлива, единовременно находящееся на хранении до 750 тонн. Вид топлива: топливо для реактивных двигателей марки ТС-1, ГОСТ 10227-86. Время доставки топлива со склада до плащадок размещения ГТЭС не более 3 часов.</t>
  </si>
  <si>
    <t>93401000000</t>
  </si>
  <si>
    <t>г. Кызыл, Республика Тыва</t>
  </si>
  <si>
    <t>Услуга по хранению и наливу нефтепродуктов в Республике Тыва</t>
  </si>
  <si>
    <t xml:space="preserve">Максимальное количество топлива. единовременно находящегося на хранении до 2600 тонн. Склад хранения должен распологаться таким образом, чтобы время доставки топлива со склада до площадки размещения оборудования ГТЭС не превышало 2 часов с момента отгрузки в топливозаправщик.  </t>
  </si>
  <si>
    <t>95408000000</t>
  </si>
  <si>
    <t>г. Саяногорск, Республика Хакасия</t>
  </si>
  <si>
    <t>Услуга по хранению и наливу нефтепродуктов в Республике Хакасия</t>
  </si>
  <si>
    <t>Максимальное количество топлива, единовременно находящегося на хранении до 1500 тонн. Склад хранения должен располагаться таким образом, чтобы время доставки топлива со склада до Объекта Заказчика не превышало 3 часов с момента отгрузки в топливозаправщик</t>
  </si>
  <si>
    <t xml:space="preserve">Наименование продукции: Топливо для реактивных двигателей марки ТС-1, ГОСТ 10227-86. Минимальный объем закупки 500 тонн, закупка осуществляется по мере расходования имеющихся запасов. </t>
  </si>
  <si>
    <t>51.12.1</t>
  </si>
  <si>
    <t>03420000000</t>
  </si>
  <si>
    <t>Краснодарский край, г. Новороссийск</t>
  </si>
  <si>
    <t>Вид топлива: Топливо дизельное ГОСТ 305-82, минимальный объем поставки 500 тонн. Максимальное количество топлива, единовременно находящегося на хранении до 6 000 тонн. Склад хранения должен располагаться таким образом, чтобы время доставки топлива со склада до Объекта Заказчика не превышало 2 часов с момента отгрузки в топливозаправщик</t>
  </si>
  <si>
    <t>51.12.1, 63.12.21, 60.24.1</t>
  </si>
  <si>
    <t>6312020, 6023010</t>
  </si>
  <si>
    <t>Доп. Соглашение № 2 от 07.12.2012 г. к Дог № 05/2012-опер от 10.01.2012 г. Действие договора с 01.01.2013 по 30.09.2013 г.</t>
  </si>
  <si>
    <t>-</t>
  </si>
  <si>
    <t>Дог. № 18-Г/0413 от 10.04.2013 г. Действие договора 12 месяцев - с 10.04.2013 по 10.04.2014г.</t>
  </si>
  <si>
    <t xml:space="preserve">Договор № 11/0602/022 от 15.07.2011                                              ООО "Интермеханика Лтд."                                                      Срок действия: до 31.12.2013 г.                                                                                                                 Договор № 28/06-12 от 15.07.2011                                              ООО "СпецТехКомплект"                                                      Срок действия: до 31.07.2013 г.     </t>
  </si>
  <si>
    <t>Топливо для реактивных двигателей марки ТС-1 ГОСТ 10227-86 или Дизельное топливо ГОСТ 152368-2005. Минимальный объём закупки 50 тонн. Закупка осуществляется по мере расходования запасов. Срок поставки-по Заявкам Покупателя.</t>
  </si>
  <si>
    <t>45000000000</t>
  </si>
  <si>
    <t xml:space="preserve">Город Москва столица Российской Федерации город федерального значения
</t>
  </si>
  <si>
    <t>40.30.5 24.16</t>
  </si>
  <si>
    <t>4110200  2413250</t>
  </si>
  <si>
    <t>Услуга по проведению строительно-монтажных работ по устройству площадки под бытовое помещение на ПС Пушкино</t>
  </si>
  <si>
    <t>65.21;       71.32;       45.50.</t>
  </si>
  <si>
    <t>73.10,     74.30,       72.6</t>
  </si>
  <si>
    <t>65.21;    71.32;      45.50.</t>
  </si>
  <si>
    <t>Удобное территориальное расположение. Возможность хранения ГСМ</t>
  </si>
  <si>
    <t xml:space="preserve"> -</t>
  </si>
  <si>
    <t>Закупка пластиковых рамок для фильтров предварительной очистки КВОУ</t>
  </si>
  <si>
    <t>В соответствии с ПТБ (РД.34.03.201-97) и                  ПБ 09-560-03;</t>
  </si>
  <si>
    <t>В соответствии с действующими нормами и техническими условиями, требованиями ГОСТа ИСО 9001-2001 и сертификата соответствия ISO 9001:2000 № СДС.ТП.СМК.001446-07 от 18.04.2007, а также в полном соответствии Техническим заданием, утверждённым Заказчиком ППР, Сметным расчётом</t>
  </si>
  <si>
    <t>В соответствии с Законодательством РФ, отраслевыми нормами, правилами и инструкциями, иметь лицензию на право проведения работ. Наличие свидетельства СРО на данный вид деятельности</t>
  </si>
  <si>
    <t>45.11.2  45.25.2  45.25.3</t>
  </si>
  <si>
    <t>45.1</t>
  </si>
  <si>
    <t>45.41</t>
  </si>
  <si>
    <t>Краснодарский край г Новороссийск          с. Гайдук</t>
  </si>
  <si>
    <t>Данные услуги должна выполнять компания, являющаяся официальным представителем производителя оборудования</t>
  </si>
  <si>
    <t xml:space="preserve">Город Москва столица Российской Федерации город федерального значения
Московская область
Краснодарский край, Республика Тыва, Город Сочи           город Краевого подчинения Краснодарского края Российской Федерации </t>
  </si>
  <si>
    <t>45000000000 46000000000
03000000000 93000000000   03426000000</t>
  </si>
  <si>
    <t>Услуга по зарядке воздухом,     СО 2, газом FM-200 пусковых баллонов, входящих в состав автоматических систем  пожаротушения</t>
  </si>
  <si>
    <t xml:space="preserve">Город Москва столица Российской Федерации город федерального значения
Московская область
Краснодарский край
Республика Тыва
Республика Хакасия
Красноярский край    Город Сочи           город Краевого подчинения Краснодарского края Российской Федерации </t>
  </si>
  <si>
    <t xml:space="preserve"> Закупка масел для маслонаполненного оборудования  ГТУ</t>
  </si>
  <si>
    <t>Услуга по ремонту опорных гидравлических домкратов и маслосистем опор модулей ГТУ</t>
  </si>
  <si>
    <t>Услуга по поставке топлива для нужд ГТЭС в Московском регионе</t>
  </si>
  <si>
    <t>Услуга по поставке и хранению топлива для нужд ГТЭС в Краснодарском крае (ОП-Юг)</t>
  </si>
  <si>
    <t>Услуга по поставке топлива для нужд ГТЭС в Республике Тыва (ОП-Кызылская)</t>
  </si>
  <si>
    <t>Услуга по поставке материалов для водоподготовительных установок  мобильных ГТЭС</t>
  </si>
  <si>
    <t>Услуга по проведению работ по расконсервации топливных резервуаров мобильных ГТЭС в Московском регионе</t>
  </si>
  <si>
    <t>Услуга по ремонту обвалования топливных резервуаров мобильных ГТЭС в Московском регионе</t>
  </si>
  <si>
    <t>Услуга по поставке топлива для ГТЭС в Сочинском регионе</t>
  </si>
  <si>
    <t>45000000000  46000000000</t>
  </si>
  <si>
    <t>45000000000  46000000000
03000000000</t>
  </si>
  <si>
    <t xml:space="preserve">45000000000  46000000000
03000000000
93000000000
95000000000
04000000000   03426000000
</t>
  </si>
  <si>
    <t xml:space="preserve">50.20.3 </t>
  </si>
  <si>
    <t>50.20</t>
  </si>
  <si>
    <t>Работы проводить в соответствии с требованиями фирмы-изготовителя оборудования, с действующими отраслевыми нормами и правилами. Оказывать консультационную поддержку, составлять предписания и давать рекомендации.</t>
  </si>
  <si>
    <t xml:space="preserve"> </t>
  </si>
  <si>
    <t>Договор №16/01/13 от 16.01.2013 г.                     Срок действия: до 31.12.2013 г.</t>
  </si>
  <si>
    <t>Договор №116 от 07.07.2010 г.                 Срок действия:               до 06.07.2013 г. с автопролонгацией</t>
  </si>
  <si>
    <t>Договор №09/0403/003 от 25.03.2009 г.                      Срок действия: до 24.03.2014 с автопролонгацией</t>
  </si>
  <si>
    <t xml:space="preserve">единица  </t>
  </si>
  <si>
    <t>Новый договор должен быть заключен от 01 января 2014 г.</t>
  </si>
  <si>
    <t>Договор должен быть заключен от 01 января 2014 г.</t>
  </si>
  <si>
    <t>Дог. № 13/0602/013 от 01.07.2013 г. Действие договора 12 месяцев - с 01.07.2013 по 30.06.2014г.</t>
  </si>
  <si>
    <t>Оказание услуг по обучению в соответствии с действующим законодательством</t>
  </si>
  <si>
    <t>80.30.3</t>
  </si>
  <si>
    <t>ЕП</t>
  </si>
  <si>
    <t>МЗ</t>
  </si>
  <si>
    <t>Услуги по обучению смежной специальности "Стропальщик"</t>
  </si>
  <si>
    <t>Услуги по обучению смежной специальности по обслуживанию объектов нефтепродуктообеспечения (нефтебазы, склады нефтепродуктов)</t>
  </si>
  <si>
    <t>ОЗиД</t>
  </si>
  <si>
    <t>2100003569_1</t>
  </si>
  <si>
    <t>2100003569_2</t>
  </si>
  <si>
    <t>2100003569_3</t>
  </si>
  <si>
    <t>2100003569_4</t>
  </si>
  <si>
    <t>2100003569_5</t>
  </si>
  <si>
    <t>2100003569_6</t>
  </si>
  <si>
    <t>2100003569_7</t>
  </si>
  <si>
    <t>2100003569_8</t>
  </si>
  <si>
    <t>2100003569_9</t>
  </si>
  <si>
    <t>2100003569_10</t>
  </si>
  <si>
    <t>2100003569_11</t>
  </si>
  <si>
    <t>2100003569_12</t>
  </si>
  <si>
    <t>2100003569_13</t>
  </si>
  <si>
    <t>2100003569_14</t>
  </si>
  <si>
    <t>2100003569_15</t>
  </si>
  <si>
    <t>2100003569_16</t>
  </si>
  <si>
    <t>2100003569_17</t>
  </si>
  <si>
    <t>2100003569_18</t>
  </si>
  <si>
    <t>2100003569_19</t>
  </si>
  <si>
    <t>2100003569_20</t>
  </si>
  <si>
    <t>2100003569_21</t>
  </si>
  <si>
    <t>2100003569_22</t>
  </si>
  <si>
    <t>2100003569_23</t>
  </si>
  <si>
    <t>2100003569_24</t>
  </si>
  <si>
    <t>2100003569_25</t>
  </si>
  <si>
    <t>2100003569_26</t>
  </si>
  <si>
    <t>2100003569_27</t>
  </si>
  <si>
    <t>2100003569_28</t>
  </si>
  <si>
    <t>2100003569_29</t>
  </si>
  <si>
    <t>2100003569_30</t>
  </si>
  <si>
    <t>2100003569_31</t>
  </si>
  <si>
    <t>2100003569_32</t>
  </si>
  <si>
    <t>2100003569_33</t>
  </si>
  <si>
    <t>2100003569_34</t>
  </si>
  <si>
    <t>2100003569_35</t>
  </si>
  <si>
    <t>2100003569_36</t>
  </si>
  <si>
    <t>2100003569_37</t>
  </si>
  <si>
    <t>2100003569_38</t>
  </si>
  <si>
    <t>подразделение</t>
  </si>
  <si>
    <t>кол-во закупок</t>
  </si>
  <si>
    <t>№ п.п.</t>
  </si>
  <si>
    <t>ЭЦ</t>
  </si>
  <si>
    <t>45000000000
46000000000</t>
  </si>
  <si>
    <t>Услуга по поставке электротехнической продукции, материалов для регулярных нужд всех подстанций мобильных ГТЭС</t>
  </si>
  <si>
    <t>На всю продукцию должны быть представлены: гарантии завода-изготовителя, паспорта, протоколы испытаний, соответствующие сертификаты (по необходимости)</t>
  </si>
  <si>
    <t>31.20.1</t>
  </si>
  <si>
    <t>МГТЭС</t>
  </si>
  <si>
    <t>Закупочная комиссия МГТЭС</t>
  </si>
  <si>
    <t xml:space="preserve">45000000000
46000000000
03000000000
93000000000
95000000000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</si>
  <si>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</t>
  </si>
  <si>
    <t>Услуги сервисное обслуживание устройств РЗ и А</t>
  </si>
  <si>
    <t>Услуги сервисное обслуживание устройств   РЗ и А</t>
  </si>
  <si>
    <t>Проведение работ по обслуживанию проводить  в соответствии с требованиями завода-изготовителя, ПТЭ, ПТБ, Работы проводить в полном объеме и в согласованные Сторонами сроки.
Персонал занятый на работах обязан соблюдать внутриобъектовый режим, должен иметь опыт выполнения данных работ.</t>
  </si>
  <si>
    <t>31.20.9</t>
  </si>
  <si>
    <t>Услуги по сервисному обслуживанию электрооборудования</t>
  </si>
  <si>
    <t>31.62.9</t>
  </si>
  <si>
    <t xml:space="preserve">ООО "АББ"  дог. № 13/0601/012 от 30.05.2013 (рамочный) </t>
  </si>
  <si>
    <t>Услуги по проведению хромотографического и физикохимического анализа трансформаторного масла, анализ элегаза</t>
  </si>
  <si>
    <t>ООО "ЭЛЕГАЗЭНЕРГОСЕРВИС" дог. № 66/13 от 28.05.2013 (до 28.05.2014)</t>
  </si>
  <si>
    <t>Услуги по проведению высоковольтных испытаний оборудования, электрозащитных средств</t>
  </si>
  <si>
    <t>Проведение работ по испытаниям проводить  в соответствии с требованиями завода-изготовителя, ПТЭ, ПТБ, Работы проводить в полном объеме и в согласованные Сторонами сроки.
Персонал занятый на работах обязан соблюдать внутриобъектовый режим, должен иметь опыт выполнения данных работ.</t>
  </si>
  <si>
    <t>ООО "Энергобезопасность" дог. № 55/13 от 13.05.2013 (до 13.05.2014)</t>
  </si>
  <si>
    <t>Метрологическое обеспечение (КИП, ТМ, АИИС КУЭ)</t>
  </si>
  <si>
    <t>Приборы должны иметь заводскую гарантию, сертификат соответсвия, испытания, калибровки.</t>
  </si>
  <si>
    <t>33.20.4</t>
  </si>
  <si>
    <t>Услуги по обслуживанию кондиционеров на площадках размещения мобильных ГТЭС Московского региона</t>
  </si>
  <si>
    <t>29.23.9</t>
  </si>
  <si>
    <t xml:space="preserve">ООО "Климат-Контроль Инжиниринг" дог. № 12/0601/012 от 09.08.12 </t>
  </si>
  <si>
    <t xml:space="preserve">45000000000
46000000000
</t>
  </si>
  <si>
    <t>Услуги по техническому обслуживанию системы спутниковой связи мобильных ГТЭС</t>
  </si>
  <si>
    <t>Работы должны выполняться специализированной организацей имеющей опыт соответвующих работ, в соответствии с требованиями завода-изготовителя. По окончании работ предоставляются акты протоколы, паспорта, схемы. Обеспечение бесперебойной связи требуемого качества.</t>
  </si>
  <si>
    <t>33.20.9</t>
  </si>
  <si>
    <t>Услуги связи для Московского региона</t>
  </si>
  <si>
    <t>64.20.1</t>
  </si>
  <si>
    <t>ООО "СТЭК.КОМ" дог.№14-1 st/c от 21.02.2007г. (рамочный)</t>
  </si>
  <si>
    <t>04000000000</t>
  </si>
  <si>
    <t>Красноярский край</t>
  </si>
  <si>
    <t>Услуги связи для Красноярского края ПС "Кызылская"</t>
  </si>
  <si>
    <t>Работы должны выполняться специализированной организацей имеющей опыт соответвующих работ, в соответствии с требованиями завода-изготовителя. По окончании работ предоставляются акты протоколы, паспорта, схемы.Обеспечение бесперебойной связи требуемого качества.</t>
  </si>
  <si>
    <t>ЗАО "ДОЗОР-ТЕЛЕПОРТ" дог.№УДТ-316/09 от 10.12.2009г. (рамочный)</t>
  </si>
  <si>
    <t>Услуги связи для Краснодарского края, ПС  "Киррилловская"</t>
  </si>
  <si>
    <t>Услуги связи для Краснодарского края, ПС "Киррилловская"</t>
  </si>
  <si>
    <t>Работы должны выполняться специализированной организацей имеющей опыт соответвующих работ, в соответствии с требованиями завода-изготовителя. По окончании работ предоставляются акты протоколы, паспорта, схемы.</t>
  </si>
  <si>
    <t>03000000000</t>
  </si>
  <si>
    <t>Краснодарский край</t>
  </si>
  <si>
    <t>ОАО "МТС" дог. №13/0601/014 от 10.06.2013г. (до 10.06.2014г.)</t>
  </si>
  <si>
    <t>Услуги по ремонту инверторов ОПУ, САУ</t>
  </si>
  <si>
    <t>Ремонт должен выполняться специализированной организацей имеющей опыт ремонта, в соответствии с требованиями завода-изготовителя. По окончании ремонта инвертор должен иметь характеристики указанные в паспорте.</t>
  </si>
  <si>
    <t>Город Москва столица Российской Федерации город федерального значения</t>
  </si>
  <si>
    <t xml:space="preserve">Закупка услуг по поставке  приборов для метрологического обеспечения </t>
  </si>
  <si>
    <t>Закупка услуг по поставке приборов для метрологического обеспечения</t>
  </si>
  <si>
    <t>Закупка услуг по ремонту обмоток электрооборудования</t>
  </si>
  <si>
    <t>Проведение работ по ремонту проводить  в соответствии с требованиями завода-изготовителя, ПТЭ, ПТБ, Работы проводить в полном объеме и в согласованные Сторонами сроки.
Персонал занятый на работах обязан соблюдать внутриобъектовый режим, должен иметь опыт выполнения данных работ.</t>
  </si>
  <si>
    <t>31.10.9</t>
  </si>
  <si>
    <t>ЗАО "ПРОМЭЛЕКТРОРЕМОНТ" дог. № 13/0601/002 от 01.03.13 (до 01.03.2013) ООО "Элпромтехцентр" дог. 5017 от 29.01.2013 (до 29.01.2013)</t>
  </si>
  <si>
    <t>45000000000
46000000000
03420000000</t>
  </si>
  <si>
    <t>Город Москва столица Российской Федерации город федерального значения
Московская область
Краснодарский край, г. Новороссийск</t>
  </si>
  <si>
    <t>Выполнение работ (монтаж, поставка оборудования, наладка) по вводу в эксплуатацию систем контроля концетрации взрывоопасных газов на площадках ПС "Новосырово", "Пушкино", "Игнатово", "Кирилловская"</t>
  </si>
  <si>
    <t>Модернизация оборудования, сбор и передача технологической информации</t>
  </si>
  <si>
    <t>Работы должны выполняться специализированной организацей имеющей опыт соответвующих работ, в соответствии с требованиями завода-изготовителя. По окончании работ предоставляются акты, протоколы, паспорта, схемы.</t>
  </si>
  <si>
    <t>Программное обеспечение для
 АСУ ТП</t>
  </si>
  <si>
    <t>Программное обеспечение для 
АСУ ТП</t>
  </si>
  <si>
    <t>31.10.1</t>
  </si>
  <si>
    <t>Закупка услуг по поставке ЗИП коммутационное сетевое оборудование</t>
  </si>
  <si>
    <t>Закупка услуг по поставке материалов для систем вентиляции и кондиционирования</t>
  </si>
  <si>
    <t xml:space="preserve">Закупка устройства проверки 
РЗ и А </t>
  </si>
  <si>
    <t xml:space="preserve">Закупка устройства проверки
 РЗ и А </t>
  </si>
  <si>
    <t>Закупка переносного анализатора растворенных газов трансформаторного масла</t>
  </si>
  <si>
    <t xml:space="preserve">апрель </t>
  </si>
  <si>
    <t>Закупка силикагеля индикаторного</t>
  </si>
  <si>
    <t>31.62.1</t>
  </si>
  <si>
    <t>кг</t>
  </si>
  <si>
    <t>Закупка мобильной установки для очистки трансформаторного масла</t>
  </si>
  <si>
    <t xml:space="preserve">Услуги по проектированию  установки трех дизель генераторов </t>
  </si>
  <si>
    <t xml:space="preserve">Услуги по проектированию установки трех дизель генераторов </t>
  </si>
  <si>
    <t>Закупка систем мониторинга состояния ОПН</t>
  </si>
  <si>
    <t>95000000000</t>
  </si>
  <si>
    <t>Республика Хакасия</t>
  </si>
  <si>
    <t>Услуги по техническому обслуживанию оборудования связи и видеонаблюдения в Саяногорске</t>
  </si>
  <si>
    <t>32.30.9</t>
  </si>
  <si>
    <t>2100003569_39</t>
  </si>
  <si>
    <t>2100003569_40</t>
  </si>
  <si>
    <t>2100003569_41</t>
  </si>
  <si>
    <t>2100003569_42</t>
  </si>
  <si>
    <t>2100003569_43</t>
  </si>
  <si>
    <t>2100003569_44</t>
  </si>
  <si>
    <t>2100003569_45</t>
  </si>
  <si>
    <t>2100003569_46</t>
  </si>
  <si>
    <t>2100003569_47</t>
  </si>
  <si>
    <t>2100003569_48</t>
  </si>
  <si>
    <t>2100003569_49</t>
  </si>
  <si>
    <t>2100003569_50</t>
  </si>
  <si>
    <t>2100003569_51</t>
  </si>
  <si>
    <t>2100003569_52</t>
  </si>
  <si>
    <t>2100003569_53</t>
  </si>
  <si>
    <t>2100003569_54</t>
  </si>
  <si>
    <t>2100003569_55</t>
  </si>
  <si>
    <t>2100003569_56</t>
  </si>
  <si>
    <t>2100003569_57</t>
  </si>
  <si>
    <t>2100003569_58</t>
  </si>
  <si>
    <t>2100003569_59</t>
  </si>
  <si>
    <t>2100003569_60</t>
  </si>
  <si>
    <t>2100003569_61</t>
  </si>
  <si>
    <t>2100003569_62</t>
  </si>
  <si>
    <t>2100003569_63</t>
  </si>
  <si>
    <t>2100003569_64</t>
  </si>
  <si>
    <t>2100003569_65</t>
  </si>
  <si>
    <t>2100003569_66</t>
  </si>
  <si>
    <t>2100003569_69</t>
  </si>
  <si>
    <t>2100003569_70</t>
  </si>
  <si>
    <t>2100003569_71</t>
  </si>
  <si>
    <t>сумма
(тыс.руб.)</t>
  </si>
  <si>
    <t>СОУ</t>
  </si>
  <si>
    <t>4500000000046000000000</t>
  </si>
  <si>
    <t xml:space="preserve">Прохождение предсменного медицинского осмотра оперативного персонала </t>
  </si>
  <si>
    <t>Наличие лицензии на оказание медицинских услуг. Наличие квалифицированного медицинского персонала.</t>
  </si>
  <si>
    <t>85.1</t>
  </si>
  <si>
    <t>Договор №12/0600/006 от 01.01.13 ООО "Евромедхолдинг" с 01.01.2013 до 31.01.2013 Договор необходимо заключить 01.01.2014</t>
  </si>
  <si>
    <t>Закупка противогололёдного реагента</t>
  </si>
  <si>
    <t>24.13</t>
  </si>
  <si>
    <t>Договор необходимо заключить 01.01.2014</t>
  </si>
  <si>
    <t>Закупка снегоуборочной техники</t>
  </si>
  <si>
    <t>29.40</t>
  </si>
  <si>
    <t>Закупка газонокосительной техники</t>
  </si>
  <si>
    <r>
      <t>29.3</t>
    </r>
    <r>
      <rPr>
        <sz val="8"/>
        <color theme="0"/>
        <rFont val="Arial"/>
        <family val="2"/>
        <charset val="204"/>
      </rPr>
      <t>0</t>
    </r>
  </si>
  <si>
    <t>29.32.1</t>
  </si>
  <si>
    <t>Корректировка(разработка) планов тушения пожара</t>
  </si>
  <si>
    <t>Разрешение на оказание консультационных услуг в области противопожарной безопасности</t>
  </si>
  <si>
    <t>74.20.14</t>
  </si>
  <si>
    <t>Развитие основных управленческих навыков (повышение квалификации)</t>
  </si>
  <si>
    <t xml:space="preserve">Оказание услуг по обучению в соответствии с действующим законодательством </t>
  </si>
  <si>
    <t>Оператор слива-налива нефтепродуктов (повышение квалификации)</t>
  </si>
  <si>
    <t>Оперативно-диспетчерское управление энергообъектом (повышение квалификации)</t>
  </si>
  <si>
    <t xml:space="preserve"> - </t>
  </si>
  <si>
    <t>Услуги по обслуживанию опасных производственных объектов</t>
  </si>
  <si>
    <t xml:space="preserve">Исполнитель должен иметь действующее свидетельство (лицензию) на право ведения аварийно-спасательных работ в чрезвычайных ситуациях. В перечне основных видов проводимых работ обязательно наличие следующих пунктов: − ликвидация (локализация) на суше разливов нефти и нефтепродуктов, 
− ликвидация (локализация) ЧС, связанных с разгерметизацией систем, оборудования, выбросами в окружающую среду взрывоопасных и токсических продуктов;
− ликвидация (локализация) ЧС на автомобильном транспорте;
− газоспасательные работы (комплекс аварийно-спасательных работ по оказанию помощи пострадавшим при взрывах, пожарах, загазованностях) в зоне ЧС.
</t>
  </si>
  <si>
    <t>74.84</t>
  </si>
  <si>
    <t>Договор № 147/11-Д от 30.12.2011.  Действует до 31.12.2013</t>
  </si>
  <si>
    <t>Услуги по страхованию опасных производственных объектов</t>
  </si>
  <si>
    <t>Наличие у страховщика не менее чем двухлетнего опыта ведения операций по страхованию гражданской ответственности организаций, эксплуатирующих опасные объекты.Страховщик должен быть членом профессионального объединения страховщиков</t>
  </si>
  <si>
    <t>66.03.3</t>
  </si>
  <si>
    <t>Договоры (полисы) № 111 0100272519 от 22.04.2013;   № 111 0100272518 от 22.04.2013; № 111 0100272523 от 22.04.2013; № 111 0100272250 от 22.04.2013; № 111 0100272259 от 22.04.2013; № 111 0100272521 от 22.04.2013; № 111 0100272517 от 22.04.2013, действуют до 23.04.2014;   № 111 0100272520 от 22.04.2013, действует до 24.05.2014</t>
  </si>
  <si>
    <t>Служба по ОТиПБ</t>
  </si>
  <si>
    <t>Предаттестационная подготовка с последующей аттестацией членов комиссии и ответственных за безопасное производство работ</t>
  </si>
  <si>
    <t>Подготовка должна быть проведена в соответствии с «Положением об организации работы по подготовке и аттестации специалистов организаций, поднадзорных Федеральной службе по экологическому, технологическому и атомному надзору», утвержденным приказом Ростехнадзора от 29.09.2007 № 37 «О порядке подготовки и аттестации работников организаций, поднадзорных Федеральной службе по экологическому, технологическому и атомному надзору».   По окончании должны быть выданы свидетельства о прохождении предэкзаменационной подготовки.  После аттестации в комиссии Ростехнадзора – удостоверения и протоколы аттестационной комиссии.</t>
  </si>
  <si>
    <t>Договор " 0Б-508/13-С от 01.03.2013, действует до 31.12.2013</t>
  </si>
  <si>
    <t>Обучение по охране труда</t>
  </si>
  <si>
    <t>По окончании должны быть выданы протоколы и удостоверения</t>
  </si>
  <si>
    <t xml:space="preserve">80.30.3   </t>
  </si>
  <si>
    <t>Договор № 02-УМЦ-0553/0513 от 23.05.2013, действует до 30.06.2013</t>
  </si>
  <si>
    <t>Обучение по Пожарно-техническому минимуму руководителей и ответственных за пожарную безопасность</t>
  </si>
  <si>
    <t>Проведение периодических медосмотров</t>
  </si>
  <si>
    <t xml:space="preserve"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4 экземплярах, направить заключительный акт в центр профпатологии и территориальный орган Роспотребнадзора. </t>
  </si>
  <si>
    <t xml:space="preserve">85.12     </t>
  </si>
  <si>
    <t>Менеджмент организации на базе международных стандартов ISO 9001, ISO 14001, ISO 19011</t>
  </si>
  <si>
    <t>Повышение квалификации специалистов</t>
  </si>
  <si>
    <t xml:space="preserve">декабрь </t>
  </si>
  <si>
    <t xml:space="preserve">Повышение квалификации. Правила промышленной безопасности нефтебаз, складов нефтепродуктов и автозаправочных станций. </t>
  </si>
  <si>
    <t>Обучение по промышленной безопасности</t>
  </si>
  <si>
    <t>По окончании должны быть выдано удостоверение</t>
  </si>
  <si>
    <t xml:space="preserve">Повышение квалификации. Независимая оценка пожарного риска (аудит пожарной безопасности) </t>
  </si>
  <si>
    <t>Обучение по пожарной безопасности</t>
  </si>
  <si>
    <t>Обучение по охране труда членов аттестационных комиссий по аттестации рабочих мест по условиям труда.</t>
  </si>
  <si>
    <t>1.Наличие у проектной организации свидетельства о допуске к  определенному виду   или видам работ, которые оказывают влияние на безопасность объектов. 2. Наличие лицензии на осуществление деятельности по проведению экспертизы промышленной безопасности.</t>
  </si>
  <si>
    <t>74.20</t>
  </si>
  <si>
    <t xml:space="preserve">Штука                           </t>
  </si>
  <si>
    <t>Возможность методического сопровождения при передаче и согласовании комплекта документов, а также представление интересов Заказчика в соответствующих территориальных подразделениях Ростехнадзора в целях внесения изменений в государственный реестр опасных производственных объектов. Исполнитель должен иметь положительный опыт оказания услуг по сопровождению получения Свидетельства о регистрации в государственном реестре опасных производственных объектов</t>
  </si>
  <si>
    <t>Подготовка комплекта документов и сопровождении в Ростехнадзоре на изменение в  Лицензии.</t>
  </si>
  <si>
    <t>Услуга должна соответствовать требованиям Постановления Правительства Российской Федерации от 12.08.2008 №599.</t>
  </si>
  <si>
    <t>2100003569_73</t>
  </si>
  <si>
    <t>2100003569_74</t>
  </si>
  <si>
    <t>2100003569_75</t>
  </si>
  <si>
    <t>2100003569_76</t>
  </si>
  <si>
    <t>2100003569_77</t>
  </si>
  <si>
    <t>2100003569_78</t>
  </si>
  <si>
    <t>2100003569_79</t>
  </si>
  <si>
    <t>2100003569_80</t>
  </si>
  <si>
    <t>2100003569_81</t>
  </si>
  <si>
    <t>2100003569_82</t>
  </si>
  <si>
    <t>2100003569_83</t>
  </si>
  <si>
    <t>2100003569_84</t>
  </si>
  <si>
    <t>2100003569_85</t>
  </si>
  <si>
    <t>2100003569_86</t>
  </si>
  <si>
    <t>2100003569_87</t>
  </si>
  <si>
    <t>2100003569_88</t>
  </si>
  <si>
    <t>2100003569_89</t>
  </si>
  <si>
    <t>2100003569_90</t>
  </si>
  <si>
    <t>2100003569_91</t>
  </si>
  <si>
    <t>2100003569_92</t>
  </si>
  <si>
    <t>2100003569_93</t>
  </si>
  <si>
    <t>2100003569_94</t>
  </si>
  <si>
    <t>2100003569_95</t>
  </si>
  <si>
    <t>2100003569_96</t>
  </si>
  <si>
    <t>2100003569_97</t>
  </si>
  <si>
    <t>Служба технического надзора</t>
  </si>
  <si>
    <t>Город Москва столица Российской Федерации город Федерального значения</t>
  </si>
  <si>
    <t>Осуществление технического надзора и оценка состояния оборудования подстанций</t>
  </si>
  <si>
    <t>Исполнитель должен иметь иметь документ, подтверждающий право осуществления образовательной деятельности. По окончании обучения должно быть выдано удостоверение (сертификат) о прохождении обучения.</t>
  </si>
  <si>
    <t>Январь</t>
  </si>
  <si>
    <t>Осуществление технического надзора и оценка качества выполненных работ на энергообъектах капитального строительства</t>
  </si>
  <si>
    <t>Февраль</t>
  </si>
  <si>
    <t>2100003569_98</t>
  </si>
  <si>
    <t>2100003569_99</t>
  </si>
  <si>
    <t>ПТО</t>
  </si>
  <si>
    <t>г.Москва</t>
  </si>
  <si>
    <t>Оказание услуг по вывозу твердых бытовых отходов (ТБО) с ПС "Пушкино"</t>
  </si>
  <si>
    <t>Вывоз ТБО для последующего их размещения на полигоне</t>
  </si>
  <si>
    <t xml:space="preserve">Наличие договора с полигоном на размещение ТБО;
Наличие персонала и технических средств, для организации сбора и транспортировки отходов с территории объекта Заказчика.
</t>
  </si>
  <si>
    <t>90.00.2</t>
  </si>
  <si>
    <t>НЕТ</t>
  </si>
  <si>
    <t>Действующий договор с ООО "ЭКОН" от 18.12.2012 №282 действует до 31.12.2013</t>
  </si>
  <si>
    <t>Оказание услуг по вывозу твердых бытовых отходов (ТБО) с ПС "Игнатово"</t>
  </si>
  <si>
    <t>Действующий договор с ООО "Эко-Жилком" от 06.07.2009 №1229 действует до 31.12.2013</t>
  </si>
  <si>
    <t>Оказание услуг по вывозу твердых бытовых отходов (ТБО) с ПС "Новосырово"</t>
  </si>
  <si>
    <t>Действующий договор с ООО "Вершина" от 10.10.2012 №12/0602/030 действует до 10.10.2013</t>
  </si>
  <si>
    <t>Обслуживание мобильных туалетных кабин (МТК) на ПС "Игнатово"</t>
  </si>
  <si>
    <t>Обслуживание МТК</t>
  </si>
  <si>
    <t>Наличие лицензии на обезвреживание жидких бытовых отходов; Возможность оказывать услуги в зимний период.</t>
  </si>
  <si>
    <t>90.00.1</t>
  </si>
  <si>
    <t>Действующий договор с ООО "Эко-Жилком" от 04.05.2012 № Т-1643 действует до 30.06.2014</t>
  </si>
  <si>
    <t>Обслуживание мобильных туалетных кабин (МТК) на ПС "Пушкино", ПС "Новосырово"</t>
  </si>
  <si>
    <t>Действующий договор с ООО "СанТрест" от 17.12.2007 № 015/1207  действует до 31.12.2013</t>
  </si>
  <si>
    <t>Оказание услуг по водоснабжению/водоотведению на ПС "Пушкино"</t>
  </si>
  <si>
    <t>Водоснабжение/водоотведение на ПС "Пушкино"</t>
  </si>
  <si>
    <t>Наличие организованной водопроводной и канализационной сети, позволяющей бесперебойно пользоваться водой на ПС "Пушкино"</t>
  </si>
  <si>
    <t>41.0</t>
  </si>
  <si>
    <t>Действующий договор с МУП "Пушкинский водоканал" от 01.01.2011 №782                               действует до 31.12.2013</t>
  </si>
  <si>
    <t>Оказание услуг по водоснабжению/водоотведению на ПС "Игнатово"</t>
  </si>
  <si>
    <t>Водоснабжение/водоотведение на ПС "Игнатово"</t>
  </si>
  <si>
    <t>Наличие организованной водопроводной и канализационной сети, позволяющей бесперебойно пользоваться водой на ПС "Игнатово"</t>
  </si>
  <si>
    <t>Действующий договор с ООО "Эко-Жилком" от 01.07.2009 №734       действует до 31.12.2013</t>
  </si>
  <si>
    <t>Вывоз отаботанного масла с территории ПС "Пушкино", ПС "Игнатово", ПС "Новосырово"</t>
  </si>
  <si>
    <t>Наличие документов, подтверждающих дальнейшую утилизацию/использование отходов; Наличие автотранспорта для осуществления погрузки отхода</t>
  </si>
  <si>
    <t>Действующий договор с ООО ЭП "Интер Грин" от 27.12.2011 № 307-11-Ум действует до 27.12.2013</t>
  </si>
  <si>
    <t>Вывоз отработанных люминисцентных ламп с площадок и офиса</t>
  </si>
  <si>
    <t>Наличие документов, подтверждающих дальнейшее обезвреживание отходов; Наличие автотранспорта для осуществления погрузки отхода</t>
  </si>
  <si>
    <t>октбярь</t>
  </si>
  <si>
    <t xml:space="preserve">Действующий договор с ООО "ЭКО-90" от 24.04.2012 № эко/2953/0  пролонгация на год </t>
  </si>
  <si>
    <t>Вывоз и утилизация неисправной офисной техники</t>
  </si>
  <si>
    <t>Действующий договор с ООО НПП "Экотром РБ" от 28.10.2009 № 27998           действует до 27.10.2013</t>
  </si>
  <si>
    <t>Оказание услуг по разработке проектов ПНООЛР, ПДВ для ПС "Кирилловская"</t>
  </si>
  <si>
    <t>Разработка проектов ПДВ, ПНООЛР</t>
  </si>
  <si>
    <t>Наличие аккредитованной лаборатории, либо договора с таковой; наличие опыта в разработке проектов для генерирующих предприятий</t>
  </si>
  <si>
    <t>74.20.15</t>
  </si>
  <si>
    <t>ДА</t>
  </si>
  <si>
    <t>Оказание услуг по вывозу и утилизации отходов производства с ПС "Игнатово", ПС "Новосырово". ПС "Пушкино"</t>
  </si>
  <si>
    <t>Вывоз и утилизация масляных, топливных, воздушных фильтров, стоков с территории хранения топлива с ПС "Игнатово", ПС "Новосырово". ПС "Пушкино"</t>
  </si>
  <si>
    <t>Действующий договор с ООО "Инженерный сервис" 52-02-11Г от 01.03.2011                     действует до 01.03.2014</t>
  </si>
  <si>
    <t>Оказание услуг по обслуживанию очистных сооружений ПС "Рублево"</t>
  </si>
  <si>
    <t>Обслуживание очистных сооружений, вывоз и утилизация отходов, образующихся в результате обслуживания очистных сооружений</t>
  </si>
  <si>
    <t>Наличие документов, подтверждающих дальнейшую утилизацию/использование отходов. Наличие автотранспорта для осуществления погрузки отхода.</t>
  </si>
  <si>
    <t>Действующий договор с ООО "Инженерный сервис" 14-03-12Г от 06.02.2012                      действует до 31.12.2013</t>
  </si>
  <si>
    <t>Оказание услуг по замерам атмосферного воздуха и уровней шума на ПС "Игнатово", ПС "Пушкино", ПС "Новосырово"</t>
  </si>
  <si>
    <t>Наличие аккредитованной лаборатории</t>
  </si>
  <si>
    <t>74.20.55</t>
  </si>
  <si>
    <t>Действующий договор с ООО ЭАФ "КЕНТАВР" от 22.08.2011 № 89               действует до 22.08.2013</t>
  </si>
  <si>
    <t>Закупка ключа и ЭЦП для подачи отчетности в Росприроднадзор</t>
  </si>
  <si>
    <t>Соответствие требованиям Росприроднадзора</t>
  </si>
  <si>
    <t>72.60</t>
  </si>
  <si>
    <t>Оказание услуг по сервисному обслуживанию АИИС КУЭ</t>
  </si>
  <si>
    <t>Сервисное обслуживание АИИС КУЭ всех площадок размещения мобильных ГТЭС</t>
  </si>
  <si>
    <t>Наличие опыта работы и квалифицированных специалистов</t>
  </si>
  <si>
    <t>30.10.9</t>
  </si>
  <si>
    <t xml:space="preserve">3110000
</t>
  </si>
  <si>
    <t xml:space="preserve">Действующий договор с ОАО "ЭЦН" от 07.12.2012 № 41012053 действует до 31.12.13     </t>
  </si>
  <si>
    <t>Закупка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</si>
  <si>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</si>
  <si>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22.1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</si>
  <si>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</si>
  <si>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</si>
  <si>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40.10.3</t>
  </si>
  <si>
    <t xml:space="preserve">январь </t>
  </si>
  <si>
    <t>ЕИ</t>
  </si>
  <si>
    <t>Действующий договор с ОАО "СО ЕЭС" № ОДУ-211 от 01.01.2009 срок действия не прописан</t>
  </si>
  <si>
    <t>Покупка электроэнергии на собственные нужды ОП "Хакасия"</t>
  </si>
  <si>
    <t>Покупка электрической энергии</t>
  </si>
  <si>
    <t>Соответствие правилам работы на рынках электроэнергии</t>
  </si>
  <si>
    <t>51.56.4</t>
  </si>
  <si>
    <t>Действующий договор с ОАО "Хакасэнергосбыт" от 04.04.13 № 63420  срок действия до 31.12.13 продлевается автоматически, если стороны не заявляют обратного.</t>
  </si>
  <si>
    <t>Оказание услуг по сопровождению ПК АСУРЭО</t>
  </si>
  <si>
    <t>Техническая поддержка ПК АСУРЭО в режиме 
«on-line»; поставка обновлений; ведение сайта технической поддержки</t>
  </si>
  <si>
    <t>72.20</t>
  </si>
  <si>
    <t xml:space="preserve">июль </t>
  </si>
  <si>
    <t>Действующий договор с О0О "СМС-ИТ" № 44-12 от 01.07.2012  срок действия продлевается автоматически, если стороны не заявляют обратного.</t>
  </si>
  <si>
    <t>2100003569_100</t>
  </si>
  <si>
    <t>2100003569_101</t>
  </si>
  <si>
    <t>2100003569_102</t>
  </si>
  <si>
    <t>2100003569_103</t>
  </si>
  <si>
    <t>2100003569_104</t>
  </si>
  <si>
    <t>2100003569_105</t>
  </si>
  <si>
    <t>2100003569_106</t>
  </si>
  <si>
    <t>2100003569_107</t>
  </si>
  <si>
    <t>2100003569_108</t>
  </si>
  <si>
    <t>2100003569_109</t>
  </si>
  <si>
    <t>2100003569_110</t>
  </si>
  <si>
    <t>2100003569_111</t>
  </si>
  <si>
    <t>2100003569_112</t>
  </si>
  <si>
    <t>2100003569_114</t>
  </si>
  <si>
    <t>2100003569_115</t>
  </si>
  <si>
    <t>2100003569_116</t>
  </si>
  <si>
    <t>2100003569_117</t>
  </si>
  <si>
    <t>2100003569_118</t>
  </si>
  <si>
    <t>2100003569_119</t>
  </si>
  <si>
    <t>2100003569_120</t>
  </si>
  <si>
    <t>ОАиБП</t>
  </si>
  <si>
    <t>Услуги по поствке специальной литературы</t>
  </si>
  <si>
    <t>796</t>
  </si>
  <si>
    <t>ОПКиО</t>
  </si>
  <si>
    <t>Услуги по обновлению ПК "ГрандСмета"</t>
  </si>
  <si>
    <t>Наличие свидетельства об официальной регистрации программы для ЭВМ
Версия ПК не ниже 6</t>
  </si>
  <si>
    <t>ООО «ГРАНД - Смета»</t>
  </si>
  <si>
    <t>Договор №077ГСМ00000604с от 18.04.2011
Договор №077ГСМ00000978 от 12.07.2013</t>
  </si>
  <si>
    <t>ОКиМ</t>
  </si>
  <si>
    <t>Услуги по аренде выставочной площади для участия Общества в профильных выставках</t>
  </si>
  <si>
    <t>Услуги по аренде выставочной площади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</si>
  <si>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</si>
  <si>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70.10</t>
  </si>
  <si>
    <t>055</t>
  </si>
  <si>
    <t>квадратный метр</t>
  </si>
  <si>
    <t>Услуги по застройке выставочного стенда для участия Общества в профильных выставках</t>
  </si>
  <si>
    <t>Услуги по застройке выставочного стенда</t>
  </si>
  <si>
    <t>Исполнитель должен обладать опытом работы на рынке в данной сфере не менее 3 лет. Положительная репутация контрагента.Качество поставляемых услуг должно соответствовать требованиям ГОСТа и ТЗ.</t>
  </si>
  <si>
    <t>74.40</t>
  </si>
  <si>
    <t>Услуги по изготовлению рекламной продукции и сувениров для участия Общества в профильных выставках</t>
  </si>
  <si>
    <t>Услуги по изготовлению рекламной продукции и сувениров</t>
  </si>
  <si>
    <t>92.40</t>
  </si>
  <si>
    <t>Услуги по проведению маркетинговых исследований по выявлению площадок размещения мобильных ГТЭС</t>
  </si>
  <si>
    <t>Проведение маркетинговых исследований по выявлению площадок размещения мобильных ГТЭС</t>
  </si>
  <si>
    <t>Исполнитель должен обладать опытом работы на рынке в данной сфере не менее 3 лет. Положительная репутация контрагента.Качество поставляемых услуг должно соответствовать требованиям ТЗ.</t>
  </si>
  <si>
    <t>74.13.1</t>
  </si>
  <si>
    <t>Услуги по сертификации и лицензированию</t>
  </si>
  <si>
    <t>74.30.8</t>
  </si>
  <si>
    <t>2100003569_121</t>
  </si>
  <si>
    <t>2100003569_122</t>
  </si>
  <si>
    <t>2100003569_123</t>
  </si>
  <si>
    <t>2100003569_124</t>
  </si>
  <si>
    <t>2100003569_125</t>
  </si>
  <si>
    <t>2100003569_126</t>
  </si>
  <si>
    <t>2100003569_127</t>
  </si>
  <si>
    <t>ДРП</t>
  </si>
  <si>
    <t>ОД</t>
  </si>
  <si>
    <t>Казначейство</t>
  </si>
  <si>
    <t>Оказание информационно-консультационных услуг в виде семинара на тему Совершенствование системы бюджетирования</t>
  </si>
  <si>
    <t>Оказание информационно-консультационных услуг в виде семинара</t>
  </si>
  <si>
    <t xml:space="preserve">Опыт оказания информационно-консультационных услуг в форме проведения семинаров </t>
  </si>
  <si>
    <t>642</t>
  </si>
  <si>
    <t>Единица</t>
  </si>
  <si>
    <t>2014</t>
  </si>
  <si>
    <t>ОКИД</t>
  </si>
  <si>
    <t>Оказание информационно-консультационных услуг в виде семинара на тему Анализ дебиторской и кредиторской задолженности</t>
  </si>
  <si>
    <t>Оказание информационно-консультационных услуг</t>
  </si>
  <si>
    <t>Опыт оказания информационно-консультационных услуг в форме проведения семинаров.</t>
  </si>
  <si>
    <t xml:space="preserve">Оказание информационно-консультационных услуг в виде семинара на тему Финансово-аналитический обзор деятельности предприятия по данным бухгалтерской отчетности.   </t>
  </si>
  <si>
    <t xml:space="preserve">Оказание информационно-консультационных услуг в виде семинара на тему Формирование резервов по сомнительным долгам.      </t>
  </si>
  <si>
    <t>ОРРЭМ</t>
  </si>
  <si>
    <t>Информационно-аналитические и консультационные услуги</t>
  </si>
  <si>
    <t>представлять интересы и выносить предложения заказчика в Регламенты оптового рынка при Наблюдательном Совете НП "Совет Рынка"</t>
  </si>
  <si>
    <t xml:space="preserve">НП "Совет производителей электроэнергии" </t>
  </si>
  <si>
    <t>Договор №15/СПЭ/09 от 01.03.2009. Срок действия до 28.02.2014 с возможностью пролонгации</t>
  </si>
  <si>
    <t>Услуга по организации и регулированию биржевой торговли</t>
  </si>
  <si>
    <t>Включена в перечень товарных бирж, допущенных к организации биржевой торговли электрической энергией и мощностью на оптовом рынке.</t>
  </si>
  <si>
    <t xml:space="preserve">ОАО «Московская энергетическая биржа» </t>
  </si>
  <si>
    <t>Договор №Б-50-2008 от 08.12.2008. Срок действия - бессрочный</t>
  </si>
  <si>
    <t>45286596000</t>
  </si>
  <si>
    <t>г. Москва, ПС "Рублево"</t>
  </si>
  <si>
    <t>Поставка электрической энергии (мощности) для обеспечения хозяйственных нужд на площадке размещения мобильных ГТЭС ПС «Рублево»</t>
  </si>
  <si>
    <t>Контрагент должен являтся гарантирующим поставщиком, в чей зоне деятельности находится объект энергоснабжения – площадка размещения мобильных ГТЭС ПС «Рублево».</t>
  </si>
  <si>
    <t>киловат/час</t>
  </si>
  <si>
    <t>ОАО «Мосэнергосбыт»</t>
  </si>
  <si>
    <t>г. Москва, МО ПС "Дарьино"</t>
  </si>
  <si>
    <t xml:space="preserve">Поставка электрической энергии (мощности) для обеспечения хозяйственных нужд на площадке размещения мобильных ГТЭС ПС «Дарьино»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</si>
  <si>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«Дарьино». </t>
  </si>
  <si>
    <t>Оказание информационно-консультационных услуг в виде семинара на тему функционирование генерирующих компаний на ОРЭМ</t>
  </si>
  <si>
    <t xml:space="preserve">Оказание информационно-консультационных услуг в виде семинара </t>
  </si>
  <si>
    <t>Оказание информационно-консультационных услуг в виде семинара на тему новое в законодательной базе в области электроэнергетики</t>
  </si>
  <si>
    <t>ООТиМП</t>
  </si>
  <si>
    <t xml:space="preserve">Оказание информационно-консультационных услуг в виде семинара на тему Новое в трудовом законодательстве.  </t>
  </si>
  <si>
    <t xml:space="preserve">Оказание информационно-консультационных услуг в виде семинара на тему Актуальные вопросы оплаты труда на предприятии.    </t>
  </si>
  <si>
    <t>2100003569_128</t>
  </si>
  <si>
    <t>2100003569_129</t>
  </si>
  <si>
    <t>2100003569_130</t>
  </si>
  <si>
    <t>2100003569_131</t>
  </si>
  <si>
    <t>2100003569_132</t>
  </si>
  <si>
    <t>2100003569_133</t>
  </si>
  <si>
    <t>2100003569_134</t>
  </si>
  <si>
    <t>2100003569_135</t>
  </si>
  <si>
    <t>2100003569_136</t>
  </si>
  <si>
    <t>2100003569_137</t>
  </si>
  <si>
    <t>2100003569_138</t>
  </si>
  <si>
    <t>2100003569_139</t>
  </si>
  <si>
    <t>ОКиД</t>
  </si>
  <si>
    <t>ПЭО</t>
  </si>
  <si>
    <t>Москва</t>
  </si>
  <si>
    <t>Закупка ключей и сертификатов ключей подписи  ЕИАС ФСТ России</t>
  </si>
  <si>
    <t xml:space="preserve">Поставка ключей и сертификатов ключей подписи  ЕИАС ФСТ России </t>
  </si>
  <si>
    <t>Контрагент должен поставить ключи и сертификаты ключей подписи  ЕИАС ФСТ России</t>
  </si>
  <si>
    <t>ЗАО "ПФ "СКБ Контур"</t>
  </si>
  <si>
    <t>Договор № 984628/09 от 24.12.2009 г.
(бессрочный)</t>
  </si>
  <si>
    <t>Закупка ключей и сертификатов ключей подписи  УЦ ОАО «АТС»</t>
  </si>
  <si>
    <t>Поставка ключей и сертификатов ключей подписи  УЦ ОАО «АТС»</t>
  </si>
  <si>
    <t>Контрагент должен поставить ключи и сертификаты ключей подписи  УЦ ОАО «АТС»</t>
  </si>
  <si>
    <t xml:space="preserve">ОАО "АТС" </t>
  </si>
  <si>
    <t>Договор № Д2008/463-14/1 от 10.06.2008 г.
(бессрочный)</t>
  </si>
  <si>
    <t>Обновление и информационные услуги ПК "ГРАНД-Смета"</t>
  </si>
  <si>
    <t xml:space="preserve">Поставка обновление и информационные услуги ПК "ГРАНД-Смета" </t>
  </si>
  <si>
    <t>Контрагент должен поставить обновление и информационные услуги ПК "ГРАНД-Смета"</t>
  </si>
  <si>
    <t>ПК "ГРАНД-Смета"</t>
  </si>
  <si>
    <t>Договор № 077ГСМ00000604 от 18.04.2011
(бессрочный)</t>
  </si>
  <si>
    <t xml:space="preserve"> Современный финансово-экономический анализ положения компании</t>
  </si>
  <si>
    <t>Оказание информационно-консультационных услуг в виде семинара на тему Актуальные вопросы рынков электроэнергии и мощности</t>
  </si>
  <si>
    <t>Оказание информационно-консультационных услуг в виде семинара на тему Экономический анализ и его роль в управлении предприятием</t>
  </si>
  <si>
    <t>Оказание информационно-консультационных услуг в виде семинара на тему Современный финансово-экономический анализ положения компании</t>
  </si>
  <si>
    <t xml:space="preserve">Оказание информационно-консультационных услуг в виде семинара на тему Методы экономического анализа и его роль в управлении организацией </t>
  </si>
  <si>
    <t>Оказание информационно-консультационных услуг в виде семинара на тему Особенности ценообразования, бухгалтерского учета и налообложения на рынках электроэнергии, мощности</t>
  </si>
  <si>
    <t>Опыт оказания информационно-консультационных услуг в форме проведения семинаров</t>
  </si>
  <si>
    <t>2100003569_140</t>
  </si>
  <si>
    <t>2100003569_141</t>
  </si>
  <si>
    <t>2100003569_142</t>
  </si>
  <si>
    <t>2100003569_143</t>
  </si>
  <si>
    <t>2100003569_144</t>
  </si>
  <si>
    <t>2100003569_145</t>
  </si>
  <si>
    <t>2100003569_146</t>
  </si>
  <si>
    <t>2100003569_147</t>
  </si>
  <si>
    <t>2100003569_148</t>
  </si>
  <si>
    <t>АХО</t>
  </si>
  <si>
    <t>Услуги по аренде помещения под офис</t>
  </si>
  <si>
    <t>Договор № 13-0501-001 от 01.02.2013 по 31.12.2013г. ООО "Аква Сервис"</t>
  </si>
  <si>
    <t>Заключение  договора на закупку подарков для сотрудников</t>
  </si>
  <si>
    <t>Исполнитель должен обладать опытом работы на рынке в данной сфере не менее 3 лет. Положительная репутация контрагента.Качество поставляемых услуг должно соответствовать требованиям ГОСТа.</t>
  </si>
  <si>
    <t>Договор разовый</t>
  </si>
  <si>
    <t>Услуги по проведению мероприятия , посвященного "Дню компании"</t>
  </si>
  <si>
    <t>Исполнитель должен обладать опытом работы на рынке в данной сфере не менее 3 лет. Положительная репутация контрагента, по проведению организационно-развлекательных мероприятий</t>
  </si>
  <si>
    <t>Услуги по проведению мероприятия , посвященного "Дню энергетика"</t>
  </si>
  <si>
    <t>Услуги по организации банкета , посвященного "Дню компании"</t>
  </si>
  <si>
    <t>Услуги по организации банкета , посвященного "Дню энергетика"</t>
  </si>
  <si>
    <t xml:space="preserve">Заключение рамочных договоров  по ремонту офисных помещений </t>
  </si>
  <si>
    <t>Исполнитель должен обладать опытом работы на рынке в данной сфере не менее 3 лет. Положительная репутация контрагента.</t>
  </si>
  <si>
    <t>Договор в стадии заключения</t>
  </si>
  <si>
    <t>Заключение  договора на закупку полиграфической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</si>
  <si>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</si>
  <si>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Заключение  договора на закупку сувенирной продукции с логотипом компании</t>
  </si>
  <si>
    <t>Заключение рамочных договоров на поставку мебели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</si>
  <si>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</si>
  <si>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 xml:space="preserve">март </t>
  </si>
  <si>
    <t>Договор №  13-0501-006 ЗАО ТПК "Феликс" ; 13-0501-007 ООО" Интерпанорама" от 22.05.2013 по 21.05.2014</t>
  </si>
  <si>
    <t>Оказание услуг по уборке офисных помещений</t>
  </si>
  <si>
    <t>Исполнитель оказывает услуги своими силами в сроки, указанные в перечне работ. Ответственность за технику безопасности и противопожарные мероприятия, связанные с оказанием Услуг возлагается на Исполнителя. Исполнитель должен обладать опытом работы на рынке в данной сфере не менее 3 лет</t>
  </si>
  <si>
    <t>Договор № 13-0501-002 от 01.02.2013 по 31.12.2013г. ООО "Аква Сервис"</t>
  </si>
  <si>
    <t>Оказание услуг кабельного и спутнивого телевидения</t>
  </si>
  <si>
    <t>Исполнитель должен обладать опытом работы на рынке в данной сфере не менее 3 лет. Положительная репутация контрагента</t>
  </si>
  <si>
    <t>Договор № 10-0501-040 от 23.07.10 (с пролонгацией)</t>
  </si>
  <si>
    <t>Покупка кофе для руководителей (приемная)</t>
  </si>
  <si>
    <t>Заключение рамочных договоров на поставку канцелярских и хозяйственных товаров</t>
  </si>
  <si>
    <t>Заключение договора на стирку,химчистку,и ремонт спец одежды</t>
  </si>
  <si>
    <t xml:space="preserve"> Качество поставляемого услуг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</si>
  <si>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Договор 13-0501-005 от 07.05.13 г. по 06.05.2014 г.ООО "Адиал Шанс"</t>
  </si>
  <si>
    <t>Заключение рамочных договоров на поставку спецодежды, средств индивидуальной защиты и технического инвентаря</t>
  </si>
  <si>
    <t>Договор 13-0501-004 от 29.03.13 г. по 28.03.2014 г. ЗАО "Меридиан"; Договор 13-0501-003 от 26.06.2013 г. по 25.06.2014 г. ЗАО "Восток Сервис Спецкомплект"</t>
  </si>
  <si>
    <t xml:space="preserve">Исполнитель проводит ТО и ремонты в полном объеме и в согласованные Сторонами сроки. Исполнитель должен обладать опытом работы на рынке в данной сфере не менее 3 лет. </t>
  </si>
  <si>
    <t>Заключение договора на поставку продуктов в офис</t>
  </si>
  <si>
    <t>Качество поставляемого товара должно сооответствовать требованиям ГОСТа установленным для данного вида продукции.</t>
  </si>
  <si>
    <t>Новая закупка</t>
  </si>
  <si>
    <t xml:space="preserve">Услуги мобильной связи </t>
  </si>
  <si>
    <t>Качество поставляемых услуг связи должно соответствовать требованиям ГОСТа</t>
  </si>
  <si>
    <t>Договор  № 320148348 от 16.08.2006 г. (с пролонгацией) ОАО "Вымпелком"</t>
  </si>
  <si>
    <t>Услуги по поставке питьевой воды</t>
  </si>
  <si>
    <t>Качество поставляемой питьевой воды должно соответствовать требованиям ГОСТа</t>
  </si>
  <si>
    <t>Договор № 07-0602-013 от 29.03.2007 г. (с пролонгацией) ООО "НестлеВотекКулерСервис"</t>
  </si>
  <si>
    <t xml:space="preserve">Услуги по аренде помещения под офис юр адрес </t>
  </si>
  <si>
    <t>Заключение рамочных договоров по  ремонту и обслуживанию кондиционеров в центральном офисе ОАО "Мобильные ГТЭС"</t>
  </si>
  <si>
    <t>Заключение рамочных договоров по  ремонту и ослуживанию кондиционеров в центральном офисе ОАО "Мобильные ГТЭС"</t>
  </si>
  <si>
    <t>Договор № 11-0501-065 от 26.10.2011 г. (с пролонгацией) ООО "Вертекс Климат"</t>
  </si>
  <si>
    <t>Оказание услуг по подписке на периодические издания</t>
  </si>
  <si>
    <t xml:space="preserve">Заключение рамочных договоров оказание услуг по поставке электро-хозяйственных товаров </t>
  </si>
  <si>
    <t>Заключение рамочных договоров на поставку сотовых телефонов</t>
  </si>
  <si>
    <t>качество предоставляемых товаров должно соответствовать стандартам Р.Ф.</t>
  </si>
  <si>
    <t>Услуги мобильной internet связи 3G</t>
  </si>
  <si>
    <t>Договор № 07-0502-037 ; № 07-0502-036 24.09.2007 г. № 08-0502-006 от 22.01.2008 г. Московская Сотовая связь (с пролонгацией)</t>
  </si>
  <si>
    <t>2100003569_149</t>
  </si>
  <si>
    <t>2100003569_150</t>
  </si>
  <si>
    <t>2100003569_151</t>
  </si>
  <si>
    <t>2100003569_152</t>
  </si>
  <si>
    <t>2100003569_153</t>
  </si>
  <si>
    <t>2100003569_154</t>
  </si>
  <si>
    <t>2100003569_155</t>
  </si>
  <si>
    <t>2100003569_156</t>
  </si>
  <si>
    <t>2100003569_157</t>
  </si>
  <si>
    <t>2100003569_158</t>
  </si>
  <si>
    <t>2100003569_159</t>
  </si>
  <si>
    <t>2100003569_160</t>
  </si>
  <si>
    <t>2100003569_161</t>
  </si>
  <si>
    <t>2100003569_163</t>
  </si>
  <si>
    <t>2100003569_164</t>
  </si>
  <si>
    <t>2100003569_165</t>
  </si>
  <si>
    <t>2100003569_166</t>
  </si>
  <si>
    <t>2100003569_167</t>
  </si>
  <si>
    <t>2100003569_168</t>
  </si>
  <si>
    <t>2100003569_169</t>
  </si>
  <si>
    <t>2100003569_170</t>
  </si>
  <si>
    <t>2100003569_171</t>
  </si>
  <si>
    <t>2100003569_172</t>
  </si>
  <si>
    <t>2100003569_173</t>
  </si>
  <si>
    <t>2100003569_174</t>
  </si>
  <si>
    <t>2100003569_175</t>
  </si>
  <si>
    <t>2100003569_176</t>
  </si>
  <si>
    <t>2100003569_177</t>
  </si>
  <si>
    <t>2100003569_178</t>
  </si>
  <si>
    <t>2100003569_179</t>
  </si>
  <si>
    <t>2100003569_180</t>
  </si>
  <si>
    <t>2100003569_181</t>
  </si>
  <si>
    <t>ОИТС</t>
  </si>
  <si>
    <t xml:space="preserve">Услуги стационарной связи </t>
  </si>
  <si>
    <t>Круглосуточный доступ связи</t>
  </si>
  <si>
    <t>ООО "Мегатон"</t>
  </si>
  <si>
    <t xml:space="preserve">Услуги стационарной internet связи </t>
  </si>
  <si>
    <t>Круглосуточный доступ к сети интернет</t>
  </si>
  <si>
    <t>Заключение рамочных договоров на приобретение продуктов программного обеспечения</t>
  </si>
  <si>
    <t>Официальная поставка ПО</t>
  </si>
  <si>
    <t>комплект</t>
  </si>
  <si>
    <t xml:space="preserve"> Дог. № 13-0502-005 от 20.02.2013 ЗАО ЛАНИТ, Дог. № 13-0502-006 от 20.02.2013 ЗАО ЛАНИТ, Дог. № 13-0502-003 от 14.02.2013 ООО ОфисТехникс, Дог. № 13-0502-004 от 15.02.13 ООО ОфисТехникс </t>
  </si>
  <si>
    <t>Заключение рамочных договоров на поставку оргтехники</t>
  </si>
  <si>
    <t>Официальная поставка оборудования</t>
  </si>
  <si>
    <t>Дог. № 13-0502-008 от 20.05.2013 ООО ТРИВИА,Дог. № 13-0502-007 от 18.04.2013 ООО ОфисТехникс,Дог. № 13-0502-009 от 08.05.2013 ЗАО ЛАНИТ</t>
  </si>
  <si>
    <t>Проведение ежемесячных регламентных работ по мониторингу и сопровождению АСУД</t>
  </si>
  <si>
    <t>Оперативное устранение ошибок в работе системы</t>
  </si>
  <si>
    <t>Дог. № 11-0501-037 от 01.08.11 АйДи-Тех</t>
  </si>
  <si>
    <t>Оказание услуг по техническому обслуживанию и ремонту копировальной техники</t>
  </si>
  <si>
    <t>Оригинальные запчасти. Оперативное устранение возникающих неисправностей.</t>
  </si>
  <si>
    <t>Дог. № 11-0501-058 от 12.09.11 Зеркало</t>
  </si>
  <si>
    <t>Услуги стационарной internet связи системы видеонаблюдения на площадках размещения мобильных ГТЭС</t>
  </si>
  <si>
    <t>Круглосуточный доступ к сети интернет.</t>
  </si>
  <si>
    <t>Дог. № 09-0501-011 от 09.02.09 Престиж Интернет</t>
  </si>
  <si>
    <t>Услуги по сервисному обслуживанию систем видеонаблюдения на площадках размещения мобильных ГТЭС</t>
  </si>
  <si>
    <t>Сроки. Качество выполнения</t>
  </si>
  <si>
    <t>Дог. № 12-05011-003 от 07.06.2012 Рефлекс-СБ</t>
  </si>
  <si>
    <t>Приобретение прав пользования программным обеспечением и услуг по его технической поддержке для автоматизированных рабочих мест (АРМ) информационной системы «Автоматизированная система управления документооборотом ОАО «ФСК ЕЭС» (ИС АСУД)</t>
  </si>
  <si>
    <t>Открытый запрос предложений на право заключения договора на приобретение прав пользования программным обеспечением и услуг по его технической поддержке для автоматизированных рабочих мест (АРМ) информационной системы «Автоматизированная система управления документооборотом ОАО «ФСК ЕЭС» (ИС АСУД)</t>
  </si>
  <si>
    <t>Заключения договора на право оказания услуг по миграции базового ПО ЕМС Documentum с версии 6.5 на версию 6.7</t>
  </si>
  <si>
    <t>Заключения договора на право внедрение мобильного интерфейса АСУД на базе Apple Ipad</t>
  </si>
  <si>
    <t>2100003569_182</t>
  </si>
  <si>
    <t>2100003569_183</t>
  </si>
  <si>
    <t>2100003569_184</t>
  </si>
  <si>
    <t>2100003569_185</t>
  </si>
  <si>
    <t>2100003569_186</t>
  </si>
  <si>
    <t>Служба по автотранспорту</t>
  </si>
  <si>
    <t>Предоставление доступа к системе информационной поддержки конкурентных закупок "Торгово-закупочная система "ЭЛЕКТРА"</t>
  </si>
  <si>
    <t>Стабильная работа торговой площадки. Осуществление консультаций по возникшим вопросам</t>
  </si>
  <si>
    <t>7230040
7230050
7230060</t>
  </si>
  <si>
    <t>усл</t>
  </si>
  <si>
    <t xml:space="preserve">ООО "Би.Ай.Маркт" договор от 20.01.2013 № 1з-2013 действует до 19.01.2014 </t>
  </si>
  <si>
    <t>Услуги по изготовлению сертификатов открытых ключей ЭЦП для ТЗС-Электра и Россселторг, для офциального сайта закупки</t>
  </si>
  <si>
    <t>изготовлению сертификатов открытых ключей ЭЦП для ТЗС-Электра и и Россселторг, для офциального сайта закупки</t>
  </si>
  <si>
    <t>Услуги по подключению к системе "Кису-закупки", техническая поддержка и обслуживание</t>
  </si>
  <si>
    <t>Стабильная работа системы. Осуществление технической поддержки и консультаций по возникшим вопросам</t>
  </si>
  <si>
    <t xml:space="preserve">Энергостройснабкомплект ЕЭС Договор 255/09 от 19.01.2009 с автопролонгацией </t>
  </si>
  <si>
    <t xml:space="preserve">4500000000046000000000
03000000000
93000000000
95000000000
</t>
  </si>
  <si>
    <t xml:space="preserve">Страхование имущества Мобильные ГТЭС  (группа С, Д)    </t>
  </si>
  <si>
    <t>Перестраховочная защита, покрытие "все риски", размер страхового тарифа</t>
  </si>
  <si>
    <t>Страхование гражданской ответственности за причинение вреда 3-м лицам</t>
  </si>
  <si>
    <t>Перестраховочная защита, размер страхового тарифа</t>
  </si>
  <si>
    <t>Страхование от несчастных случаев и болезней</t>
  </si>
  <si>
    <t>Страхование от несчастных случаев и болезней сотрудников Общества согласно штатного расписания</t>
  </si>
  <si>
    <t>Обучение повышение квалификации</t>
  </si>
  <si>
    <t>Практика заключения договоров, актуальные вопросы по изменениям в законодательстве</t>
  </si>
  <si>
    <t xml:space="preserve">Получение соответствующих документов подтверждающих прохождение обучения </t>
  </si>
  <si>
    <t>М</t>
  </si>
  <si>
    <t>80.30.3.</t>
  </si>
  <si>
    <t>Практика закупочной деятельности в рамках закона 223-ФЗ: требования законодательства, работа на официальном сайте zakupki.gov.ru, проведение закупочных процедур, заключение и исполнение договора</t>
  </si>
  <si>
    <t>2100003569_187</t>
  </si>
  <si>
    <t>2100003569_188</t>
  </si>
  <si>
    <t>2100003569_189</t>
  </si>
  <si>
    <t>2100003569_190</t>
  </si>
  <si>
    <t>2100003569_191</t>
  </si>
  <si>
    <t>2100003569_192</t>
  </si>
  <si>
    <t>2100003569_193</t>
  </si>
  <si>
    <t>2100003569_194</t>
  </si>
  <si>
    <t>Закупка нового автотранспорта</t>
  </si>
  <si>
    <t>Официальный дилер</t>
  </si>
  <si>
    <t>Шт.</t>
  </si>
  <si>
    <t>Октябрь</t>
  </si>
  <si>
    <t>Ноябрь</t>
  </si>
  <si>
    <t>Да</t>
  </si>
  <si>
    <t>Услуги по техническому обслуживанию топливозаправщиков MAN</t>
  </si>
  <si>
    <t>Официальный дилер MAN</t>
  </si>
  <si>
    <t>ед.</t>
  </si>
  <si>
    <t>Март</t>
  </si>
  <si>
    <t>Договор действующий, ООО "Трак сервис 36", дог. №11/0503/012 от 22.03.11</t>
  </si>
  <si>
    <t>Услуги по техническому обслуживанию а/м Фольксваген</t>
  </si>
  <si>
    <t>Официальный дилер Фольксваген</t>
  </si>
  <si>
    <t>Апрель</t>
  </si>
  <si>
    <t>Май</t>
  </si>
  <si>
    <t>Договор действующий, ЗАО "Авилон АГ", дог. №13/0503/047 от 28.05.13</t>
  </si>
  <si>
    <t>Услуги по техническому обслуживанию а/м Ниссан</t>
  </si>
  <si>
    <t>Официальный дилер Ниссан</t>
  </si>
  <si>
    <t>Декабрь</t>
  </si>
  <si>
    <t>Договор действующий, ООО "ДиксиТрейд" , дог. № 12 от25.01.12г.</t>
  </si>
  <si>
    <t>Услуги по техническому обслуживанию а/м Киа</t>
  </si>
  <si>
    <t>Официальный дилер Киа</t>
  </si>
  <si>
    <t>Договор действующий, ЗАО "Автовэлл", дог. №25/18-05 от 18.05.12</t>
  </si>
  <si>
    <t>Услуги по техническому обслуживанию а/м Мерседес-Бенц</t>
  </si>
  <si>
    <t>Официальный дилер Мерседес-Бенц</t>
  </si>
  <si>
    <t>Июль</t>
  </si>
  <si>
    <t>Август</t>
  </si>
  <si>
    <t>Договор действующий, ЗАО "Авилон АГ", дог. №А192/12 от 23.08.2012.</t>
  </si>
  <si>
    <t>Услуги по техническому обслуживанию а/м Крайслер</t>
  </si>
  <si>
    <t>Официальный дилер Крайслер</t>
  </si>
  <si>
    <t>Договор действующий, ЗАО "Автолайт", дог. №1059/13 от 18.02.2013.</t>
  </si>
  <si>
    <t xml:space="preserve">Услуги по техническому обслуживанию автомастерской Хюндай </t>
  </si>
  <si>
    <t>Официальный дилер Хюндай</t>
  </si>
  <si>
    <t>Сентябрь</t>
  </si>
  <si>
    <t>Договор действующий, ЗАО "АВТОКОМТРАНС", дог. №11/0503/033 от 22.09.2011.</t>
  </si>
  <si>
    <t>Услуги по техническому обслуживанию а/м Хюндай Н-1 (легковая)</t>
  </si>
  <si>
    <t>Услуги по техническому обслуживанию а/м Хюндай Н-1</t>
  </si>
  <si>
    <t>Договор действующий, ЗАО "Авилон АГ", дог. №13/0503/005 от 18.01.2013.</t>
  </si>
  <si>
    <t>Нет</t>
  </si>
  <si>
    <t>Услуги по предрейсовому медосмотру водителей</t>
  </si>
  <si>
    <t>Своевременный осмтор водителей</t>
  </si>
  <si>
    <t>8510000, 8519450</t>
  </si>
  <si>
    <t>Договор действующий,  ООО "ЕвроМедХолдинг", дог. № 043/2009/ПОВ от 27.04.09г.</t>
  </si>
  <si>
    <t>Услуги по мониторингу автотранспорта "Автолокатор"</t>
  </si>
  <si>
    <t>Круглосуточный мониторинг автотранспорта, отчеты</t>
  </si>
  <si>
    <t>Договор действующий, ООО "Мегапейдж", дог. № КП-49-08 от 24.03.08г.</t>
  </si>
  <si>
    <t>Закупка топлива для автотранспорта</t>
  </si>
  <si>
    <t>Качество топлива, зазвитая сеть продаж</t>
  </si>
  <si>
    <t>5050101, 5050102</t>
  </si>
  <si>
    <t>Договор действующий, ООО "Юникард-Ойл", дог. № 11/0503/016 от 29.04.2011</t>
  </si>
  <si>
    <t>Наличие охраны, круглосуточная доступность</t>
  </si>
  <si>
    <t>Услуги по хранению топливозаправщиков</t>
  </si>
  <si>
    <t>Договор действующий, ЗАО "Союзвнештранс-Авиа", дог. № 07-0502-25 от 21.08.07</t>
  </si>
  <si>
    <t>Страхование КАСКО</t>
  </si>
  <si>
    <t>Наличие аварийного комиссара, возмещение ущерба по разным рискам</t>
  </si>
  <si>
    <t>ООО "СК"Согласие"</t>
  </si>
  <si>
    <t>Страхование ОСАГО</t>
  </si>
  <si>
    <t xml:space="preserve"> Возмещение ущерба по правилам обязательного страхования</t>
  </si>
  <si>
    <t>ООО "Росгосстрах"</t>
  </si>
  <si>
    <t>Технический осмотр автомобилей</t>
  </si>
  <si>
    <t>Наличие аккедитации</t>
  </si>
  <si>
    <t>2100003569_195</t>
  </si>
  <si>
    <t>2100003569_196</t>
  </si>
  <si>
    <t>2100003569_197</t>
  </si>
  <si>
    <t>2100003569_202</t>
  </si>
  <si>
    <t>2100003569_203</t>
  </si>
  <si>
    <t>2100003569_204</t>
  </si>
  <si>
    <t>2100003569_206</t>
  </si>
  <si>
    <t>2100003569_207</t>
  </si>
  <si>
    <t>2100003569_208</t>
  </si>
  <si>
    <t>2100003569_209</t>
  </si>
  <si>
    <t>2100003569_210</t>
  </si>
  <si>
    <t>2100003569_211</t>
  </si>
  <si>
    <t>2100003569_212</t>
  </si>
  <si>
    <t>2100003569_213</t>
  </si>
  <si>
    <t>2100003569_214</t>
  </si>
  <si>
    <t>2100003569_215</t>
  </si>
  <si>
    <t>Бухгалтерия</t>
  </si>
  <si>
    <t>Оказание услуг по информационно-технологическому сопровождению программных продуктов системы «1С:Предприятие» на 2014 год</t>
  </si>
  <si>
    <t>Исполнитель должен являться партнером фирмы 1С</t>
  </si>
  <si>
    <t>72.40</t>
  </si>
  <si>
    <t>ООО "НПЦ Автоматизация Бизнеса" Договор 2/2903-2013 от 01.04.2013. Срок действия до 31.12.2013</t>
  </si>
  <si>
    <t>Услуги по информационному обслуживанию установленной в Обществе базы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</si>
  <si>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</si>
  <si>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>ЗАО "Сплайн-Центр" Договор 11501 от 22.02.2007 .Срок действия текущего до 31.12.2013. Идут закупочные процедуры на период с 01.08.13 по 31.07.2014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</si>
  <si>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</si>
  <si>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</si>
  <si>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74.12.1</t>
  </si>
  <si>
    <t>7412041, 7412030</t>
  </si>
  <si>
    <t xml:space="preserve">ЗАО "2К Аудит - Деловые консультации/Морисон Интернешнл". Срок действия до 31.12.2013            </t>
  </si>
  <si>
    <t>Оказание услуг по проведению обязательного аудита бухгалтерской (финансовой) отчетности дочерний зависимых обществ ОАО "ФСК ЕЭС" за 2014 год</t>
  </si>
  <si>
    <t>Исполнитель должен являться членом саморегулируемой организации Некоммерчечского партнерства "Московская аудиторская палата".</t>
  </si>
  <si>
    <t>74.12.2</t>
  </si>
  <si>
    <t>"ЭССК ЕЭС"</t>
  </si>
  <si>
    <t>Закупочная комиссия ФСК ЕЭС,
МГТЭС</t>
  </si>
  <si>
    <t xml:space="preserve">ЗАО "Аудиторская фирма "МЭФ-Аудит"-Договор 50/А-2012 от 14.08.2012. Идут  Закупочные процедуры  с ООО "АДК-аудит" </t>
  </si>
  <si>
    <t>Абонентское обслуживание в Системе ЭДО "Такском-Спринтер"(оказание услуг по отправке бухгалтерской и налоговой отчетности в электронном виде в налоговые органы и внебюджетные фонды в 2014 году)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</si>
  <si>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СКЗИ, оказывать услуги по отправке бухгалтерской и налоговой отчетности в ФНС, Пенсионный фонд РФ и фонд социального страхования РФ</t>
  </si>
  <si>
    <t>72.30</t>
  </si>
  <si>
    <t xml:space="preserve">ООО "Такском". Соглашение об обмене ЭД 2501-109/2009 </t>
  </si>
  <si>
    <t>Приобретение комплекта Бухгалтерской справочной системы «Система Главбух» на 2014 г.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</si>
  <si>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</si>
  <si>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ООО "Актион-диджитал" Договор КК-2013.869  от 18.03.2013 д/б перезаключен до 18.09.2013. Закупочные процедуры</t>
  </si>
  <si>
    <t>Оказание услуг по проведению инициативного аудита бухгалтерской (финансовой) отчетности ОАО «Мобильные ГТЭС» за период с 01.01.2014 по 30.06.2014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</si>
  <si>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</si>
  <si>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>Информационно-консультационные услуги в форме семинара по теме «Бухгалтерская отчетность за 2013 год, учетная политика организации в 2014году»</t>
  </si>
  <si>
    <t>ООО "ИРБиС - С"</t>
  </si>
  <si>
    <t>Информационно-консультационные услуги в форме семинара по теме «Сложные вопросы составления бухгалтерской отчетности за 2014 г: как избежать ошибок»</t>
  </si>
  <si>
    <t>Информационно - консультационные услуги в форме семинара по теме «Инвестиционно - строительная деятельность: бухгалтерский учет и налогообложение»</t>
  </si>
  <si>
    <t>Информационно-консультационные услуги в форме семинара по теме Материальные запасы и материальные расходы в 2014 г.: бухгалтерский и налоговый учет"</t>
  </si>
  <si>
    <t>Информационно-консультационные услуги в форме семинара по теме «Заработная плата в 2014 году. Бухгалтерские, налоговые, правовые аспекты»</t>
  </si>
  <si>
    <t>Информационно-консультационные услуги в форме семинара по теме «Расчеты с подотчетными лицами: бухгалтерские и налоговые аспекты»</t>
  </si>
  <si>
    <t>Информационно-консультационные услуги в форме семинара по теме «Налог на прибыль - 2014. Подготовка к сдаче налоговой отчетности за 2014 год»</t>
  </si>
  <si>
    <t>Информационно-консультационные услуги в форме семинара по теме «Новое в бухгалтерском учете в 2014 году. Основные средства: бухгалтерский и налоговый учет»</t>
  </si>
  <si>
    <t>Информационно-консультационные услуги в форме семинара по теме «Практика формирования резервов по сомнительным долгам»</t>
  </si>
  <si>
    <t>Информационно-консультационные услуги в форме семинара по теме «Сложные вопросы исчисления и уплаты НДС, практика применения, изменения 2014 года»</t>
  </si>
  <si>
    <t>Информационно-консультационные услуги в форме семинара по теме «Налог на прибыль 2014»</t>
  </si>
  <si>
    <t>Информационно-консультационные услуги в форме семинара по теме «Учет расчетов с дебиторами и кредиторами. Сложные аспекты учета расчетов»</t>
  </si>
  <si>
    <t>Информационно-консультационные услуги в форме семинара по теме «Новые ПБУ: практика применения»</t>
  </si>
  <si>
    <t>Информационно-консультационные услуги в форме семинара по теме «Исправление ошибок в бухгалтерском учете и бухгалтерской отчетности»</t>
  </si>
  <si>
    <t>Информационно-консультационные услуги в форме семинара по теме «Новое в регулировании учета и налогообложения валютных операций в 2014 году»</t>
  </si>
  <si>
    <t>Информационно - консультационные услуги в форме семинара по теме: «Бухгалтерская отчетность за 1 полугодие 2014 г.»</t>
  </si>
  <si>
    <t>Информационно - консультационные услуги в форме семинара по теме «Международная финансовя отчетности (ДИПИФР) по программе АССА»</t>
  </si>
  <si>
    <t>Информационно - консультационные услуги в форме семинара по теме: «Сложные вопросы признания доходов и расходов в бухгалтерском учете»</t>
  </si>
  <si>
    <t>Информационно - консультационные услуги в форме семинара по теме: «Анализ факторов, влияющих на цены РСВ: примеры и расчёты»</t>
  </si>
  <si>
    <t>Информационно - консультационные услуги в форме семинара по теме: «Отражение в бухгалтерском и налоговом учете операций по ОРЭМ»</t>
  </si>
  <si>
    <t>Информационно - консультационные услуги в форме семинара по теме: «Подготовка бухгалтерской отчетности за 9 месяцев 2014 г.»</t>
  </si>
  <si>
    <t>Информационно - консультационные услуги в форме семинара по теме: «Учет расходов организации: документирование, обоснование»</t>
  </si>
  <si>
    <t>Информационно - консультационные услуги в форме семинара по теме: «Финансовые расчеты и энерготрейдинг на ОРЭМ»</t>
  </si>
  <si>
    <t>Информационно - консультационные услуги в форме семинара по теме: «Microsoft Excel 2013/2010/2007.  Расширенные возможности»</t>
  </si>
  <si>
    <t>2100003569_216</t>
  </si>
  <si>
    <t>2100003569_217</t>
  </si>
  <si>
    <t>2100003569_218</t>
  </si>
  <si>
    <t>2100003569_219</t>
  </si>
  <si>
    <t>2100003569_220</t>
  </si>
  <si>
    <t>2100003569_221</t>
  </si>
  <si>
    <t>2100003569_222</t>
  </si>
  <si>
    <t>2100003569_223</t>
  </si>
  <si>
    <t>2100003569_224</t>
  </si>
  <si>
    <t>2100003569_225</t>
  </si>
  <si>
    <t>2100003569_226</t>
  </si>
  <si>
    <t>2100003569_227</t>
  </si>
  <si>
    <t>2100003569_228</t>
  </si>
  <si>
    <t>2100003569_229</t>
  </si>
  <si>
    <t>2100003569_230</t>
  </si>
  <si>
    <t>2100003569_231</t>
  </si>
  <si>
    <t>2100003569_232</t>
  </si>
  <si>
    <t>2100003569_233</t>
  </si>
  <si>
    <t>2100003569_234</t>
  </si>
  <si>
    <t>2100003569_235</t>
  </si>
  <si>
    <t>2100003569_236</t>
  </si>
  <si>
    <t>2100003569_237</t>
  </si>
  <si>
    <t>2100003569_238</t>
  </si>
  <si>
    <t>2100003569_239</t>
  </si>
  <si>
    <t>2100003569_240</t>
  </si>
  <si>
    <t>2100003569_241</t>
  </si>
  <si>
    <t>2100003569_242</t>
  </si>
  <si>
    <t>2100003569_243</t>
  </si>
  <si>
    <t>2100003569_244</t>
  </si>
  <si>
    <t>2100003569_245</t>
  </si>
  <si>
    <t>2100003569_246</t>
  </si>
  <si>
    <t>8</t>
  </si>
  <si>
    <t>СУП</t>
  </si>
  <si>
    <t xml:space="preserve">45000000000 46000000000
03000000000
93000000000
</t>
  </si>
  <si>
    <t xml:space="preserve">Город Москва столица Российской Федерации город федерального значения
Московская область
Краснодарский край
Республика Тыва
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</si>
  <si>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</si>
  <si>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</si>
  <si>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66.01</t>
  </si>
  <si>
    <t>6611020</t>
  </si>
  <si>
    <t>1</t>
  </si>
  <si>
    <t>2013</t>
  </si>
  <si>
    <t>2015</t>
  </si>
  <si>
    <t xml:space="preserve">Договор № 0006114-0010993/12 от 01.03. 2012 г. Действует по 14.03.2014        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</si>
  <si>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</si>
  <si>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</si>
  <si>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74.50.2</t>
  </si>
  <si>
    <t>7491000</t>
  </si>
  <si>
    <t xml:space="preserve">Договор № 627310 от 14.12. 2012 г. Действует по 13.12.2013       </t>
  </si>
  <si>
    <t>Обучение  по теме "Новое в трудовом законодательстве"</t>
  </si>
  <si>
    <t>Обучение  по теме "Подбор, оценка и адаптация персонала"</t>
  </si>
  <si>
    <t>Обучение  на семинаре для HR-директоров</t>
  </si>
  <si>
    <t>2100003569_247</t>
  </si>
  <si>
    <t>2100003569_248</t>
  </si>
  <si>
    <t>2100003569_249</t>
  </si>
  <si>
    <t>2100003569_250</t>
  </si>
  <si>
    <t>2100003569_251</t>
  </si>
  <si>
    <t>2100003569_252</t>
  </si>
  <si>
    <t>2100003569_253</t>
  </si>
  <si>
    <t>2100003569_254</t>
  </si>
  <si>
    <t>2100003569_255</t>
  </si>
  <si>
    <t>2100003569_256</t>
  </si>
  <si>
    <t>пресс-секретарь</t>
  </si>
  <si>
    <t>Услуги по раскрытию информации</t>
  </si>
  <si>
    <t>Размещение в СМИ на платной основе информации компании.</t>
  </si>
  <si>
    <t>Дог. № 11-0100-001 до декабря 2013 г.</t>
  </si>
  <si>
    <t>Изготовление сувенирной продукции с корпоративной символикой</t>
  </si>
  <si>
    <t>Дог. № 13-0100-001 до февраля 2013</t>
  </si>
  <si>
    <t>Размещение материалов в СМИ</t>
  </si>
  <si>
    <t>Размещение в СМИ на платной основе статей и текстовых материалов.</t>
  </si>
  <si>
    <t>2100003569_257</t>
  </si>
  <si>
    <t>2100003569_258</t>
  </si>
  <si>
    <t>2100003569_259</t>
  </si>
  <si>
    <t>2100003569_260</t>
  </si>
  <si>
    <t>2100003569_261</t>
  </si>
  <si>
    <t>2100003569_262</t>
  </si>
  <si>
    <t>2100003569_263</t>
  </si>
  <si>
    <t>2100003569_264</t>
  </si>
  <si>
    <t>Пресс-секретарь</t>
  </si>
  <si>
    <t>Секретариат</t>
  </si>
  <si>
    <t>ОЗИД</t>
  </si>
  <si>
    <t>Почтовые расходы</t>
  </si>
  <si>
    <t>Услуги по доставке отправлений Заказчика в пункт назначения</t>
  </si>
  <si>
    <t>услуги экспресс Почты по всей России с выездом курьера и доставки во все страны мира. 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</si>
  <si>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64.11</t>
  </si>
  <si>
    <t>6411000, 6412000</t>
  </si>
  <si>
    <t>шт.</t>
  </si>
  <si>
    <t>ОАО "Мобильные ГТЭС"</t>
  </si>
  <si>
    <t>действует договор с ЗАО "Фрейт линк" от 24.02.2011 № 12-19533 (автопрологнгация)</t>
  </si>
  <si>
    <t>Услуги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</si>
  <si>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
 - доставка по г. Москве (в пределах МКАД) оформленных документов;
 - заказ 24 часа в сутки, 7 дней в неделю.</t>
  </si>
  <si>
    <t>63.30.2</t>
  </si>
  <si>
    <t xml:space="preserve"> 6300000</t>
  </si>
  <si>
    <t>действует договор с ООО "Альянс Авиа" от 16.01.2008 № 80116-МК (автопрологнгация)</t>
  </si>
  <si>
    <t>Услуги повышения профессиональной квалификации в сфере архивоведения</t>
  </si>
  <si>
    <t>Услуги в сфере образования и повышения квалификации по направлению "Архивное дело"</t>
  </si>
  <si>
    <t>Выдача удостоверения государственного образца по окончании обучения на краткосрочных курсах повышения квалификации; Включение в стоимость обучения затраты на  комплект нормативно-методической и учебной литературы, справочные материалы</t>
  </si>
  <si>
    <t>8040020</t>
  </si>
  <si>
    <t>Нет действующего договора</t>
  </si>
  <si>
    <t xml:space="preserve">Курсы иностанных </t>
  </si>
  <si>
    <t>Предоставление услуг обучению английскому языку</t>
  </si>
  <si>
    <t>Интенсивный курс английского языка, с преподавателем-носителем языка, вне рабочего времени, для уровня Upper Intermediate или Advanced по теме протокольного обеспечения загранкоммандировок</t>
  </si>
  <si>
    <t>80.42</t>
  </si>
  <si>
    <t xml:space="preserve">Дополнительное обучение в сфере информационных технологий </t>
  </si>
  <si>
    <t>Предоставление услуг обучения прикладного администратора АСУД</t>
  </si>
  <si>
    <t>Обучение прикладному администрированию АСУД от разработчика АСУД</t>
  </si>
  <si>
    <t xml:space="preserve">80.42 </t>
  </si>
  <si>
    <t>2100003569_265</t>
  </si>
  <si>
    <t>2100003569_266</t>
  </si>
  <si>
    <t>2100003569_267</t>
  </si>
  <si>
    <t>2100003569_268</t>
  </si>
  <si>
    <t>2100003569_269</t>
  </si>
  <si>
    <t>СБиР</t>
  </si>
  <si>
    <t xml:space="preserve">45000000000 46000000000
03000000000
93000000000
95000000000
03426000000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</si>
  <si>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 Краснодарский край, г. Сочи</t>
  </si>
  <si>
    <t>Обеспеченние безопасности персонала и сохранности имущества на объектах: Московского региона, ОП "Мобильные ГТЭС-Юг", ОП "Мобильные ГТЭС Хакасия", ОП "Мобильные ГТЭС Тыва", ОП "Мобильные ГТЭС Сочи"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</si>
  <si>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</si>
  <si>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74.60</t>
  </si>
  <si>
    <t>7492000; 7492035; 7492037; 7492060.</t>
  </si>
  <si>
    <t>Дог. № 11/0102/001 от 01.08.2011 (01.08.2014)</t>
  </si>
  <si>
    <t>Город Москва столица Российской Федерации город федерального значения
Московская область
Краснодарский край
Республика Тыва</t>
  </si>
  <si>
    <t>Сервисное обслуживание комплекса техсредств охраны "Тревожная кнопка" и услуги пультовой охраны на объектах: Московского региона, ОП "Мобильные ГТЭС-Юг", ОП "Мобильные ГТЭС Тыва"</t>
  </si>
  <si>
    <t>45.31; 32.30.9; 74.60.</t>
  </si>
  <si>
    <t xml:space="preserve">7492000; 7492035; 7492060; 3190180. </t>
  </si>
  <si>
    <t xml:space="preserve">Дог. № 7-2/1459-П от 07.11.2011 (01.08.2014); Дог.№50.11.00.П.1.00080
от 20.12.2011 (19.12.2014)
</t>
  </si>
  <si>
    <t xml:space="preserve">45000000000 46000000000
03000000000
95000000000
</t>
  </si>
  <si>
    <t>Город Москва столица Российской Федерации город федерального значения
Московская область
Краснодарский край
Республика Хакасия</t>
  </si>
  <si>
    <t>Сервисное обслуживание периметральных камер на объектах: Московского региона, ОП "Мобильные ГТЭС-Юг", ОП "Мобильные ГТЭС Хакасия"</t>
  </si>
  <si>
    <t>45.31; 32.30.9.</t>
  </si>
  <si>
    <t>3221130.</t>
  </si>
  <si>
    <t xml:space="preserve">Дог. № 11/0102/004 от 28.10.2011 (31.12.2013); Дог. № 12/0102/008
от 06.11.2012; Дог. № 12/0102/007 от 10.10.2012
</t>
  </si>
  <si>
    <t>45000000000
03420000000</t>
  </si>
  <si>
    <t>Город Москва столица Российской Федерации город федерального значения
Краснодарский край, г. Новороссийск</t>
  </si>
  <si>
    <t>Сервисное обслуживание СКУД и ОС в Головном офисе (г.Москва) и в офисе ОП "Мобильные ГТЭС-Юг"</t>
  </si>
  <si>
    <t xml:space="preserve">Дог. № 15-ОМ/09
от 03.10.2009 (31.12.2013); Дог. № 12/0803/019 от 01.10.2012.
</t>
  </si>
  <si>
    <t>Сервисное обслуживание системы видеонаблюдения в помещениях Головного офиса (г.Москва)</t>
  </si>
  <si>
    <t>45.31; 32.30.9;</t>
  </si>
  <si>
    <t>Дог. № 10/0102/003 от 29.03.2013 (29.03.2014)</t>
  </si>
  <si>
    <t>Оборудование нового помещения Головного офиса (г. Москва) ситемой СКУД и ОС, системой видеонаблюдения</t>
  </si>
  <si>
    <t>45.31; 45.34; 32.30.9.</t>
  </si>
  <si>
    <t>2947176; 7492050; 7492100; 7492110; 7492120; 7492150; 3221130; 3319020.</t>
  </si>
  <si>
    <t xml:space="preserve">45000000000 46000000000
03000000000
</t>
  </si>
  <si>
    <t>Сервисное обслуживание систем периметральной сигнализации на объектах: Московского региона, ОП "Мобильные ГТЭС-Юг"</t>
  </si>
  <si>
    <t>2947176; 3221130.</t>
  </si>
  <si>
    <t>Сервисное обслуживание системы видеонаблюдения в офисе ОП "Мобильные ГТЭС - Юг"</t>
  </si>
  <si>
    <t>Сервисное обслуживание системы видеонаблюдения ОП "Мобильные ГТЭС - Юг"</t>
  </si>
  <si>
    <t xml:space="preserve">Дог. № 10/0800/108
от 01.11.2010 (31.10.2014)
</t>
  </si>
  <si>
    <t>Информационно-справочные услуги</t>
  </si>
  <si>
    <t xml:space="preserve">Соответствие действующему законодательству;
Точность, актуальность, достовернось.
</t>
  </si>
  <si>
    <t>72.1;    72.2;    72.3;    72.4;     74.13;    74.14;   92.4.</t>
  </si>
  <si>
    <t>7492020.</t>
  </si>
  <si>
    <t>Обеспечение всех площадок Общества мобильными помостами для досмотра грузового автомобильного транспорта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</si>
  <si>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гарантий.
</t>
  </si>
  <si>
    <t>74.60; 74.84; 28.75.27; 33.2; 33.20.6; 52.74.</t>
  </si>
  <si>
    <t>3219180; 7422; 7523000.</t>
  </si>
  <si>
    <t>74.60; 74.84.</t>
  </si>
  <si>
    <t>3313330; 7523000.</t>
  </si>
  <si>
    <t>Модернизация систем видеонаблюдения на объектах Общества</t>
  </si>
  <si>
    <t>Обучение персонала Службы безопасности и режима на курсах повышения квалификации по программе: "Директор по безопасности"</t>
  </si>
  <si>
    <t>Обучение персонала Службы безопасности и режима на курсах повышения квалификации по программе: "Безопасность бизнеса"</t>
  </si>
  <si>
    <t>Краснодарский край, г. Сочи</t>
  </si>
  <si>
    <t>Сервисное обслуживание системы периметрального видеонаблюдения на объектах ОП "Мобильные ГТЭС Сочи"</t>
  </si>
  <si>
    <t>Сервисное обслуживание системы периметральной сигнализации на объектах ОП "Мобильные ГТЭС Сочи"</t>
  </si>
  <si>
    <t>Сервисное обслуживание комплекса техсредств охраны "Тревожная кнопка" и услуги пультовой охраны на объектах ОП "Мобильные ГТЭС Сочи"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</si>
  <si>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</si>
  <si>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Дог. №12/0804/021 от 27.12.2012 (31.12.2013)</t>
  </si>
  <si>
    <t>Сервисное обслуживание системы охранной сигнализации и домофона в офисе ОП "Мобильные ГТЭС Сочи"</t>
  </si>
  <si>
    <t>Дог. №2406м0079 от 20.03.2013 (31.05.2014)</t>
  </si>
  <si>
    <t>2100003569_271</t>
  </si>
  <si>
    <t>2100003569_272</t>
  </si>
  <si>
    <t>2100003569_273</t>
  </si>
  <si>
    <t>2100003569_274</t>
  </si>
  <si>
    <t>2100003569_275</t>
  </si>
  <si>
    <t>2100003569_276</t>
  </si>
  <si>
    <t>2100003569_277</t>
  </si>
  <si>
    <t>2100003569_278</t>
  </si>
  <si>
    <t>2100003569_279</t>
  </si>
  <si>
    <t>2100003569_280</t>
  </si>
  <si>
    <t>2100003569_281</t>
  </si>
  <si>
    <t>2100003569_282</t>
  </si>
  <si>
    <t>2100003569_283</t>
  </si>
  <si>
    <t>2100003569_284</t>
  </si>
  <si>
    <t>2100003569_285</t>
  </si>
  <si>
    <t>2100003569_286</t>
  </si>
  <si>
    <t>2100003569_287</t>
  </si>
  <si>
    <t>2100003569_288</t>
  </si>
  <si>
    <t>ЮО</t>
  </si>
  <si>
    <t>Услуги по субаренде з/у на ПС "Пушкино"</t>
  </si>
  <si>
    <t>Арендатор сдаёт, а Субарендатор принимает во временное пользование, земельный участок.</t>
  </si>
  <si>
    <t>земельный участок площадью 8800 кв.м., расположенный по адресу: Московская область, г.Пушкино, Ярославское шоссе, территория ПС № 239</t>
  </si>
  <si>
    <t>Раздел "K" "Операции с недвижимым имуществом, аренда и предоставление услуг", подраздел 70 "Операции с недвижимым имуществом"</t>
  </si>
  <si>
    <t>Раздел "К" "Услуги, связанные с недвижимым имуществом, арендой, исследовательской и коммерческой деятельностью". Подраздел 7000000 "Услуги, связанные с недвижимым имуществом"</t>
  </si>
  <si>
    <t>кв.м.</t>
  </si>
  <si>
    <t>ОАО "МОЭСК"</t>
  </si>
  <si>
    <t>Услуги по субаренде з/у на ПС "Новосырово"</t>
  </si>
  <si>
    <t>земельный участок площадью  3574 кв.м., расположенный по адресу: г. Москва, г. Щербинка, ш. Симферопольское, при доме 11/1</t>
  </si>
  <si>
    <t>Информационно-консультационные услуги в форме семинара по теме «Новации в Гражданском кодексе РФ »</t>
  </si>
  <si>
    <t>Информационно-консультационные услуги в форме семинара по теме «Новации в Гражданском кодексе РФ»</t>
  </si>
  <si>
    <t xml:space="preserve">Раздел "М" "Образование", подраздел 80.30.3 "Обучение в образовательных учреждениях дополнительного профессионального образования (повышения квалификации) для специалистов, имеющих высшее профессиональное образование"
</t>
  </si>
  <si>
    <t xml:space="preserve">Раздел "К" "Услуги, связанные с недвижимым имуществом, арендой, исследовательской и коммерческой деятельностью". Подраздел 7490000 "Услуги в области коммерческой и технической деятельности прочие, не включенные в другие группировки"
</t>
  </si>
  <si>
    <t>Информационно-консультационные услуги в форме семинара по теме «Корпоративное право»</t>
  </si>
  <si>
    <t>информационно-консультационные услуги в форме семинара по теме «Корпоративное право»</t>
  </si>
  <si>
    <t>Раздел "М" "Образование", подраздел 80.30.3 "Обучение в образовательных учреждениях дополнительного профессионального образования (повышения квалификации) для специалистов, имеющих высшее профессиональное образование"</t>
  </si>
  <si>
    <t>Раздел "К" "Услуги, связанные с недвижимым имуществом, арендой, исследовательской и коммерческой деятельностью". Подраздел 7490000 "Услуги в области коммерческой и технической деятельности прочие, не включенные в другие группировки"</t>
  </si>
  <si>
    <t>Информационно-консультационные услуги в форме семинара по теме «Ценные бумаги»</t>
  </si>
  <si>
    <t>Услуга по изготовлению электронной цифровой подписи и поставка программного обеспечения необходимого для ее использования</t>
  </si>
  <si>
    <t>Изготовление сертификата ключа электронной цифровой подписи (далее по тексту - ЭЦП), в том числе на ключевом носителе, и предоставление программного обеспечения необходимого для работы ЭЦП.</t>
  </si>
  <si>
    <t xml:space="preserve">ЭЦП должна содержать признак наличия права размещать информацию в Едином федеральном реестре сведений о фактах деятельности юридических лиц . 
Программного обеспечения должно быть достаточно для использования ЭЦП на сайте Единого федерального реестра сведений о фактах деятельности юридических лиц.
</t>
  </si>
  <si>
    <t xml:space="preserve">Раздел "K" "Операции с недвижимым имуществом, аренда и предоставление услуг", подраздел 72 "Деятельность связанная с использованием  вычислительной
          техники и информационных технологий".       </t>
  </si>
  <si>
    <t xml:space="preserve">Раздел "G" "Оптовая и розничная торговля"
подраздел 5239 "Специализированная розничная  торговля   непродовольственными
     товарами, не включенными в другие группировки, прочая".
</t>
  </si>
  <si>
    <t>Услуги по субаренде з/у на ПС "Рублево"</t>
  </si>
  <si>
    <t>земельный участок площадью  6500 кв.м., расположенный по адресу: г. Москва, Рублевское шоссе (поселок рублево)</t>
  </si>
  <si>
    <t>ОАО "Мосэнерго"</t>
  </si>
  <si>
    <t>Договор субаренды земельного участка № 100/1000002815/000 от 30.12.2009 со сроком действия на неопредленный срок</t>
  </si>
  <si>
    <t>Услуги по аренде з/у на ПС "Игнатово"</t>
  </si>
  <si>
    <t>Арендодатель сдаёт, а арендатор принимает во временное пользование, земельный участок.</t>
  </si>
  <si>
    <t>земельный участок площадью 7597кв.м., расположенный по адресу: Московская область, г. Дмитров, в районе Ковригинское шоссе</t>
  </si>
  <si>
    <t>Администрация Дмитровского района МО</t>
  </si>
  <si>
    <t>Договор аренды земельного участка №891-д от 18.12.2008 со сроком действия до 30.09.2016</t>
  </si>
  <si>
    <t>2100003569_289</t>
  </si>
  <si>
    <t>2100003569_290</t>
  </si>
  <si>
    <t>2100003569_291</t>
  </si>
  <si>
    <t>2100003569_292</t>
  </si>
  <si>
    <t>2100003569_293</t>
  </si>
  <si>
    <t>2100003569_294</t>
  </si>
  <si>
    <t>2100003569_295</t>
  </si>
  <si>
    <t>2100003569_296</t>
  </si>
  <si>
    <t>ОП Юг</t>
  </si>
  <si>
    <t>ОП-Юг</t>
  </si>
  <si>
    <t>Поставка питьевой воды в бутылях</t>
  </si>
  <si>
    <t>Качество воды должно удовлетворять требованиям СанПиН 2.1.4.1116-02</t>
  </si>
  <si>
    <t>41.00.2</t>
  </si>
  <si>
    <t>1560 от 16.06.2008 на неопределенный срок</t>
  </si>
  <si>
    <t>Услуги междугородной и международной телефонной связи</t>
  </si>
  <si>
    <t>Обеспечение устойчивой междугородней и международной ТЛФ связи</t>
  </si>
  <si>
    <t>64.20.11</t>
  </si>
  <si>
    <t>1-ПО-МГМН-18452 от 01.06.2009 до 01.06.2014 (с автопродлением)</t>
  </si>
  <si>
    <t>Услуги местной телефонной связи</t>
  </si>
  <si>
    <t>Обеспечение устойчивой местной ТЛФ связи</t>
  </si>
  <si>
    <t>2599 от 28.07.2008 до 31.12.2013 (с автопродлением)</t>
  </si>
  <si>
    <t>Услуги по ремонту и техническому обслуживанию оргтехники</t>
  </si>
  <si>
    <t>Выполнение заявки в течение одного рабочего дня</t>
  </si>
  <si>
    <t>72.5</t>
  </si>
  <si>
    <t>09-08/08 от 25.02.2009 до 31.12.2013 (с автопродлением)</t>
  </si>
  <si>
    <t>Услуги мойки служебного автомобиля</t>
  </si>
  <si>
    <t>Качественное мытье автомобиля</t>
  </si>
  <si>
    <t>74.70.2</t>
  </si>
  <si>
    <t>11/0803/020 от 12.09.2011 до 12.09.2014 (с автопродлением)</t>
  </si>
  <si>
    <t>Услуги по организации пропуска транспортных средств на площадку размещения МГТЭС</t>
  </si>
  <si>
    <t>Организация пропуска транспортных средств на основании списков и пропусков</t>
  </si>
  <si>
    <t>74.8</t>
  </si>
  <si>
    <t>13/0803/006 от 01.04.2013 до 31.12.2013</t>
  </si>
  <si>
    <t>Заключение договоров на приобретение оргтехники и комплектующих</t>
  </si>
  <si>
    <t>Соответствие товаров требованиям ГОСТ и (или) ТУ</t>
  </si>
  <si>
    <t>07 от 03.12.2010 до 03.12.2013 (с автопродлением); 10/0800/137 от 03.12.2010 до 03.12.2013 (с автопродлением)</t>
  </si>
  <si>
    <t>Заключение договоров на приобретение хозяйственных товаров и прочих материалов</t>
  </si>
  <si>
    <t>10/0800/146 от 22.12.2010 до 22.12.2014 (с автопродлением); 12/0803/002 от 13.02.2012 до 13.02.2014 (с автопродлением)</t>
  </si>
  <si>
    <t>Услуги по проведению хромотографических анализов трансформаторного масла</t>
  </si>
  <si>
    <t>Выполнение анализов в соответствии с установленными методиками</t>
  </si>
  <si>
    <t>74.30.1</t>
  </si>
  <si>
    <t>Услуги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</si>
  <si>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лаббораторией</t>
  </si>
  <si>
    <t>74.30</t>
  </si>
  <si>
    <t>10/0800/024 от 05.05.2010 до 31.12.2013 (с автопродлением)</t>
  </si>
  <si>
    <t>Услуги по перевозке пассажиров</t>
  </si>
  <si>
    <t>Наличие исправных автомобилей</t>
  </si>
  <si>
    <t>60.23</t>
  </si>
  <si>
    <t>11/0803/001 от 24.01.2011 до 31.12.2013 (с автопродлением)</t>
  </si>
  <si>
    <t>Услуги грузоподъемных механизмов</t>
  </si>
  <si>
    <t>Наличие исправных ГПМ</t>
  </si>
  <si>
    <t>11/0803/023 от 13.10.2011 до 31.12.2011 (с автопродлением</t>
  </si>
  <si>
    <t>Услуги по вывозу и утилизации ртутьсодержащих отходов</t>
  </si>
  <si>
    <t>Оказание услуг в соответствии с лицензионными требованиями</t>
  </si>
  <si>
    <t>90.00</t>
  </si>
  <si>
    <t>11/0803/022 от 02.09.2011 до 31.12.2013 (с автопродлением)</t>
  </si>
  <si>
    <t>Услуги по стирке, химчистке и ремонту спецодежды</t>
  </si>
  <si>
    <t>Качественные стирка, химчистка и ремонт спецодежды</t>
  </si>
  <si>
    <t>93.01</t>
  </si>
  <si>
    <t>13/0803/003 от 28.12.2013 до 31.12.2013</t>
  </si>
  <si>
    <t>Услуги по сбросу хозяйственно-бытовых стоков</t>
  </si>
  <si>
    <t xml:space="preserve">Обеспечение постоянного приема стоков </t>
  </si>
  <si>
    <t>12/0803/024 от 21.12.2012 до 31.12.2013 (с автопродлением)</t>
  </si>
  <si>
    <t>Заключение договоров на поставку офисной мебели</t>
  </si>
  <si>
    <t>10/0800/122 от 30.11.2010 до 30.11.2013 (с автопродлением); 12/0800/025 от 29.12.2012 до 29.12.2013 (с автопродлением)</t>
  </si>
  <si>
    <t xml:space="preserve">Услуги по корректировке (переработке) Плана по предупреждению и ликвидации разливов нефти и нефтепродуктов </t>
  </si>
  <si>
    <t xml:space="preserve">Оказание услуг в соответствии с требованиями Приказа МЧС РФ от 28.12.2004 г. N 621
</t>
  </si>
  <si>
    <t>Услуги по техническому обслуживанию и ППР установок пожарной сигнализации на площадке размещения ГТЭС</t>
  </si>
  <si>
    <t>Проведение ТО и профилактического ремонта систем пожаротушения в соответствии с требованиями руководящих документов</t>
  </si>
  <si>
    <t>75.25</t>
  </si>
  <si>
    <t>13/0803/010 от 01.04.2013 до 28.12.2014</t>
  </si>
  <si>
    <t>Услуги по аварийному ремонту установок пожарной сигнализации на площадке размещения ГТЭС</t>
  </si>
  <si>
    <t>Проведение аварийного ремонта систем пожаротушения в соответствии с требованиями руководящих документов</t>
  </si>
  <si>
    <t>Услуги аварийно-спасательного отряда</t>
  </si>
  <si>
    <t>Обеспечение постоянной готовности к ликвидации последствий аварий</t>
  </si>
  <si>
    <t>75.25.2</t>
  </si>
  <si>
    <t>16/04/13 от 01.04.2013 до 28.12.2014</t>
  </si>
  <si>
    <t>Услуги по сбору и транспортированию (вывозу) твердых бытовых отходов</t>
  </si>
  <si>
    <t>Услуги по сбору и транспортирование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</si>
  <si>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</si>
  <si>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1713 от 01.01.2013 до 31.12.2013 (с автопродлением)</t>
  </si>
  <si>
    <t>Услуги по сбору и транспортированию (вывозу) жидких бытовых отходов</t>
  </si>
  <si>
    <t>Услуги по вывозу жидких бытовых отходов</t>
  </si>
  <si>
    <t>Т-ЖБО-1339/13 от 01.01.2013 до 31.12.2013 (с автопродлением)</t>
  </si>
  <si>
    <t>Работы по техническому перевооружению системы пожаротушения топливного хозяйства мобильных  ГТЭС в части замены действующих силовых кабелей.</t>
  </si>
  <si>
    <t>Выполнение работ в соответствии с ПУЭ и ГОСТ Р 51330.13-99</t>
  </si>
  <si>
    <t>45.31</t>
  </si>
  <si>
    <t>Услуги 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</si>
  <si>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</si>
  <si>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64.20</t>
  </si>
  <si>
    <t>08/0502/026 от 05.05.2008 до 05.05.2014 (с автопродлением)</t>
  </si>
  <si>
    <t>Услуги по обслуживанию кондиционеров</t>
  </si>
  <si>
    <t>качественное ТО и ремонт систем кондиционирования</t>
  </si>
  <si>
    <t>45.33</t>
  </si>
  <si>
    <t>11/0803/029 от 24.11.2011 до 24.11.2014 (с автопродлением)</t>
  </si>
  <si>
    <t>Услуги по обучению  пожарно-техническому минимуму</t>
  </si>
  <si>
    <t>Проведение обучения в соответствии с утвержденными темпланами</t>
  </si>
  <si>
    <t>80.22.22</t>
  </si>
  <si>
    <t>Услуги по обслуживанию мачт наружного освещения площадки размещения МГТЭС</t>
  </si>
  <si>
    <t>Своевременное и полное исполнение заявок на обслуживание мачт</t>
  </si>
  <si>
    <t>Работы по техническому перевооружению топливоснабжения мобильных ГТЭС в части замены действующих гибких раздаточных топливных рукавов</t>
  </si>
  <si>
    <t>Выполнение работ в соответствии с проектной документацией</t>
  </si>
  <si>
    <t>45.21.4</t>
  </si>
  <si>
    <t xml:space="preserve">Работы по перезарядке систем пожаротушения огнетушащим порошком </t>
  </si>
  <si>
    <t>Заключение договоров на поставку канцелярских товаров и полиграфической продукции</t>
  </si>
  <si>
    <t>оказание услуг в соответствии с методиками</t>
  </si>
  <si>
    <t>74.20.4</t>
  </si>
  <si>
    <t>43-000321 от 28.12.2012 до 31.12.2013 (с автопродлением)</t>
  </si>
  <si>
    <t>Работы по текущему ремонту офисного помещения ОП "Мобильные ГТЭС-Юг"</t>
  </si>
  <si>
    <t>Выполнение работ в соответствии с требованиями руководящих документов</t>
  </si>
  <si>
    <t>45.2</t>
  </si>
  <si>
    <t>Услуги по проведению анализов проб воздуха и воды, измерений уровня шума</t>
  </si>
  <si>
    <t>Выполнение анализов в соответствии с установленными методиками аккредитованной лабораторией</t>
  </si>
  <si>
    <t>12/05 от 12.03.2010 до 31.12.2013 (с автопродлением)</t>
  </si>
  <si>
    <t>Услуги по профессиональному дополнительному образованию</t>
  </si>
  <si>
    <t>Услуги по уборке офиса и прилегающей территории</t>
  </si>
  <si>
    <t>Ежедневная качественная уборка офиса и прилегающей территории</t>
  </si>
  <si>
    <t>74.70.1</t>
  </si>
  <si>
    <t>35-ю от 13.06.2012 до 21.07.2013 (с автопродлением) проводится закупка № 2100003241_229</t>
  </si>
  <si>
    <t>Услуги по техническому обслуживанию и ремонту служебного автомобиля</t>
  </si>
  <si>
    <t>Качественное ТО и ремонт автомобиля</t>
  </si>
  <si>
    <t>Проводится закупка № 2100003241_225</t>
  </si>
  <si>
    <t>Услуги по организации и проведению "Дня компании"</t>
  </si>
  <si>
    <t>Своевременное и качественное проведение "Дня компании"</t>
  </si>
  <si>
    <t>55.30</t>
  </si>
  <si>
    <t>Услуги по проведению периодического медицинского осмотра</t>
  </si>
  <si>
    <t>Оказание услуг в соответсвии с Приказом Минздравсоцразвития от 12.04.2011 № 302</t>
  </si>
  <si>
    <t>85.11</t>
  </si>
  <si>
    <t>Услуги по проведению физико-химических анализов трансформаторного масла</t>
  </si>
  <si>
    <t>Проводится закупка № 2100003241_231</t>
  </si>
  <si>
    <t>Услуги по нивелировке фундаментных плит силовых модулей ГТУ1,2</t>
  </si>
  <si>
    <t>Выполнение работ в соответствии с ПТЭЭСС</t>
  </si>
  <si>
    <t xml:space="preserve">Работы по восстановлению обвалования дренажного резервуара </t>
  </si>
  <si>
    <t>Услуги по организации доступа к сети Интернет офисных помещений обособленого подразделения</t>
  </si>
  <si>
    <t>Ю/1/2-77-11от 25.11.2011 на неопределенный срок</t>
  </si>
  <si>
    <t>Услуги по предаттестационной подготовке по промышленной безопасности</t>
  </si>
  <si>
    <t>Услуги по предаттестационной подготовке по электробезопасности</t>
  </si>
  <si>
    <t>Услуги по предрейсовому осмотру водителя и автомобиля</t>
  </si>
  <si>
    <t>Оказание услуг с заполнением путевого листа</t>
  </si>
  <si>
    <t>74.30.7</t>
  </si>
  <si>
    <t>10/0800/091 от 07.10.2010 до 06.10.2014 (с автопродлением)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</si>
  <si>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</si>
  <si>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</si>
  <si>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70.20.2</t>
  </si>
  <si>
    <t>081</t>
  </si>
  <si>
    <t>метр квадратный общей площади</t>
  </si>
  <si>
    <t>140/4 от 31.12.2012 до 30.11.2013 (с 01.12.2013 по 31.10.2014 будет новый  договор)</t>
  </si>
  <si>
    <t>Услуги по организации и проведению "Дня энергетика"</t>
  </si>
  <si>
    <t>Своевременное и качественное проведение «Дня энергетика»</t>
  </si>
  <si>
    <t xml:space="preserve">Услуги по предоставлению информации о текущем состоянии законодательства </t>
  </si>
  <si>
    <t>Регулярное электронное обновление информации о состоянии законодательства</t>
  </si>
  <si>
    <t>КР-165/17-2013 от 13.03.2013 до 31.12.2013</t>
  </si>
  <si>
    <t>Услуги мобильной связи</t>
  </si>
  <si>
    <t>Обеспечение устойчивой мобильной связи</t>
  </si>
  <si>
    <t>08/0602/010 от 12.05.2008 на неопределенный срок</t>
  </si>
  <si>
    <t>Услуги по организации поставки топлива для автотранспорта с помощью топливных карт</t>
  </si>
  <si>
    <t>Соответствие топлива требованиям ГОСТ и (или) ТУ</t>
  </si>
  <si>
    <t>50.50</t>
  </si>
  <si>
    <t>ОНПК12/0287-02 от 19.04.2012 на неопределенный срок</t>
  </si>
  <si>
    <t>Заключение договоров на приобретение спецодежды, спецобуви, средств индивидуальной защиты и иного имущества, предназначенного для обеспечения соблюдения требований охраны труда и пожарной безопасности</t>
  </si>
  <si>
    <t>Заключение договоров на приобретение спецодежды, спецобуви, средства индивидуальной защиты и иного имущества, предназначенного для обеспечения соблюдения требований охраны труда и пожарной безопасности</t>
  </si>
  <si>
    <t>НВи76 от 19.11.2010 до 19.11.2013 (с автопродлением); 10/0800/123 от 01.12.2010 до 01.12.2013 (с автопродлением); 11/0803/036 от 30.12.2010 до 31.12.2013 (с автопродлением)</t>
  </si>
  <si>
    <t>Заключение договоров на поставку ремонтных и прочих материалов</t>
  </si>
  <si>
    <t>12/0803/015 от 09.08.2012 до 09.08.2014 (с автопродлением); 12/0803/016 от 09.08.2012 до 09.08.2014 (с автопродлением); 11/0803/030 от 01.12.2011 до 01.12.2014 (с автопродлением)</t>
  </si>
  <si>
    <t>Услуги по доставке технической воды</t>
  </si>
  <si>
    <t>Соответствие характеристик поставляемой воды заявленным требованиям</t>
  </si>
  <si>
    <t>12/0803/023 от 14.12.2012 до 21.12.2013 (с автопродлением)</t>
  </si>
  <si>
    <t>Услуги по вывозу и обезвреживанию опасных отходов I-IV класса опасности</t>
  </si>
  <si>
    <t>оказание услуг в соответствии с лицензионными требованиями</t>
  </si>
  <si>
    <t>29 от 19.01.2012 до 19.01.2014 (с автопродлением)</t>
  </si>
  <si>
    <t>Услуги по анализу технологического топлива</t>
  </si>
  <si>
    <t>выполнение анализов в соответствии с установленными методиками</t>
  </si>
  <si>
    <t>11-2010опер от 25.05.2010 до 31.12.2013 (с автопродлением)</t>
  </si>
  <si>
    <t>2100003569_297</t>
  </si>
  <si>
    <t>2100003569_298</t>
  </si>
  <si>
    <t>2100003569_299</t>
  </si>
  <si>
    <t>2100003569_300</t>
  </si>
  <si>
    <t>2100003569_301</t>
  </si>
  <si>
    <t>2100003569_302</t>
  </si>
  <si>
    <t>2100003569_303</t>
  </si>
  <si>
    <t>2100003569_304</t>
  </si>
  <si>
    <t>2100003569_305</t>
  </si>
  <si>
    <t>2100003569_306</t>
  </si>
  <si>
    <t>2100003569_307</t>
  </si>
  <si>
    <t>2100003569_308</t>
  </si>
  <si>
    <t>2100003569_309</t>
  </si>
  <si>
    <t>2100003569_310</t>
  </si>
  <si>
    <t>2100003569_311</t>
  </si>
  <si>
    <t>2100003569_312</t>
  </si>
  <si>
    <t>2100003569_313</t>
  </si>
  <si>
    <t>2100003569_314</t>
  </si>
  <si>
    <t>2100003569_315</t>
  </si>
  <si>
    <t>2100003569_316</t>
  </si>
  <si>
    <t>2100003569_317</t>
  </si>
  <si>
    <t>2100003569_318</t>
  </si>
  <si>
    <t>2100003569_319</t>
  </si>
  <si>
    <t>2100003569_320</t>
  </si>
  <si>
    <t>2100003569_321</t>
  </si>
  <si>
    <t>2100003569_322</t>
  </si>
  <si>
    <t>2100003569_323</t>
  </si>
  <si>
    <t>2100003569_324</t>
  </si>
  <si>
    <t>2100003569_326</t>
  </si>
  <si>
    <t>2100003569_327</t>
  </si>
  <si>
    <t>2100003569_328</t>
  </si>
  <si>
    <t>2100003569_329</t>
  </si>
  <si>
    <t>2100003569_330</t>
  </si>
  <si>
    <t>2100003569_331</t>
  </si>
  <si>
    <t>2100003569_332</t>
  </si>
  <si>
    <t>2100003569_333</t>
  </si>
  <si>
    <t>2100003569_334</t>
  </si>
  <si>
    <t>2100003569_335</t>
  </si>
  <si>
    <t>2100003569_336</t>
  </si>
  <si>
    <t>2100003569_337</t>
  </si>
  <si>
    <t>2100003569_338</t>
  </si>
  <si>
    <t>2100003569_339</t>
  </si>
  <si>
    <t>2100003569_340</t>
  </si>
  <si>
    <t>2100003569_341</t>
  </si>
  <si>
    <t>2100003569_342</t>
  </si>
  <si>
    <t>2100003569_343</t>
  </si>
  <si>
    <t>2100003569_344</t>
  </si>
  <si>
    <t>2100003569_345</t>
  </si>
  <si>
    <t>2100003569_346</t>
  </si>
  <si>
    <t>2100003569_347</t>
  </si>
  <si>
    <t>2100003569_348</t>
  </si>
  <si>
    <t>2100003569_349</t>
  </si>
  <si>
    <t>2100003569_350</t>
  </si>
  <si>
    <t>2100003569_351</t>
  </si>
  <si>
    <t>2100003569_352</t>
  </si>
  <si>
    <t>Выплаты на корпоративные, спортивные и культурные мероприятия</t>
  </si>
  <si>
    <t>ОП Тыва</t>
  </si>
  <si>
    <t>Республика Тыва</t>
  </si>
  <si>
    <t>Услуги по празднованию Дня рождения компании</t>
  </si>
  <si>
    <t>Организация и проведение  мероприятия в честь празднования "Дня рождения компании" для сотрудников ОП "Мобильные ГТЭС Тыва"</t>
  </si>
  <si>
    <t>Опыт работы на рынке по организации и проведению подобных  мероприятий. Положительная репутация контрагента и организованных им мероприятий, все услуги должны быть оказаны точно в срок и в  полном объеме.</t>
  </si>
  <si>
    <t xml:space="preserve">Единица </t>
  </si>
  <si>
    <t>Договор будет заключен в 2014</t>
  </si>
  <si>
    <t xml:space="preserve">Услуги по празднованию Дня энергетика </t>
  </si>
  <si>
    <t>Организация и проведение  мероприятия в честь празднования "Дня энергетика" для сотрудников ОП "Мобильные ГТЭС Тыва"</t>
  </si>
  <si>
    <t xml:space="preserve">МЗ </t>
  </si>
  <si>
    <t>ГСМ</t>
  </si>
  <si>
    <t>Закупка ГСМ для автотранспорта</t>
  </si>
  <si>
    <t xml:space="preserve">Поставка бензина марки Премиум-95 и дизельного топливо для заправки служебных автомобилей на Автозаправочных станциях.                                                                         </t>
  </si>
  <si>
    <t xml:space="preserve">1. Качество поставляемого товара в том числе:  бензин марки "Премиум-95" октановое число не ниже 95, а так же дизельное топливо (летнее и зимнее) в соответствие с требованиям ГОСТа.                                                                                2. Передача бензина марки "Премиум-95" и дизельного топлива (летнего, зимнего) с использованием талонов.                                                                                                                                   </t>
  </si>
  <si>
    <t>2320212  2320231  2320232</t>
  </si>
  <si>
    <t>5050101   5050102</t>
  </si>
  <si>
    <t>литр</t>
  </si>
  <si>
    <t>Росэлторг</t>
  </si>
  <si>
    <t>№ 13/0801/008 от 07.06.2013 срок действия 07.12.2014</t>
  </si>
  <si>
    <t>Плата за аренду зданий и офисных помещений</t>
  </si>
  <si>
    <t>Аренда офиса</t>
  </si>
  <si>
    <t xml:space="preserve">Нежилое помещение для размещения офиса. 
</t>
  </si>
  <si>
    <t xml:space="preserve">Нежилое помещение в здании с технически исправным электрооборудованием, системой водоснабжения, канализации и иного имущества.
Периодически должен проводиться осмотр и выполнять работы, связанные с реконструкцией Помещения, а также расположенных внутри него коммуникаций (водопровод, отопление, канализация, электричество).
Производить капитальный ремонт Помещения связанный с общим капитальным ремонтом здания.
</t>
  </si>
  <si>
    <t>ООО "Феникс", Договор № А-49 от 01.12.2013, срок действия до 31.10.2013. Планируется заключение нового договора с ООО "Феникс".</t>
  </si>
  <si>
    <t>ТО системы связи и видеонаблюдения</t>
  </si>
  <si>
    <t xml:space="preserve">Техническое обслуживание и ремонт систем видеонаблюдения </t>
  </si>
  <si>
    <t>Оказание услуг по техническому обслуживанию и ремонту систем видеонаблюдения.</t>
  </si>
  <si>
    <t xml:space="preserve">ТО и ремонту систем включают в себя:                                         1. Ежемесячное техническое обслуживание систем видеонаблюдения                                                                                        2. Проведение внеплановых ремонтных работ по Заявке заказчика, в том числе замена запасных частей и расходных материалов.                Проведение работ по ТО и ремонту систем видеонаблюдения в соответствии с Законодательством РФ, а также действующими отраслевыми нормами, правилами и инструкциями.
Исполнитель должен проводить ТО и ремонты в полном объеме и в согласованные Сторонами сроки.
Персонал занятый на работах по ТО и ремонту, обязан соблюдать внутриобъектовый режим, должен иметь опыт выполнения ТО и ремонта оборудования.
</t>
  </si>
  <si>
    <t>№ 10/0102/014 от 08.12.2010 срок действия - пролонгация</t>
  </si>
  <si>
    <t>ТО системы пожаротушения</t>
  </si>
  <si>
    <t xml:space="preserve">Техническое обслуживание и ремонт системы пожаротушения и периметральной сигнализации  </t>
  </si>
  <si>
    <t>Оказание услуг по техническому обслуживанию и ремонт систем пожаротушения и периметральной сигнализации.</t>
  </si>
  <si>
    <t xml:space="preserve">1. ТО и ремонт систем пожаротушения и периметральной сигнализации и включают в себя:                                  - Ежемесячное техническое обслуживание систем пожаротушения и периметральной сигнализации                                                                                        -  Проведение внеплановых ремонтных работ системы пожаротушения и периметральной сигнализации по Заявке заказчика, в том числе замена запасных частей и расходных материалов.                                                                   2. Проведение работ по ТО и ремонту систем пожаротушения в соответствии с Законодательством РФ, а также действующими отраслевыми нормами, правилами и инструкциями.
3. Исполнитель должен проводить ТО и ремонты в полном объеме и в согласованные Сторонами сроки.
4. Персонал занятый на работах по ТО и ремонту, обязан соблюдать внутриобъектовый режим.
</t>
  </si>
  <si>
    <t>№ 11/0801/012 от 25.04.2011 срок действия договора - автопролонгация</t>
  </si>
  <si>
    <t>Обслуживание и ремонтно- востановительные работы систем связи</t>
  </si>
  <si>
    <t xml:space="preserve">Оказание услуг по техническому обслуживанию и ремонт систем связи. </t>
  </si>
  <si>
    <t>1. ТО и ремонт систем связи и включают в себя:             - Ежеквартальное техническое обслуживание систем связи.                                                                          - Проведение внеплановых ремонтных работ систем связи по Заявке заказчика, в том числе замена запасных частей и расходных материалов.                     2.Проведение работ по ТО  в соответствии с Законодательством РФ, а также действующими отраслевыми нормами, правилами и инструкциями.
3.ТО и ремонты проводить в полном объеме и в согласованные Сторонами сроки.
4.Персонал занятый на работах по ТО и ремонту, обязан соблюдать внутриобъектовый режим.</t>
  </si>
  <si>
    <t>64.20.3  </t>
  </si>
  <si>
    <t xml:space="preserve">№ 12/0801/019 от 01.07.2012 срок действия до  30.06.2013. Планируется заключение нового договора. </t>
  </si>
  <si>
    <t>Плата за аренду земли</t>
  </si>
  <si>
    <t xml:space="preserve">Услуги по аренде земли для площадки размещения ГТЭС </t>
  </si>
  <si>
    <t>Арендатор принимает в аренду земельный участок, общей площадью 3460 м2, в целях использования его для размещения мобильной газотурбинной электрической станции мощьностью 22,5 МВт с последующей ее эксплуатацией.</t>
  </si>
  <si>
    <t>Наличие в собственности земельного участка площадью не менее 3460 м2</t>
  </si>
  <si>
    <t xml:space="preserve">                         702
</t>
  </si>
  <si>
    <t>Министерство земельных и имущественных отношений Республики Тыва</t>
  </si>
  <si>
    <t>Арендатор принимает в аренду земельный участок, общей площадью 4265 м2, в целях использования его для размещения мобильной газотурбинной электрической станции мощьностью 22,5 МВт с последующей ее эксплуатацией.</t>
  </si>
  <si>
    <t>Наличие в собственности земельного участка площадью не менее 4265 м2</t>
  </si>
  <si>
    <t xml:space="preserve">      702
</t>
  </si>
  <si>
    <t>ТО ДГУ</t>
  </si>
  <si>
    <t>Техническое обслуживание ДГУ</t>
  </si>
  <si>
    <t xml:space="preserve">Оказание услуг по техническому обслуживанию и ремонту дизель-генераторной установки «Caterpillar С15».  </t>
  </si>
  <si>
    <t>1.Техническое обслуживание,  ремонт дизель-генераторной установки «Caterpillar С15»  включает в себя:
- замена расходных материалов;
- проведение технического обслуживания оборудования в объемах и периодичности согласно регламенту  «Руководства по эксплуатации и техническому обслуживанию генераторной установки С15».
2. Ремонт дизель-генераторной установки:
- ремонт оборудования установки проводится по заявкам Заказчика, в случае выявления дефектов оборудования установки влияющих на его работоспособность и препятствующих его эксплуатации.
3. ТО проводить в согласованные Сторонами сроки.
4. Персонал занятый на работах по ТО и ремонту, обязан соблюдать внутриобъектовый режим, а так же проводить работы по ТО  в соответствии с Законодательством РФ, а также действующими отраслевыми нормами, правилами и инструкциями.</t>
  </si>
  <si>
    <t>№ SR/11/1457/S от 20.06.2012 . Планируется заключение нового договора в 2014.</t>
  </si>
  <si>
    <t>Выплаты на хоз-бытовые товары</t>
  </si>
  <si>
    <t xml:space="preserve">Закупка бытовой химии и  хозяйственно-бытовых товаров </t>
  </si>
  <si>
    <t>Поставка хозяйственных товаров и бытовой химии для нужд ОП "Мобильные ГТЭС Тыва"</t>
  </si>
  <si>
    <t>1. Качество товара должно соответствовать ГОСТам, ТУ, действующим на момент поставки, и подтверждаться надлежащим образом оформленными сопроводительными документами, подтверждающими качество и безопасность продукции: сертификаты о соответствии ГОСТ, сертификаты качества.                                               2.Товар должен быть упакован и маркирован в соответствии с технической (эксплуатационной) документацией производителя и соответствовать техническим характеристикам, действующим в РФ стандартам.                                                         3.Обеспечение полной сохранности продукции от повреждений при перевозке и наличие маркировки с указанием содержимого, доставка должна входить в стоимость товара.                                       4. Доставка по местухахождения Заказчика входит в стоимость товара.</t>
  </si>
  <si>
    <t>52.48.31</t>
  </si>
  <si>
    <t>52.48.31.110</t>
  </si>
  <si>
    <t>№ 10/0800/145 от 17.12.2010 срок действия 31.12.2011. Планируется заключение нового договора.</t>
  </si>
  <si>
    <t>Оплата спецодежды</t>
  </si>
  <si>
    <t>Закупка спецодежды</t>
  </si>
  <si>
    <t>Поставка спецодежды, спецобуви, средств индивидуальной защиты  для нужд ОП «Мобильные ГТЭС Тыва»</t>
  </si>
  <si>
    <t>51.42</t>
  </si>
  <si>
    <t>51.42.1</t>
  </si>
  <si>
    <t>№ 11/0801/029 от 13.09.2011 срок действия 13.09.2013. Планируется заключение нового договора.</t>
  </si>
  <si>
    <t>прочие материалы</t>
  </si>
  <si>
    <t>Приобретение прочих материалов (хоз. инвентарь, расходные материалы для эл. приборов, расходные строительные материалы, покупка инструмента и приспособления для мелких слесарных работ и т.п. )</t>
  </si>
  <si>
    <t>Приобретение прочих материалов для нужд ОП "Мобильные ГТЭС Тыва"</t>
  </si>
  <si>
    <t>Планируется заключение нового договора.</t>
  </si>
  <si>
    <t>вывоз отходов</t>
  </si>
  <si>
    <t>Услуги по утилизации опасных  отходов</t>
  </si>
  <si>
    <t>Оказание услуг по транспортеровке размещению, обезвреживанию и/или утилизации опасных отходов</t>
  </si>
  <si>
    <t>1. Транспортеровка опасных отходов с использованием специальных технических средств.                                                                 2. Лицензия на конечное размещение отходов, утвержденные нормативы  образования отходов и лимитов на их размещение на полигоне.                         3. Услуги по транспортеровке размещению, обезвреживанию и/или утилизации опасных отходовдолжны выполняться специализированными организациями, имеющими опыт работы.                                                                 4. Справка о наличии квалифицированного, аттестованного персонала.</t>
  </si>
  <si>
    <t>37.10.1</t>
  </si>
  <si>
    <t>90.02.14</t>
  </si>
  <si>
    <t>№ 10/0800/130 от 04.12.2010 срок действия 04.11.2013. Планируется заключение нового договора.</t>
  </si>
  <si>
    <t>Анализтрансформаторного масла</t>
  </si>
  <si>
    <t>Услуги по проведению  анализа трансформаторного масла</t>
  </si>
  <si>
    <t>Оказание услуг по проведению лабораторных Исследований (анализов) трансформаторного масла.</t>
  </si>
  <si>
    <t xml:space="preserve">1.Сертифицированная лаборатория.                                                   2.Лицензия на проведение исследований. 3.Наличие опыта и материальной базы для проведения исследований.Проведение испытаний должно соответствовать методикам и отвечать требованиям действующих Законов Российской Федерации и нормативных документов.
4. Результаты испытаний документируются протоколом испытаний установленного образца.
5. Исполнитель обязан предоставить заказчику тару для отбора проб трансформаторного масла.
6. Пробы масла отбираются и доставляются Заказчиком самостоятельно в лабораторию Исполнителя и передаются по Акту приёма-передачи.
</t>
  </si>
  <si>
    <t>ТО КХТ и систем учета топлива</t>
  </si>
  <si>
    <t>Оказание услуг по техническому обслуживанию и ремонту автоматических систем измерения, сигнализации и автоматики восьми контейнеров хранения топливана полощадке размещения мобильных ГТЭС, с западной стороны ПС "Кызылская"</t>
  </si>
  <si>
    <t>1. Требования к материально-технической базе:
 - наличие поверенных средств испытаний и приборов;
 - наличие материально технической базы для проведения данного вида работ.
2. Требования к проводимым работам:
- ремонты проводятся по  заявке;
 - устранение отказов оборудования в период между плановыми ТО производятся по заявкам;      - расчет затрат при проведенииремонтных работ производится по прейскуранту, являющегося неотъемлемой частью Договора.
 -производство работ осуществляется в соответствии с требованиями правил ПТБ, РД.34.03.201-97 и ПБ 09-560-03;
- инструмент, используемый при                                                     - техобслуживании датчиков, находящихся на топливных резервуарах, должен быть в искробезопасном исполнении.
2. Наличие лицензии на проведения калибровки параметров уровнемеров;
3. Доставка необходимого оборудования и материалов для проведения ТО и ремонта.
4. Для выполнения аварийных ремонтов  обеспечить готовность своих специалистов к выполнению этих работ в минимально короткие сроки.                                                                            5. Персонал должен:                                                              - иметь аттестацию по курсу "Обслуживание ОПО (химически опасные, взрывоопасные)                                           - иметь допуск к допускаться к обслуживанию и ремонту электрооборудования взрывопожароопасных и химически опасных объектов, в том числе резервуаров с нефтепродуктами;</t>
  </si>
  <si>
    <t>28.21.92</t>
  </si>
  <si>
    <t>Услуги спасательного отряда</t>
  </si>
  <si>
    <t>Услуги по обслуживанию и  ликвидации аварийных ситуаций на ОПО</t>
  </si>
  <si>
    <t>Оказание услуг по обслуживанию и  ликвидации аварийных ситуаций на ОПО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</si>
  <si>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</si>
  <si>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75.25.12</t>
  </si>
  <si>
    <t>ООО "Сервис безопасности" №13/0801/002 от0 9.01.2013, срок действия до 31.12.2013. Планируется заключение нового договора.</t>
  </si>
  <si>
    <t>Оплата услуг связи</t>
  </si>
  <si>
    <t xml:space="preserve">Оказание услуг по обеспечению сотрудников ОП "МГТЭС Тыва" мобильной связи </t>
  </si>
  <si>
    <t xml:space="preserve">Услуга голосовой мобильной связи, международная связь, детализация счета, система оплаты - кредитная, стабильный уровень сигнала в любое время суток по РФ. 
</t>
  </si>
  <si>
    <t>64.20.2</t>
  </si>
  <si>
    <t>№ 3432111723 от 02.12.2009 срок действия договора неопределенный срок</t>
  </si>
  <si>
    <t>Вода</t>
  </si>
  <si>
    <t>Закупка дистиллированной воды</t>
  </si>
  <si>
    <t>Поставка дистиллированной воды.</t>
  </si>
  <si>
    <t xml:space="preserve">Качество поставляемого товара в соответствие с требованиям ГОСТа.  Качество товара подтверждается гигиеническим заключением и сертификатом. Поставка осуществляется по заявке Заказчика, доставка входит в стоимость товара. </t>
  </si>
  <si>
    <t>Планируется заключение нового договора в 2014.</t>
  </si>
  <si>
    <t xml:space="preserve">Услуги междугородной и международной связи </t>
  </si>
  <si>
    <t xml:space="preserve">Оказание услуи междугородной и международной связи  </t>
  </si>
  <si>
    <t xml:space="preserve">1.   Основные услуги: 
  - Междугородная телефонная связь;
  - Международная телефонная связь;
  - Детализация счета,;                                                                                                          - предоставление в пользование каналов связи;
2. Система оплаты - кредитная. 
3. Стабильная связь с использованием автоматической системы обслужи-вания в любое время суток. 
</t>
  </si>
  <si>
    <t>№ 1737/МГ от 11.01.2010  срок действия договора неопределенный срок</t>
  </si>
  <si>
    <t xml:space="preserve">Услуги местной связи </t>
  </si>
  <si>
    <t>Оказание услуг местной (внутризоновой) связи</t>
  </si>
  <si>
    <t xml:space="preserve">1.   Основные услуги: 
  - Местная телефонная связь;
  - Внутризоновая телефонная связь;
  - Телеграфная связь;
  - предоставление в пользование каналов связи
2. Система оплаты - кредитная. 
3. Стабильная связь с использованием автоматической системы обслужи-вания в любое время суток. 
</t>
  </si>
  <si>
    <t>№ 1737 от 01.04.2010 срок действия договора неопределенный срок</t>
  </si>
  <si>
    <t>Питьевая вода</t>
  </si>
  <si>
    <t xml:space="preserve">Приобретение питьевой воды </t>
  </si>
  <si>
    <t xml:space="preserve">Поставка питьевой воды в бутылях. </t>
  </si>
  <si>
    <t xml:space="preserve">Качество поставляемой воды должно соответствовать требованиям Сан ПиН 2.1.4.1116-02.  Качество товара подтверждается гигиеническим заключением и сертификатом. Поставка осуществляется по заявке Заказчика, доставка входит в стоимость товара. </t>
  </si>
  <si>
    <t>№ 12/0801/001 от 23.01.2012 срок действия договора 31.10.2013. Планируется заключение в 2014нового договора.</t>
  </si>
  <si>
    <t>Выплаты на канцелярские товары</t>
  </si>
  <si>
    <t>Приобретение канцелярских товаров</t>
  </si>
  <si>
    <t>Поставка канцелярских товаров (далее товар) для нужд Обособленного подразделения «Мобильные ГТЭС Тыва».</t>
  </si>
  <si>
    <t>1. Качество товара должно соответствовать ГОСТам, ТУ, действующим на момент поставки, и подтверждаться надлежащим образом оформленными сопроводительными документами, подтверждающими качество и безопасность продукции: сертификаты о соответствии ГОСТ, сертификаты качества.                    2.Товар должен быть упакован и маркирован в соответствии с технической (эксплуатационной) документацией производителя и соответствовать техническим характеристикам, действующим в РФ стандартам.                                                         3.Обеспечение полной сохранности продукции от повреждений при перевозке и наличие маркировки с указанием содержимого, доставка должна входить в стоимость товара.</t>
  </si>
  <si>
    <t>ГСМ для ДГУ</t>
  </si>
  <si>
    <t xml:space="preserve">Закупка ГСМ для ДГУ </t>
  </si>
  <si>
    <t>Поставка дизельного топлива для дизель-генераторной установки на полощадке размещения мобильных ГТЭС вблизи ПС "Кызылская"</t>
  </si>
  <si>
    <t xml:space="preserve">1. Качество поставляемого товара сдизельное топливо (летнее и зимнее) в соответствие с требованиям ГОСТа.                                                           2.Поставщик гарантирует соблюдение всех требований по хранению нефтепродуктов в соответствии с Инструкцией о порядке поступления хранения , отпуска и учета нефтепродуктов на нефтебазах, наливных пунктах и АЗС.                                                     3.Поставка нефтепродуктов осуществляется спецтранспортом Поставщика круглосуточно.                                                                                                       </t>
  </si>
  <si>
    <t>2320231, 2320232</t>
  </si>
  <si>
    <t>Обслуживание кондиционеров на подстанциях и офис</t>
  </si>
  <si>
    <t xml:space="preserve"> Техническое обслуживание кондиционеров на ПС "Кызылская" и офис </t>
  </si>
  <si>
    <t>Оказание услуг по сервисно - профилактическому обслуживанию и ремонт кондиционеров расположенных на площадке размещения мобильных ГТЭС вблизи ПС «Кызылская» и в офисе  Обособленного подразделения «Мобильные ГТЭС Тыва».</t>
  </si>
  <si>
    <t>Проведение работ по ТО  в соответствии с Законодательством РФ, а также действующими отраслевыми нормами, правилами и инструкциями.
ТО и ремонты проводить в полном объеме и в согласованные Сторонами сроки.
Персонал занятый на работах по ТО и ремонту, обязан соблюдать внутриобъектовый режим, 
а так же  иметь опыт выполнения работ по ТО и ремонту оборудования.</t>
  </si>
  <si>
    <t>прель</t>
  </si>
  <si>
    <t>Испытания электрозащитных средств</t>
  </si>
  <si>
    <t>Испытание электрозащитных средств до 10 кВ.</t>
  </si>
  <si>
    <t>Оказание услуг по проведению испытаний электрозащитных  средств защиты.</t>
  </si>
  <si>
    <t xml:space="preserve">1. Проведение испытаний должно соответствовать методикам и отвечать требованиям действующих Законов Российской Федерации и нормативных документов.
2.Наличие сертифицированной лаборатория, опыта и материальной базы для проведения исследований.                                                                       3. Лицензия на проведение испытаний. 4.Результаты испытаний документируются протоколом  установленного образца.
</t>
  </si>
  <si>
    <t>Испытание электрозащитных средств выше 10 кВ.</t>
  </si>
  <si>
    <t xml:space="preserve">1. Проведение испытаний должно соответствовать методикам и отвечать требованиям действующих Законов Российской Федерации и нормативных документов.
2.Наличие сертифицированной лаборатория, опыта и материальной базы для проведения исследований.                                                                 3. Лицензия на проведение испытаний. 4.Результаты испытаний документируются протоколом  установленного образца.
</t>
  </si>
  <si>
    <t>Высоковольтные испытания кабелей напряжения 10кВ</t>
  </si>
  <si>
    <t>Оказание услуг по проведению испытанийвысоковольтных  кабельных линий.</t>
  </si>
  <si>
    <t xml:space="preserve">1.Проведение испытаний должно соответствовать методикам и отвечать требованиям действующих Законов Российской Федерации и нормативных документов.
2.Наличие опыта и материальной базы для проведения исследований.                                                                                          3. Лицензия на проведение испытаний. 4.Результаты испытаний документируются протоколом  установленного образца.
</t>
  </si>
  <si>
    <t>Метрология</t>
  </si>
  <si>
    <t>Метрология (поверка/ калибровка приборов)</t>
  </si>
  <si>
    <t>Оказание услуг по поверке/ калибровке средств измерений и емкостей установленных на площадке размещения мобильных ГТЭС</t>
  </si>
  <si>
    <t>1.Поверка/калибровка средств измерений должна выполняться на территории размещения мобильных ГТЭС, т.е. с выездом на объект представителей заказчика.
2. Проведение поверки и калибровки средств измерений  должно соответствовать      методикам и отвечать требованиям действующих Законов Российской Федерации и нормативных документов.
3. На все поверяемые и калибруемые средств измерений должны наноситься клейма.
4. На каждое средств измерений  должно предоставляться свидетельство о поверке/калибровке либо извещение о непригодности к применению.</t>
  </si>
  <si>
    <t>№ 11/0801/014 от 27.05.2011 срок действия договора пролангируется в 2014</t>
  </si>
  <si>
    <t>Транспортные выплаты, не связанные с перевозкой грузов</t>
  </si>
  <si>
    <t>Оказание транспортных услуг по перевозке пассажиров и багажа</t>
  </si>
  <si>
    <t xml:space="preserve">1. Исполнитель своевременно предоставляет Заказчику транспортные средства, предназначенные для перевозки пассажиров в технически исправном и надлежащем состоянии.
2. Исполнитель должен быть готов предоставить по заявке Заказчика:
- лекговой автомобиль 4-хили 6-ти местный для перевозки пассажиров.                                                            Исполнитель должен предоставить Заказчику:
3. Лицензию на право перевозки пассажиров;
4. Справку о наличии квалифицированного, аттестованного персонала.
</t>
  </si>
  <si>
    <t>60.22,   60.22.01</t>
  </si>
  <si>
    <t>6022000,   6022010</t>
  </si>
  <si>
    <t>Транспортные выплаты по перевозке пассажиров и багажа (специализированный транспорт: автокран, автогидроподъемник)</t>
  </si>
  <si>
    <t>Оказание  услуг по предоставлению автотранспортных средств и спецтехники с водителем</t>
  </si>
  <si>
    <t xml:space="preserve">1.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КВОУ, погрузочно-разгрузочные работы с применением автокрана в технически исправном и надлежащем состоянии.
2. Исполнитель должен соблюдать действующие на территории Заказчика инструкции по пропускному и объектовому режиму, охране труда, техники безопасности, производственной санитарии, экологической и противопожарной безопасности.
</t>
  </si>
  <si>
    <t>Обслуживание авто</t>
  </si>
  <si>
    <t>Техническое обслуживание автомобиля "Mitsubishi Pajero"</t>
  </si>
  <si>
    <t>Оказание услуг на проведение диагностики, ремонта и технческому обслуживанию транспортных средств</t>
  </si>
  <si>
    <t xml:space="preserve">1.Наличие оборудования и квалифицированных специалистов.
2. Исполнитель должен иметь документы подтверждающие, что он является официальным (сертифицированным) представителем (сервисным центром) компании Мitsubishi.
</t>
  </si>
  <si>
    <t>5020200 -  5020850</t>
  </si>
  <si>
    <t>№ 11/0801/032 от 03.11.2011 срок действия - автопролонгация</t>
  </si>
  <si>
    <t>медосмотр водителей</t>
  </si>
  <si>
    <t>Медосмотр водителей</t>
  </si>
  <si>
    <t>Оказание услуг по проведению предрейсового медицинского осмотра водителей транспортных средств.</t>
  </si>
  <si>
    <t xml:space="preserve">1. Лицензия  дающая право на  проведения предрейсового медицинского осмотра водителей.                                             2.Квалифицированный персонал имеющий лицензию или сертификат.                                                                                       3.Сертифицированное оборудование, медицинская оснастка, расходные материалы, прочее необходимые приспособления.  </t>
  </si>
  <si>
    <t>№ 10/0501/012 от 01.03.2010 срок действия - до полного выполнения своих обязательств</t>
  </si>
  <si>
    <t>Предрейсовый технический осмотр автомобилей</t>
  </si>
  <si>
    <t>Оказание услуг по проведению предрейсового технического осмотра транспортных средств, находящихся в пользовании ОП «Мобильные ГТЭС Тыва».</t>
  </si>
  <si>
    <t xml:space="preserve">1. Проводить  предрейсовые технические осмотры транспортных средств Заказчика в соответствии с установленными Правилами, нормами, стандартами и законами Российской Федерации, установленными для данного вида Услуг. 
2. Проводить  предрейсовые технические осмотры транспортных средств Заказчика круглосуточно в период с 00 ч. 00 мин. по 24 ч. 00 мин. по устной  заявке Заказчика, направленной Исполнителю не позднее, чем за 2 часа до момента предполагаемого предрейсового технического осмотра. 
3. Результаты предрейсового технического осмотра транспортного средства, регистрировать в журнале и делать отметку  в путевом листе водителя транспортного средства о техническом состоянии транспортного средства, с разрешением эксплуатации.                                                                    4. Наличие  специально обученного и квалифицированного персонала, обладающего опытом оказания подобных услуг.                                                                                                                5.Наличие и использование оборудования, необходимого для предрейсового технического осмотра транспортных средствв соответствии с санитарным, противопожарным, экологическим и прочим нормам и стандартам РФ для данного вида Услуг.
</t>
  </si>
  <si>
    <t xml:space="preserve">Расходы на экологию </t>
  </si>
  <si>
    <t>Расходы на экологию (проведение инструментальных измерений шума и выбросов вредных веществ в атмосферу)</t>
  </si>
  <si>
    <t>Оказание услуг по проведению инструментальных измерений шума и выбросов вредных веществ в атмосферу</t>
  </si>
  <si>
    <t xml:space="preserve">Наличие собственной аккредитованной лаборатории, имеющей право выполнять вышеуказанные работы. </t>
  </si>
  <si>
    <t>№ 32/33-рт от 27.02.2013 срок действия 31.12.2013. Планируется заключение нового договора.</t>
  </si>
  <si>
    <t>Вывоз отходов</t>
  </si>
  <si>
    <t>Услуги по утилизации ТБО</t>
  </si>
  <si>
    <t>Оказание услуг по вывозу и утилизации твердых бытовых отходов</t>
  </si>
  <si>
    <t xml:space="preserve">1. Исполнитель вывозит твердые бытовые отходы при помощи своего транспорта по заявке Заказчика, сделанной по телефону.                                                        2.Договор между организацией осуществляющей транспортировку отходов и полигоном, осуществляющим и конечное размещение, либо документ, подтверждающий право владения /пользования таким полигоном.
3. Копия документа (лимита)об утверждении нормативов  образования отходов и лимитов на их размещение  полигона ТБО, осуществляющего конечное размещение отходов.
4. Копия (все страницы) лицензии организации осуществляющей конечное размещение отходов (полигон ТБО).
 </t>
  </si>
  <si>
    <t>№ 190 от 15.01.2010 срок действия - автопролонгация</t>
  </si>
  <si>
    <t>Услуги по утилизации ЖБО</t>
  </si>
  <si>
    <t>Оказание услуг по вывозу и утилизации жидких бытовых отходови откачка воды из дренажных емкостей.</t>
  </si>
  <si>
    <t xml:space="preserve">1. Исполнитель вывозит жидкие бытовые отходы при помощи своего транспорта по заявке Заказчика, сделанной по телефону.                                                        2.Договор между организацией осуществляющей транспортировку отходов и полигоном, осуществляющим и конечное размещение, либо документ, подтверждающий право владения /пользования таким полигоном.
3. Копия документа (лимита)об утверждении нормативов  образования отходов и лимитов на их размещение  полигона ЖБО, осуществляющего конечное размещение отходов.
4. Копия (все страницы) лицензии организации осуществляющей конечное размещение отходов (полигон ЖБО).
 </t>
  </si>
  <si>
    <t>№ 10/0800/072 от 06.09.2010 срок действия - автопролонгация</t>
  </si>
  <si>
    <t>Услуги по мойке автотранспортных средств</t>
  </si>
  <si>
    <t>Оказание услуг по мойке, химчистке служебных автомобилей</t>
  </si>
  <si>
    <t xml:space="preserve">1. Наличие необходимого оборудования.
2. Использовать только сертифицированные моющие средства.
3. Наличие на автомобильной мойке ворот с габаритами: высота более 3,5 метра,  ши-рина более 3 метров.
4. Гарантировать качество услуг.
5. Во время мойки обеспечивать сохранность транспортного средства и находящегося в нем оборудования подлежащего мойке, чистке (напольные коврики, чехлы и т.п.)
</t>
  </si>
  <si>
    <t>50.20.1  50.20.2   50.20.3</t>
  </si>
  <si>
    <t>50.20.31</t>
  </si>
  <si>
    <t>№ 11/0801/016 от 20.07.2011 срок действия - автопрологация. Планируется заключение нового договора.</t>
  </si>
  <si>
    <t>Выплаты на смывающие обезвреживающие средства</t>
  </si>
  <si>
    <t xml:space="preserve">Закупка смывающих и/или обезвреживающих средств  </t>
  </si>
  <si>
    <t>Поставка смывающихся и (или) обезвреживающих средств, для работников Обособленного подразделения «Мобильные ГТЭС Тыва»</t>
  </si>
  <si>
    <t>1. Качество товара должно соответствовать ГОСТам, ТУ, действующим на момент поставки, и подтверждаться надлежащим образом оформленными сопроводительными документами, подтверждающими качество и безопасность продукции: сертификаты о соответствии ГОСТ, сертификаты качества.  Товар должен быть упакован и маркирован в соответствии с технической (эксплуатационной) документацией производителя и соответствовать техническим характеристикам, действующим в РФ стандартам.                                                                                                      2.Исполнитель поставляет смывающиеся и (или) обезвреживающие средства по предварительной заявке заказчика. Фасовка: туалетное мыло – кусок 100 гр.,  защитный крем гидрофильного действия – туба, регенерирующий крем – туба, средство от защиты от членистоногих – туба, очищающий крем или гель, или паста- туба.   3.Обеспечение полной сохранности продукции от повреждений при перевозке и наличие маркировки с указанием содержимого, доставка должна входить в стоимость товара.                                       4. Доставка по местухахождения Заказчика входит в стоимость товара.</t>
  </si>
  <si>
    <t>№ 13/0801/007 от 03.06.2013 срок действи - до полного исполнения. Планируется заключение нового договора.</t>
  </si>
  <si>
    <t>Ремонт и техническое обслуживание компьютерной и переферийной техники</t>
  </si>
  <si>
    <t>Услуги по техническое обслуживание и ремонту компьютерной и переферийной техники</t>
  </si>
  <si>
    <t>Техническое обслуживание и ремонт компьютерной и периферийной техники.</t>
  </si>
  <si>
    <t>1. Техническое обслуживание:
- Поставка и замена тонера по мере расходования;
- Профилактические работы;
- Проверка работоспособности техники и ее узлов;
- Контроль правильности эксплуатации копировального аппарата;
- Оказание консультационной помощи.
.2. Ремонт:
- Поставка и замена изнашиваемых частей (деталей) в сроки, установленные заводом-изготовителем;
- Поставка и замена деталей, комплектующих, вышедших из строя в процессе эксплуатации.
- Доставка всех запасных частей и расходных материалов до места проведения работ.</t>
  </si>
  <si>
    <t>72.50</t>
  </si>
  <si>
    <t>№ 2606/1 от 17.08.2012 срок действия - автопролонгвия</t>
  </si>
  <si>
    <t>Оргтехника</t>
  </si>
  <si>
    <t>Поставка оргтехники и расходных материалов</t>
  </si>
  <si>
    <t>Гарантия качества поставляемого товарав течении 12 месяцев. По комплектности и техническим характеристикам продукция должна соответствовать действующим в РФ стандартам и техническим условиям. Обеспечение полной сохранности продукции от повреждений при перевозке и наличие маркировки с указанием содержимого, доставка должна входить в стоимость товара.</t>
  </si>
  <si>
    <t>№ 10/0800/114 от 19.11.2010 срок действия - автопролонгация</t>
  </si>
  <si>
    <t>Услуги по покраске молнееотвода на ПС"Кызылская"</t>
  </si>
  <si>
    <t>Оказание услуг по покраске молнееотвода на ПС "Кызылская"</t>
  </si>
  <si>
    <t>1. Выезд и осмотр объекта.                                                                              2.  Контроль за качеством оказания услуг, выполнения работ.                                                                                                 3. Сдача результата оказанных услуг, выполненных работ Заказчику.                                                                                                                                               4. Работы должны выполняться быстро и качественно высококвалифицированными специалистами, прошедшими соответствующую подготовку, имеющих удостоверения промышленных альпинистов для работы на высоте, имеющих необходимое альпинистское оборудование и снаряжение.                                                                    5.Исполнитель должен соблюдать на территории Заказчика инструкции по пропускному и объектовому режиму, охране труда, техники безопасности, производственной санитарии, экологической и противопожарной безопасности.</t>
  </si>
  <si>
    <t>45.44</t>
  </si>
  <si>
    <t>Договор будет инициирован в 2014</t>
  </si>
  <si>
    <t>Прочие материалы</t>
  </si>
  <si>
    <t xml:space="preserve">Закупка звукотеплоизолирующего материала </t>
  </si>
  <si>
    <t>Закупка (поставка) звукотеплоизолирующего материала для ГТУ-1</t>
  </si>
  <si>
    <t>1. Качество товара должно соответствовать ГОСТам, ТУ, действующим на момент поставки, и подтверждаться надлежащим образом оформленными сопроводительными документами, подтверждающими качество и безопасность продукции: сертификаты о соответствии ГОСТ, сертификаты качества.                                               2.Товар должен быть упакован и маркирован в соответствии с технической (эксплуатационной) документацией производителя и соответствовать техническим характеристикам, действующим в РФ стандартам.                                                         3.Обеспечение полной сохранности продукции от повреждений при перевозке.                                                                                                            4. Доставка до местухахождения Заказчика входит в стоимость товара.</t>
  </si>
  <si>
    <t>52.46</t>
  </si>
  <si>
    <t>52.46.16</t>
  </si>
  <si>
    <t>договор будет иницирован в 2014</t>
  </si>
  <si>
    <t>Услуги образовательного характера</t>
  </si>
  <si>
    <t>Обучение сотрудников ОП "Мобильные ГТЭС Тыва"</t>
  </si>
  <si>
    <t>Обучение сотрудников ОП "Мобильные ГТЭС Тыва" по курсу: "Промышленная, энергетическая, экологическая безопасность ", "Пожарно технический минимум", "Охрана труда"</t>
  </si>
  <si>
    <t xml:space="preserve">Наличие государственной аттестации и аккредитации. Преподаватели прошедшие аттестацию в соответствии со специализацией.
Результат оказания услуг должны быть оформленны в установленном Заканодательством РФ порядке (свидетельством, сертификатом, удостоверением  о прохождении обучения (повышения квалификации).
</t>
  </si>
  <si>
    <t>договор будет заключен  2014</t>
  </si>
  <si>
    <t xml:space="preserve"> Зачистка КХТ </t>
  </si>
  <si>
    <t xml:space="preserve"> Зачистка КХТ и утилизация отходов</t>
  </si>
  <si>
    <t>Оказание услуг по зачистке КХТ и утилизация  отходов (шлам)</t>
  </si>
  <si>
    <t>1. Транспортеровка опасных отходов с использованием специальных технических средств.                                                                 2. Лицензия на конечное размещение отходов, утвержденные нормативы  образования отходов и лимитов на их размещение на полигоне.                         3. Услуги по транспортеровке размещению, обезвреживанию и/или утилизации опасных отходовдолжны выполняться специализированными организациями, имеющими опыт работы.                                                                  
3. Доставка необходимого оборудования для проведения зачистки КХТ.
4. Персонал должен:                                                              - иметь аттестацию по курсу "Обслуживание ОПО (химически опасные, взрывоопасные)                                           - иметь допуск к допускаться к обслуживанию электрооборудования взрывопожароопасных и химически опасных объектов, в том числе резервуаров с нефтепродуктами;</t>
  </si>
  <si>
    <t>Будем заключать договор в 2014</t>
  </si>
  <si>
    <t xml:space="preserve">Изготовление и монтаж эстакады </t>
  </si>
  <si>
    <t>1. Подрядчик должен иметь материально техническую базу для производства работ.                                                          2. Материалы используемые для производста работ приобретаются Исполнителем и должны быть сертифицированы.                                                                             3. Исполнитель должен соблюдать действующие на территории Заказчика инструкции по пропускному и объектовому режиму, охране труда, техники безопасности, производственной санитарии, экологической и противопожарной безопасности.</t>
  </si>
  <si>
    <t>45.34</t>
  </si>
  <si>
    <t>45.25.42</t>
  </si>
  <si>
    <t>будем заключать договор в 2014</t>
  </si>
  <si>
    <t>2100003569_353</t>
  </si>
  <si>
    <t>2100003569_354</t>
  </si>
  <si>
    <t>2100003569_355</t>
  </si>
  <si>
    <t>2100003569_356</t>
  </si>
  <si>
    <t>2100003569_357</t>
  </si>
  <si>
    <t>2100003569_358</t>
  </si>
  <si>
    <t>2100003569_359</t>
  </si>
  <si>
    <t>2100003569_360</t>
  </si>
  <si>
    <t>2100003569_361</t>
  </si>
  <si>
    <t>2100003569_362</t>
  </si>
  <si>
    <t>2100003569_363</t>
  </si>
  <si>
    <t>2100003569_364</t>
  </si>
  <si>
    <t>2100003569_365</t>
  </si>
  <si>
    <t>2100003569_366</t>
  </si>
  <si>
    <t>2100003569_367</t>
  </si>
  <si>
    <t>2100003569_368</t>
  </si>
  <si>
    <t>2100003569_369</t>
  </si>
  <si>
    <t>2100003569_370</t>
  </si>
  <si>
    <t>2100003569_371</t>
  </si>
  <si>
    <t>2100003569_372</t>
  </si>
  <si>
    <t>2100003569_373</t>
  </si>
  <si>
    <t>2100003569_374</t>
  </si>
  <si>
    <t>2100003569_375</t>
  </si>
  <si>
    <t>2100003569_376</t>
  </si>
  <si>
    <t>2100003569_377</t>
  </si>
  <si>
    <t>2100003569_378</t>
  </si>
  <si>
    <t>2100003569_379</t>
  </si>
  <si>
    <t>2100003569_380</t>
  </si>
  <si>
    <t>2100003569_381</t>
  </si>
  <si>
    <t>2100003569_382</t>
  </si>
  <si>
    <t>2100003569_383</t>
  </si>
  <si>
    <t>2100003569_384</t>
  </si>
  <si>
    <t>2100003569_385</t>
  </si>
  <si>
    <t>2100003569_386</t>
  </si>
  <si>
    <t>2100003569_387</t>
  </si>
  <si>
    <t>2100003569_388</t>
  </si>
  <si>
    <t>2100003569_389</t>
  </si>
  <si>
    <t>2100003569_390</t>
  </si>
  <si>
    <t>2100003569_391</t>
  </si>
  <si>
    <t>2100003569_392</t>
  </si>
  <si>
    <t>2100003569_393</t>
  </si>
  <si>
    <t>2100003569_394</t>
  </si>
  <si>
    <t>ОП Сочи</t>
  </si>
  <si>
    <t>Услуги по аренде жилых помещений для проживания персонала ОП Сочи</t>
  </si>
  <si>
    <t>Услуги по аренде помещения под офис ОП Сочи</t>
  </si>
  <si>
    <t>Услуги по проведению мероприятия , посвященного "Дню компании" ОП Сочи</t>
  </si>
  <si>
    <t>Услуги по проведению мероприятия , посвященного "Дню энергетика" ОП Сочи</t>
  </si>
  <si>
    <t>Заключение  договора на закупку полиграфической продукции  ОП Сочи</t>
  </si>
  <si>
    <t>Заключение  договора на закупку полиграфической продукции ОП Сочи</t>
  </si>
  <si>
    <t>Услуги по поставке питьевой воды ОП Сочи</t>
  </si>
  <si>
    <t>Заключение рамочных договоров на поставку мебели ОП Сочи</t>
  </si>
  <si>
    <t>Заключение рамочных договоров на поставку канцелярских и хозяйственных товаров ОП Сочи</t>
  </si>
  <si>
    <t>фераль</t>
  </si>
  <si>
    <t>Заключение договора на химчистку и ремонт спец одежды ОП Сочи</t>
  </si>
  <si>
    <t>Аренда технического помещения для обособленного подразделения «Мобильные ГТЭС Сочи»</t>
  </si>
  <si>
    <t>70,20,0</t>
  </si>
  <si>
    <t>Услуги по мойке фасадных окон офисного здания ОП Сочи</t>
  </si>
  <si>
    <t>Наличие необходимого оборудования и персонала, допущенного к работе на высоте до 6 метров</t>
  </si>
  <si>
    <t>ИП Борозенная Ж.М. № 13/0804/012 от 19.04.13 действует до 18.04.2014</t>
  </si>
  <si>
    <t>Услуги по обслуживанию кондиционеров на подстанциях и в офисном помещении ОП Сочи</t>
  </si>
  <si>
    <t>Наличие обученного персонала, ремонтной базы и комплектующих деталей</t>
  </si>
  <si>
    <t>52.72.2</t>
  </si>
  <si>
    <t>Вывоз и обезвреживание ртутных ламп ОП Сочи</t>
  </si>
  <si>
    <t>Наличие лицензии на данный вид услуг</t>
  </si>
  <si>
    <t>Услуги по обслуживанию туалетных мобильных кабин ОП Сочи</t>
  </si>
  <si>
    <t>Наличие необходимого оборудования и лицензии на данный вид услуг</t>
  </si>
  <si>
    <t xml:space="preserve"> Услуги питания для персонала работающего вахтенным методом ОП Сочи</t>
  </si>
  <si>
    <t>У персонала  Исполнителя, занятого приготовлением пищи, должна быть пройдена  аттестация и медицинские осмотры в соответствии с обязательными требованиями нормативных документов (Постановление Правительства РФ от 21.05.2001 №389).</t>
  </si>
  <si>
    <t>55.52</t>
  </si>
  <si>
    <t>Поставка постельного белья ОП Сочи</t>
  </si>
  <si>
    <t>Наличие сертификатов соответствия на поставляемый товар</t>
  </si>
  <si>
    <t>17.40</t>
  </si>
  <si>
    <t>Оказание услуг по комплексному обслуживанию транспортных средств в г. Сочи</t>
  </si>
  <si>
    <t>Отдельно выделенное охраняемое место для хранения траспорта, перевозящего опасные грузы</t>
  </si>
  <si>
    <t>63.21.24</t>
  </si>
  <si>
    <t>ООО «РУСАК-АВТО» 
№ 13/0804/017 от 26.04.13 
действует до 25.04.2014</t>
  </si>
  <si>
    <t>Закупка топлива для автотранспорта в г. Сочи</t>
  </si>
  <si>
    <t>Развитая сеть АЗС в регионе</t>
  </si>
  <si>
    <t>51.51.2</t>
  </si>
  <si>
    <t>Услуги по предрейсовому медосмотру водителей в г. Сочи для легкового автотранспорта</t>
  </si>
  <si>
    <t>Оказание медицинских услуг в соответствии с Методическими рекомен­дациями "Медицинское обеспечение безопасности дорожного движения (Организация и порядок проведения предрейсовых медицинских осмот­ров водителей транспортных средств)", утвержденных Минздравом РФ совместно с Минтрансом РФ (письмо от 21.08.2003 N 2510/9468-03-32). п.1. ст.20 Федерального закона РФ от 10.12.1995 № 196-ФЗ «О безопас­ности дорожного движения».</t>
  </si>
  <si>
    <t>85.11.1</t>
  </si>
  <si>
    <t>Выполнение работ по ремонту и техническому обслуживанию транспортного средства
  HYUNDAI Н-1</t>
  </si>
  <si>
    <t>Организация по оказанию услуг должна быть официальным диллером</t>
  </si>
  <si>
    <t xml:space="preserve">50.20.1   </t>
  </si>
  <si>
    <t>Мойка автотранспорта в г. Сочи</t>
  </si>
  <si>
    <t>Мойка наружных и внутренних поверхностей автомобилей с применением химических средств</t>
  </si>
  <si>
    <t>ООО «Автотранспортник» №13/0804/005 от 01.02.13 
действует до 31.01.2014</t>
  </si>
  <si>
    <t xml:space="preserve">Транспортные услуги по перевозке пассажиров </t>
  </si>
  <si>
    <t>Транспортные услуги по перевозке грузов</t>
  </si>
  <si>
    <t>60.24.2</t>
  </si>
  <si>
    <t>03426000001</t>
  </si>
  <si>
    <t>Услуги по доставке топлива на площадки сторонними организациями</t>
  </si>
  <si>
    <t>60.24.3</t>
  </si>
  <si>
    <t xml:space="preserve">Краснодарский край 
г. Сочи
</t>
  </si>
  <si>
    <t>Оказание услуг по предаттестационной подготовке, проверке знаний и аттестации по безопасности дорожного движения и по ДОПОГ механика обособленного подразделения «Мобильные ГТЭС Сочи</t>
  </si>
  <si>
    <t xml:space="preserve">Оказание услуг по предаттестационной подготовке, проверке знаний и аттестации по безопасности дорожного движения и по ДОПОГ механика </t>
  </si>
  <si>
    <t xml:space="preserve">Исполнитель должен иметь лицензию на право образовательной деятельности, выданную Департаментом образования Краснодарского края;
Иметь в штате квалифицированный преподавательский состав, имеющий профессиональное образование и опыт работы в данном виде деятельности, не менее 5 лет;
Иметь разработанный учебный план и методические программы обучения, с использованием новых компьютерных технологий.
</t>
  </si>
  <si>
    <t>Оказание услуг по предаттестационной подготовке, проверке знаний и аттестации по ДОПОГ водителей-экспедиторов (топливозаправщиков) обособленного подразделения «Мобильные ГТЭС Сочи»</t>
  </si>
  <si>
    <t>Оказание услуг по предаттестационной подготовке, проверке знаний и аттестации по ДОПОГ водителей-экспедиторов (топливозаправщиков)</t>
  </si>
  <si>
    <t>Техническое обслуживание и ремонт топливозаправщиков MAN TGA 33.350</t>
  </si>
  <si>
    <t>Осуществление ремонта и обслуживания грузовых автомобилей зарубежного производства. Наличие свидетельств и сертификатов, подтверждающих статус сервисного центра</t>
  </si>
  <si>
    <t>50.20.2</t>
  </si>
  <si>
    <t>Услуги по техническому обслуживанию автомобилей MITSUBISHI</t>
  </si>
  <si>
    <t>Наличие свидетельств и сертификатов, подтверждающих статус сертифицированного сервисного центра MITSUBISHI</t>
  </si>
  <si>
    <t>50.20.1</t>
  </si>
  <si>
    <t>Услуги по техническому обслуживанию автомобиля 
KIA</t>
  </si>
  <si>
    <t>Наличие свидетельств и сертификатов, подтверждающих статус сертифицированного сервисного центра KIA</t>
  </si>
  <si>
    <t>Услуги по техническому обслуживанию автомобилей IVECO</t>
  </si>
  <si>
    <t>Наличие свидетельств и сертификатов, подтверждающих статус сертифицированного сервисного центра  IVECO</t>
  </si>
  <si>
    <t>50.20.3</t>
  </si>
  <si>
    <t>Услуги по вывозу ТБО</t>
  </si>
  <si>
    <t>Услуги по проведению хроматографического и физико-химического анализа трансформаторного масла, проведению анализа элегаза</t>
  </si>
  <si>
    <t>Наличие аттестованной лаборатории и персонала</t>
  </si>
  <si>
    <t>74.30.4</t>
  </si>
  <si>
    <t xml:space="preserve">Услуги по проведению испытаний высоковольтного оборудования и электрозащитных средств  </t>
  </si>
  <si>
    <t>74.30.12</t>
  </si>
  <si>
    <t>Услуги по проведению метрологической поверке и калибровке оборудования мобильных ГТЭС</t>
  </si>
  <si>
    <t>Наличие аккредитации на данный вид услуг</t>
  </si>
  <si>
    <t>74.20.42</t>
  </si>
  <si>
    <t>ФБУ «Краснодарский ЦСМ» 
№ 13/0804/015 от 30.04.13 
действует до 29.04.14</t>
  </si>
  <si>
    <t>Вывоз и утилизация производственных отходов</t>
  </si>
  <si>
    <t>Поставка СИЗ (спецодежды, спецобуви, средств индивидуальной защиты, электрозащитных средств)</t>
  </si>
  <si>
    <t>18.21</t>
  </si>
  <si>
    <t>Прием, переработка, очистка и обеззараживание вод загрязнённых мусором, нефтепродуктами, токсичными и ядовитыми веществами</t>
  </si>
  <si>
    <t>Услуги по физико-химическому анализу топлива</t>
  </si>
  <si>
    <t>Оказание услуг по предаттестационной подготовке, проверке знаний и аттестации по электробезопасности двух инженеров обособленного подразделения «Мобильные ГТЭС Сочи»</t>
  </si>
  <si>
    <t>Оказание услуг по предаттестационной подготовке, проверке знаний и аттестации по электробезопасности 2 инженеров</t>
  </si>
  <si>
    <t>Оказание услуг по предаттестационной подготовке, проверке знаний и аттестации по промышленной безопасности двоих инженеров обособленного подразделения «Мобильные ГТЭС Сочи</t>
  </si>
  <si>
    <t>Оказание услуг по предаттестационной подготовке, проверке знаний и аттестации по промышленной безопасности 2 инженеров</t>
  </si>
  <si>
    <t>Аренда ВОЛС, для технологической и диспетчерской связи по площадки № 2 Сочинская ТЭС</t>
  </si>
  <si>
    <t>качество предоставляемых услуг должно соответствовать требованиям ОАО «СО ЕЭС»</t>
  </si>
  <si>
    <t>64.20.3</t>
  </si>
  <si>
    <t>Услуги по техническому обслуживаниюсистем пожаротушения и сигнализации на площадках размещения в Сочинском регионе</t>
  </si>
  <si>
    <t xml:space="preserve">Наличие лицензий и опытного персонала </t>
  </si>
  <si>
    <t>Услуги по техническому обслуживанию оборудования ДГУ</t>
  </si>
  <si>
    <t>официальный диллер</t>
  </si>
  <si>
    <t>40.10.14</t>
  </si>
  <si>
    <t>Услуги по техническому обслуживанию ВПУ</t>
  </si>
  <si>
    <t>наличие квалифицированного персонала, материально-технической базы, опыта выполнения работ</t>
  </si>
  <si>
    <t>40.10.15</t>
  </si>
  <si>
    <t>Покупка инструментов, приспособления и материалов</t>
  </si>
  <si>
    <t>сертификаты</t>
  </si>
  <si>
    <t>Услуги грузподемных механизмов с водителем для выполнения планово-профилактических работ</t>
  </si>
  <si>
    <t>Наличие квалифицированного персонала, соотвествие автотранспорта требованиям РТН</t>
  </si>
  <si>
    <t>29.22.2</t>
  </si>
  <si>
    <t>Абоненский договор на водоснабжение площадок</t>
  </si>
  <si>
    <t>сертификат качества</t>
  </si>
  <si>
    <t>Услуга по обслуживанию очисных сооружений</t>
  </si>
  <si>
    <t>41.00.1</t>
  </si>
  <si>
    <t>Услуга по проведнию переодических замеров ПДК при  работе оборудования</t>
  </si>
  <si>
    <t>атестованная лаборатория, лицензия</t>
  </si>
  <si>
    <t>Услуга по обеспечению площадок аварийно-спасательными отрядами</t>
  </si>
  <si>
    <t>обученный персонал, специализированная организация</t>
  </si>
  <si>
    <t>Услуги по зачистке топливных баков</t>
  </si>
  <si>
    <t>наличие лицензии , выполнение рабт в соответствии с ребованиями руководящих документов</t>
  </si>
  <si>
    <t>28.21</t>
  </si>
  <si>
    <t>Закупка элегаза для выключателей</t>
  </si>
  <si>
    <t>Наличие заводского сертификата на элегаз, проверка качества в соответствии с  РД 16.066-83. Наличие паспорта баллон.</t>
  </si>
  <si>
    <t>Услуги по дополнительному професиональному образованию</t>
  </si>
  <si>
    <t>Проведение обучения в соотвествии с утвержденными темпланами</t>
  </si>
  <si>
    <t>Своевремееное и полное исполнение заявок на обслуживание мачт</t>
  </si>
  <si>
    <t>Услуги геодезиста (измерение осатк фундаментов под ГТУ)</t>
  </si>
  <si>
    <t>Выполнение услуг в полном объеме по заявке заказчика и выдача экспертного заключения</t>
  </si>
  <si>
    <t>74.20.3</t>
  </si>
  <si>
    <t>Услуги по перезарядке баллонов с газом СО2 и газом FM200 систем газового пожаротушения и модулей порошкового пожаротушения МПП-100-10 "Лавина" и МПП "Тунгус-24"</t>
  </si>
  <si>
    <t>Выполнение работ по заявкам заказчика в установленные сроки, наличие лицензии</t>
  </si>
  <si>
    <t>Услуги стационарной связи 
г. Сочи</t>
  </si>
  <si>
    <t>Услуги стационарной связи  г. Сочи</t>
  </si>
  <si>
    <t>Качество предоставляемых услуг должно соответствовать требованиям, установленным в РФ</t>
  </si>
  <si>
    <t>Услуги стационарной internet связи  г. Сочи</t>
  </si>
  <si>
    <t xml:space="preserve">72.60     </t>
  </si>
  <si>
    <t>Услуги стационарной internet связи  на площадках размещения мобильных ГТЭС г.Сочи</t>
  </si>
  <si>
    <t>Оказание услуг по техническому обслуживанию и ремонту компьютерной техники и оргтехники с поставкой комплектующих и принадлежностей (Сочинский регион)</t>
  </si>
  <si>
    <t xml:space="preserve">72.50     </t>
  </si>
  <si>
    <t>Заключение рамочных договоров на приобретение продуктов программного обеспечения (Сочинский регион)</t>
  </si>
  <si>
    <t>Программное обеспечение должно иметь соответствующие виды лицензий</t>
  </si>
  <si>
    <t>52.48.13</t>
  </si>
  <si>
    <t>Заключение рамочных договоров на поставку складского оборудования</t>
  </si>
  <si>
    <t>Оборудование должно быть сертифицированным</t>
  </si>
  <si>
    <t>03426000002</t>
  </si>
  <si>
    <t xml:space="preserve">Услуги по текущему ремонту  помещений ОП "Мобильные ГТЭС Сочи" </t>
  </si>
  <si>
    <t>Проведение мелкого и косметического ремонта</t>
  </si>
  <si>
    <t>03426000003</t>
  </si>
  <si>
    <t>Заключение рамочных договоров на поставку оргтехники г. Сочи</t>
  </si>
  <si>
    <t>Качество продукции должно соответствовать требованиям ГОСТа, установленным для данного вида продукции; по комплектности и техническим характеристикам продукция должна соответствовать действующим в РФ стандартам и техническим условиям.</t>
  </si>
  <si>
    <t xml:space="preserve">30,01,2   </t>
  </si>
  <si>
    <t>ЗАО «ЛАНИТ» № SC-P/4399-6/13 от 11.06.13 до 10.06.2014
ООО «Офис Техникс» № 01/1449-2013 от 05.06.13 до 04.06.2014
ООО «Глобал Трейд» № 13/0804/018 от 05.06.13 до 04.06.2013</t>
  </si>
  <si>
    <t>03426000004</t>
  </si>
  <si>
    <t>Оказание амбулаторно-поликлинических медицинских услуг по проведению периодических медицинских осмотров</t>
  </si>
  <si>
    <t xml:space="preserve">Наличие лицензии на предоставление данного вида услуг и квалифицированного персонала </t>
  </si>
  <si>
    <t>2100003569_395</t>
  </si>
  <si>
    <t>2100003569_396</t>
  </si>
  <si>
    <t>2100003569_397</t>
  </si>
  <si>
    <t>2100003569_398</t>
  </si>
  <si>
    <t>2100003569_399</t>
  </si>
  <si>
    <t>2100003569_400</t>
  </si>
  <si>
    <t>2100003569_401</t>
  </si>
  <si>
    <t>2100003569_402</t>
  </si>
  <si>
    <t>2100003569_403</t>
  </si>
  <si>
    <t>2100003569_404</t>
  </si>
  <si>
    <t>2100003569_405</t>
  </si>
  <si>
    <t>2100003569_406</t>
  </si>
  <si>
    <t>2100003569_407</t>
  </si>
  <si>
    <t>2100003569_408</t>
  </si>
  <si>
    <t>2100003569_409</t>
  </si>
  <si>
    <t>2100003569_410</t>
  </si>
  <si>
    <t>2100003569_411</t>
  </si>
  <si>
    <t>2100003569_412</t>
  </si>
  <si>
    <t>2100003569_413</t>
  </si>
  <si>
    <t>2100003569_414</t>
  </si>
  <si>
    <t>2100003569_415</t>
  </si>
  <si>
    <t>2100003569_416</t>
  </si>
  <si>
    <t>2100003569_417</t>
  </si>
  <si>
    <t>2100003569_418</t>
  </si>
  <si>
    <t>2100003569_419</t>
  </si>
  <si>
    <t>2100003569_420</t>
  </si>
  <si>
    <t>2100003569_421</t>
  </si>
  <si>
    <t>2100003569_422</t>
  </si>
  <si>
    <t>2100003569_423</t>
  </si>
  <si>
    <t>2100003569_424</t>
  </si>
  <si>
    <t>2100003569_425</t>
  </si>
  <si>
    <t>2100003569_426</t>
  </si>
  <si>
    <t>2100003569_427</t>
  </si>
  <si>
    <t>2100003569_428</t>
  </si>
  <si>
    <t>2100003569_429</t>
  </si>
  <si>
    <t>2100003569_430</t>
  </si>
  <si>
    <t>2100003569_431</t>
  </si>
  <si>
    <t>2100003569_432</t>
  </si>
  <si>
    <t>2100003569_433</t>
  </si>
  <si>
    <t>2100003569_434</t>
  </si>
  <si>
    <t>2100003569_435</t>
  </si>
  <si>
    <t>2100003569_436</t>
  </si>
  <si>
    <t>2100003569_437</t>
  </si>
  <si>
    <t>2100003569_438</t>
  </si>
  <si>
    <t>2100003569_439</t>
  </si>
  <si>
    <t>2100003569_440</t>
  </si>
  <si>
    <t>2100003569_441</t>
  </si>
  <si>
    <t>2100003569_442</t>
  </si>
  <si>
    <t>2100003569_443</t>
  </si>
  <si>
    <t>2100003569_444</t>
  </si>
  <si>
    <t>2100003569_445</t>
  </si>
  <si>
    <t>2100003569_446</t>
  </si>
  <si>
    <t>2100003569_447</t>
  </si>
  <si>
    <t>2100003569_448</t>
  </si>
  <si>
    <r>
      <t xml:space="preserve">Договор № 49-06/03-12/ЦПУ                                                            от 13.04.2012                                             ООО "Центр противопожарных услуг"                                                      Срок действия: до 31.12.2013 г. </t>
    </r>
    <r>
      <rPr>
        <sz val="10"/>
        <rFont val="Arial Cyr"/>
        <charset val="204"/>
      </rPr>
      <t xml:space="preserve">                    </t>
    </r>
    <r>
      <rPr>
        <b/>
        <sz val="8"/>
        <rFont val="Arial Cyr"/>
        <charset val="204"/>
      </rPr>
      <t>Новый договор должен быть заключен от 01 января 2014 г.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                            </t>
    </r>
  </si>
  <si>
    <t>Услуга по техническому обслуживанию и модернизации систем пожаротушения оборудования на площадках размещения мобильных ГТЭС в Московском регионе</t>
  </si>
  <si>
    <r>
      <t>Договор №11/0602/008 от 01.03.2012                                              ООО НПО "СОКЛА"                                                      Срок действия: до 28.02.2014 г.</t>
    </r>
    <r>
      <rPr>
        <sz val="10"/>
        <rFont val="Arial Cyr"/>
        <charset val="204"/>
      </rPr>
      <t xml:space="preserve">         </t>
    </r>
  </si>
  <si>
    <t>45000000000/03426000000</t>
  </si>
  <si>
    <t>Город Москва столица Российской Федерации город федерального значения / город Сочи Город краевого подчинения Краснодарского края</t>
  </si>
  <si>
    <t>Разработка проектов консервации и ликвидации опасных производственных объектов, положительные заключения экспертиз промышленной безопасности.</t>
  </si>
  <si>
    <t xml:space="preserve">Услуги по исключению опасных производственных объектов из государственного реестра </t>
  </si>
  <si>
    <t>Услуги по исключению опасных производственных объектов из государственного реестра</t>
  </si>
  <si>
    <t>Услуги связи для Краснодарского края, основной канал  ПСОУ</t>
  </si>
  <si>
    <t>Услуги связи для Краснодарского края, резервные каналы ПСОУ, Сочинская ТЭС и СУГ</t>
  </si>
  <si>
    <t>Услуги связи для Краснодарского края, основные каналы Сочинская ТЭС и СУГ</t>
  </si>
  <si>
    <t xml:space="preserve">Поставка электрогенератора с комплектом запасных частей </t>
  </si>
  <si>
    <t>Поставка электрогенератора  с комплектом запасных частей</t>
  </si>
  <si>
    <t>27401000000</t>
  </si>
  <si>
    <t xml:space="preserve">Город Калининград </t>
  </si>
  <si>
    <t>Услуги по сервисному обслуживанию устройств РЗиА</t>
  </si>
  <si>
    <t xml:space="preserve">Услуги по сервисному обслуживанию электрооборудования </t>
  </si>
  <si>
    <t>Услуги по проведению хроматографического и физико-химического анализа трансформаторного масла</t>
  </si>
  <si>
    <t xml:space="preserve">Услуги по проведению хроматографического и физико-химического анализа трансформаторного масла </t>
  </si>
  <si>
    <t>Услуги по проведению испытаний высоковольтного оборудования и электрозащитных средств</t>
  </si>
  <si>
    <t>Услуги по обслуживанию кондиционеров на подстанциях Мобильных ГТЭС и в офисных помещениях</t>
  </si>
  <si>
    <t>Услуги связи (резервные и основные каналы связи)</t>
  </si>
  <si>
    <t xml:space="preserve">Услуги связи (резервные и основные каналы связи) </t>
  </si>
  <si>
    <t>Техническое обслуживание оборудования системы связи подстанций мобильных ГТЭС</t>
  </si>
  <si>
    <t>Организация каналов связи (основной, резервный)</t>
  </si>
  <si>
    <t xml:space="preserve">Бесперебойная, круглосуточная работа каналов. Выполнение работ специализированной организацией, имеющей лицензии на выполнение работ по организации каналов связи. </t>
  </si>
  <si>
    <t>включает клининговые услуги и парковку</t>
  </si>
  <si>
    <t xml:space="preserve">Услуги по техническому обслуживанию автомастерской (грузовой а/м) Хюндай </t>
  </si>
  <si>
    <t>ПЭО
ПТО
СОУ</t>
  </si>
  <si>
    <t>Обеспечение Службы безопасности и режима портативными рациями и ручными фонарями</t>
  </si>
  <si>
    <t xml:space="preserve">Услуги по поверке и калибровке средств измерений
</t>
  </si>
  <si>
    <t xml:space="preserve">11/0803/038 от 01.12.2011 до 01.12.2013 (с автопродлением); 755 от 28.12.2011 до 28.12.2013 (с автопродлением); 11/0803/035 от 01.12.2011 до 01.12.2013 (с автопродлением)
</t>
  </si>
  <si>
    <t>Закупка продукции с нанесенной корпоративной символики</t>
  </si>
  <si>
    <t>Техническая поддержка сайта Общества</t>
  </si>
  <si>
    <t>Услуги по технической поддержке сайта Общества</t>
  </si>
  <si>
    <t>Услуги по разработке дизайн-макетов и по печати полиграфической продукции</t>
  </si>
  <si>
    <t xml:space="preserve">Услуги по разработке дизайн-макетов и печати полиграфической продукции (буклеты,брошюры) </t>
  </si>
  <si>
    <t>Транспортные выплаты по перевозке пассажиров и багажа (легковой автомобиль 4-х или 6-ти местный и микроавтобус)</t>
  </si>
  <si>
    <t xml:space="preserve">1. 8 (383) 255 33 49 "Сибирские кровли и фасады"                                                   2.Предложение для региона Сибирский
Новосибирск, Новосибирск, ул. Тайгинская, 13/1 офис 413
+7 (383) 213-77-54 
</t>
  </si>
  <si>
    <t>Республика Хакассия, г. Саяногорск</t>
  </si>
  <si>
    <t>Услуги технического обслуживания электрооборудования</t>
  </si>
  <si>
    <t>Обслуживание электрооборудования и поддержание его в рабочем состоянии</t>
  </si>
  <si>
    <t>Закупка дизель генератора
500 кВА, услуг по поставке материалов для установки трех дизель генераторов, услуги по монтажу  трех дизель генераторов</t>
  </si>
  <si>
    <t>2100003569_67</t>
  </si>
  <si>
    <t>2100003569_68</t>
  </si>
  <si>
    <t>2100003569_72</t>
  </si>
  <si>
    <t>2100003569_113</t>
  </si>
  <si>
    <t>2100003569_162</t>
  </si>
  <si>
    <t>2100003569_198</t>
  </si>
  <si>
    <t>2100003569_199</t>
  </si>
  <si>
    <t>2100003569_200</t>
  </si>
  <si>
    <t>2100003569_201</t>
  </si>
  <si>
    <t>2100003569_205</t>
  </si>
  <si>
    <t>2100003569_270</t>
  </si>
  <si>
    <t>2100003569_325</t>
  </si>
  <si>
    <t>План закупок ОАО "Мобильные ГТЭС"</t>
  </si>
  <si>
    <t>Российская Федерация, 119072, 
г. Москва, Берсеневская наб., д.16, стр. 5</t>
  </si>
  <si>
    <t>+7 (495) 9374260</t>
  </si>
  <si>
    <t>info@mobilegtes.ru</t>
  </si>
  <si>
    <t>7706627050</t>
  </si>
  <si>
    <t>770601001</t>
  </si>
  <si>
    <t>Калининградская область</t>
  </si>
  <si>
    <t>Услуги по субаренде з/у на территории ТЭЦ-1              г. Калининград</t>
  </si>
  <si>
    <t>земельный участок площадью 7500 кв.м., расположенный по адресу: Калининградская область, г. Калининград, ул. Правая Набережная, 10а, территория ТЭЦ-1</t>
  </si>
  <si>
    <t>ОАО "Калининградская генерирующая компания" (возможно ОАО "Янтарьэнерго")</t>
  </si>
  <si>
    <t>Комментарии по закупке на отдельном листе</t>
  </si>
  <si>
    <t>Основной ПЗ</t>
  </si>
  <si>
    <t>Калининград</t>
  </si>
  <si>
    <t>ИТОГО</t>
  </si>
  <si>
    <t xml:space="preserve">45000000000 46000000000
03000000000
93000000000
95000000000
03426000000  27000000000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</si>
  <si>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 Краснодарский край, г. Сочи Калининградская область, г. Калининград</t>
  </si>
  <si>
    <t>Обеспеченние безопасности персонала и сохранности имущества на объектах: Московского региона, ОП "Мобильные ГТЭС-Юг", ОП "Мобильные ГТЭС Хакасия", ОП "Мобильные ГТЭС Тыва", ОП "Мобильные ГТЭС Сочи", ОП "Мобильные ГТЭС Калининград"</t>
  </si>
  <si>
    <t xml:space="preserve"> 27000000000</t>
  </si>
  <si>
    <t>Калининградская область, г. Калининград</t>
  </si>
  <si>
    <t>Сервисное обслуживание системы охранной сигнализации и домофона в офисе ОП "Мобильные ГТЭС Калининград"</t>
  </si>
  <si>
    <t>Сервисное обслуживание системы периметрального видеонаблюдения на ПС ОП "Мобильные ГТЭС Калининград"</t>
  </si>
  <si>
    <t>Сервисное обслуживание комплекса техсредств охраны "Тревожная кнопка" и услуги пультовой охраны на ПС ОП "Мобильные ГТЭС Калининград"</t>
  </si>
  <si>
    <t>Сервисное обслуживание комплекса техсредств охранной сигнализации в складском помещении и офисе Техдирекции ОП "Мобильные ГТЭС Калининград"</t>
  </si>
  <si>
    <t>Ед.</t>
  </si>
  <si>
    <t>Качество топлива, развитая сеть продаж</t>
  </si>
  <si>
    <t>Услуги по предоставлению парковочных мест</t>
  </si>
  <si>
    <t>Наличие аккредитации</t>
  </si>
  <si>
    <t>Калининградская область,Город Калининград</t>
  </si>
  <si>
    <t xml:space="preserve">Калининградская область.Город Калининград
</t>
  </si>
  <si>
    <t>Услуги по аренде помещения под склад  (техническое помещение)</t>
  </si>
  <si>
    <t>Услуги по обучению в сфере охраны окружающей среды и экологической безопасности сотрудников в ОП "Мобильные ГТЭС Калининград"</t>
  </si>
  <si>
    <t>Наличие утвержденной в установленном порядке прогрммы обучения, лицензия на образовательную деятельность</t>
  </si>
  <si>
    <t>ед</t>
  </si>
  <si>
    <t>Водоснабжение и водоотведение на площадке размещения мобильных ГТЭС в Калининграде</t>
  </si>
  <si>
    <t>Наличие возможности непрерывной подачи воды и отвод сточных вод с территории мобильных ГТЭС</t>
  </si>
  <si>
    <r>
      <t>м</t>
    </r>
    <r>
      <rPr>
        <vertAlign val="superscript"/>
        <sz val="8"/>
        <rFont val="Arial"/>
        <family val="2"/>
        <charset val="204"/>
      </rPr>
      <t>3</t>
    </r>
  </si>
  <si>
    <t>2740100000027000000000</t>
  </si>
  <si>
    <t>Город Калининград Калининградская область</t>
  </si>
  <si>
    <t>29.30</t>
  </si>
  <si>
    <t xml:space="preserve">27401000000
</t>
  </si>
  <si>
    <t xml:space="preserve">Город Калининград
</t>
  </si>
  <si>
    <t>Услуга по хранению и наливу нефтепродуктов в городе Калининград</t>
  </si>
  <si>
    <t>На  продукцию должны быть представлены: паспорта завода-изготовителя, соответствующие сертификаты (по необходимости)</t>
  </si>
  <si>
    <t>тонн</t>
  </si>
  <si>
    <t>10 000, 000</t>
  </si>
  <si>
    <t xml:space="preserve">27401000000
</t>
  </si>
  <si>
    <t>Услуги по техническому обслуживанию систем пожаротушения и сигнализации на площадках размещения в городе Калининград</t>
  </si>
  <si>
    <t>Проведение работ  проводить  в соответствии с требованиями  ПДД, НТД Работы проводить в полном объеме и в согласованные Сторонами сроки.
Персонал занятый на работах должен иметь опыт выполнения данных работ.</t>
  </si>
  <si>
    <t>Услуги по физико-химическому анализу топлива в городе Калининград</t>
  </si>
  <si>
    <t>Проведение работ  проводить  в соответствии с требованиями ПТЭ, ПТБ, Работы проводить в полном объеме и в согласованные Сторонами сроки.
Персонал занятый на работах обязан соблюдать внутриобъектовый режим, должен иметь опыт выполнения данных работ.</t>
  </si>
  <si>
    <t>400.000</t>
  </si>
  <si>
    <t>Услуги по доставке топлива со склада до площадки размещения ГТЭС в городе Калининграде.</t>
  </si>
  <si>
    <t>Проведение работ  проводить  в соответствии с требованиями  ПДД, НТД Работы проводить в  согласованные Сторонами сроки.
Персонал занятый на работах , должен иметь опыт выполнения данных работ.</t>
  </si>
  <si>
    <t>Город Калининград</t>
  </si>
  <si>
    <t>Услуга по закупке и доставке технической (обессоленной ) воды на площадки размещения оборудования Мобильных ГТЭС в городе Калиненграде</t>
  </si>
  <si>
    <t>Аренда складского помещения для хранения энергетического масла в городе Калининграде</t>
  </si>
  <si>
    <t>Удобное территориальное расположение. Обеспечение складского помешения системами пожаротушения и охраной..</t>
  </si>
  <si>
    <t>Услуги грузоподьемных механизмов с водителем для выполнения монтажных и планово-профилактических работ на площадке размещения мобильных ГТЭС в городе Калининград</t>
  </si>
  <si>
    <t>Работы должны выполняться специализированной организацей имеющей опыт соответвующих работ.</t>
  </si>
  <si>
    <t>65.21; 71.32; 45.50</t>
  </si>
  <si>
    <t>Аренда складского помещения для хранения ЗИП в городе Калининград</t>
  </si>
  <si>
    <t>63.12.4</t>
  </si>
  <si>
    <t>Закупка топлива для нужд ГТЭС в городе Калининград</t>
  </si>
  <si>
    <t>Транспортные услуги по перевозке грузов в городе Калининград</t>
  </si>
  <si>
    <t>60.24.2.63.40.</t>
  </si>
  <si>
    <t>Услуги по техническому обслуживанию оборудования ВПУ в городе Калининграде</t>
  </si>
  <si>
    <t>Работы должны выполняться специализированной организацей имеющей опыт соответвующих работ, в соответствии с требованиями завода-изготовителя. .</t>
  </si>
  <si>
    <t>Закупка технологического масла для оборудования размещаемого в городе Калининград</t>
  </si>
  <si>
    <t>Поставляемая продукция должна иметь сертификаты завода-изготовителя</t>
  </si>
  <si>
    <t>51.65.2; 50.50</t>
  </si>
  <si>
    <t>Услуги по техническому обслуживанию оборудования ДГУ в городе Калининграде</t>
  </si>
  <si>
    <t>29.24.9</t>
  </si>
  <si>
    <t>2100003569_449</t>
  </si>
  <si>
    <t>2100003569_450</t>
  </si>
  <si>
    <t>2100003569_451</t>
  </si>
  <si>
    <t>2100003569_452</t>
  </si>
  <si>
    <t>2100003569_453</t>
  </si>
  <si>
    <t>2100003569_454</t>
  </si>
  <si>
    <t>2100003569_455</t>
  </si>
  <si>
    <t>2100003569_456</t>
  </si>
  <si>
    <t>2100003569_457</t>
  </si>
  <si>
    <t>2100003569_458</t>
  </si>
  <si>
    <t>2100003569_459</t>
  </si>
  <si>
    <t>2100003569_460</t>
  </si>
  <si>
    <t>2100003569_461</t>
  </si>
  <si>
    <t>2100003569_462</t>
  </si>
  <si>
    <t>2100003569_463</t>
  </si>
  <si>
    <t>2100003569_464</t>
  </si>
  <si>
    <t>2100003569_465</t>
  </si>
  <si>
    <t>2100003569_466</t>
  </si>
  <si>
    <t>2100003569_467</t>
  </si>
  <si>
    <t>2100003569_468</t>
  </si>
  <si>
    <t>2100003569_469</t>
  </si>
  <si>
    <t>2100003569_470</t>
  </si>
  <si>
    <t>2100003569_471</t>
  </si>
  <si>
    <t>2100003569_472</t>
  </si>
  <si>
    <t>2100003569_473</t>
  </si>
  <si>
    <t>2100003569_474</t>
  </si>
  <si>
    <t>2100003569_475</t>
  </si>
  <si>
    <t>2100003569_476</t>
  </si>
  <si>
    <t>2100003569_477</t>
  </si>
  <si>
    <t>2100003569_478</t>
  </si>
  <si>
    <t>2100003569_479</t>
  </si>
  <si>
    <t>2100003569_480</t>
  </si>
  <si>
    <t>2100003569_481</t>
  </si>
  <si>
    <t>2100003569_482</t>
  </si>
  <si>
    <t>2100003569_483</t>
  </si>
  <si>
    <t>2100003569_484</t>
  </si>
  <si>
    <t>2100003569_485</t>
  </si>
  <si>
    <t>2100003569_486</t>
  </si>
  <si>
    <t>2100003569_487</t>
  </si>
  <si>
    <t>2100003569_488</t>
  </si>
  <si>
    <t>2100003569_489</t>
  </si>
  <si>
    <t>2100003569_490</t>
  </si>
  <si>
    <t>2100003569_491</t>
  </si>
  <si>
    <t>2100003569_492</t>
  </si>
  <si>
    <t>2100003569_493</t>
  </si>
  <si>
    <t>2100003569_494</t>
  </si>
  <si>
    <t>2100003569_495</t>
  </si>
  <si>
    <t>2100003569_496</t>
  </si>
  <si>
    <t>2100003569_497</t>
  </si>
  <si>
    <t>2100003569_498</t>
  </si>
  <si>
    <t>2100003569_499</t>
  </si>
  <si>
    <t>2100003569_500</t>
  </si>
  <si>
    <t>2100003569_501</t>
  </si>
  <si>
    <t>Услуги по сервисному обслуживанию электрооборудования
(для ОП Калининград)</t>
  </si>
  <si>
    <t>Услуги по сервисному обслуживанию устройств РЗиА
(для ОП Калининград)</t>
  </si>
  <si>
    <t>Услуги по проведению хроматографического и физико-химического анализа трансформаторного масла
(для ОП Калининград)</t>
  </si>
  <si>
    <t>Услуги по проведению испытаний высоковольтного оборудования и электрозащитных средств
(для ОП Калининград)</t>
  </si>
  <si>
    <t>Услуги по проведению метрологической поверке и калибровке оборудования мобильных ГТЭС
(для ОП Калининград)</t>
  </si>
  <si>
    <t>Услуги по обслуживанию кондиционеров на подстанции Мобильных ГТЭС
(для ОП Калининград)</t>
  </si>
  <si>
    <t>Услуги связи (резервные и основные каналы связи)
(для ОП Калининград)</t>
  </si>
  <si>
    <t>Техническое обслуживание оборудования системы связи подстанций мобильных ГТЭС
(для ОП Калининград)</t>
  </si>
  <si>
    <t>Организация каналов связи (основной, резервный)
(для ОП Калининград)</t>
  </si>
  <si>
    <t>Закупка снегоуборочной техники
(для ОП Калининград)</t>
  </si>
  <si>
    <t>Закупка противогололёдного реагента
(для ОП Калининград)</t>
  </si>
  <si>
    <t>Закупка газонокосительной техники
(для ОП Калининград)</t>
  </si>
  <si>
    <t>Услуги по обслуживанию опасных производственных объектов
(для ОП Калининград)</t>
  </si>
  <si>
    <t>Услуги по страхованию опасных производственных объектов
(для ОП Калининград)</t>
  </si>
  <si>
    <t>Предаттестационная подготовка с последующей аттестацией членов комиссии и ответственных за безопасное производство работ
(для ОП Калининград)</t>
  </si>
  <si>
    <t>Обучение по охране труда
(для ОП Калининград)</t>
  </si>
  <si>
    <t>Обучение по Пожарно-техническому минимуму руководителей и ответственных за пожарную безопасность
(для ОП Калининград)</t>
  </si>
  <si>
    <t>Проведение периодических медосмотров
(для ОП Калининград)</t>
  </si>
  <si>
    <t>Обучение по охране труда членов аттестационных комиссий по аттестации рабочих мест по условиям труда.
(для ОП Калининград)</t>
  </si>
  <si>
    <t>Услуги по аренде помещения под офис
(для ОП Калининград)</t>
  </si>
  <si>
    <t>Услуги по аренде помещения под склад  (техническое помещение)
(для ОП Калининград)</t>
  </si>
  <si>
    <t xml:space="preserve">Выполнение работ по текущему ремонту нежилого помещения, в том числе установка и наладка системы кондиционирования, в офисном помещении
(для ОП Калининград)
</t>
  </si>
  <si>
    <t>Заключение рамочных договоров на поставку мебели
(для ОП Калининград)</t>
  </si>
  <si>
    <t>Оказание услуг по уборке офисных помещений
(для ОП Калининград)</t>
  </si>
  <si>
    <t>Заключение рамочных договоров на поставку канцелярских и хозяйственных товаров
(для ОП Калининград)</t>
  </si>
  <si>
    <t>Заключение договора на стирку,химчистку,и ремонт спец одежды
(для ОП Калининград)</t>
  </si>
  <si>
    <t>Заключение рамочных договоров на поставку спецодежды, средств индивидуальной защиты и технического инвентаря
(для ОП Калининград)</t>
  </si>
  <si>
    <t>Услуги мобильной связи 
(для ОП Калининград)</t>
  </si>
  <si>
    <t>Услуги по поставке питьевой воды
(для ОП Калининград)</t>
  </si>
  <si>
    <t>Обучение повышение квалификации
(Практика заключения договоров)</t>
  </si>
  <si>
    <t>Обучение повышение квалификации
(Практика закупочной деятельности )</t>
  </si>
  <si>
    <t>Услуги по техническому обслуживанию топливозаправщиков MAN
(для ОП Калининград)</t>
  </si>
  <si>
    <t>Услуги по техническому обслуживанию а/м Хюндай Н-1 (легковая)
(для ОП Калининград)</t>
  </si>
  <si>
    <t>Услуги по предрейсовому медосмотру водителей
(для ОП Калининград)</t>
  </si>
  <si>
    <t>Закупка топлива для автотранспорта
(для ОП Калининград)</t>
  </si>
  <si>
    <t>Услуги по предоставлению парковочных мест
(для ОП Калининград)</t>
  </si>
  <si>
    <t>Услуги по хранению топливозаправщиков
(для ОП Калининград)</t>
  </si>
  <si>
    <t>Технический осмотр автомобилей
(для ОП Калининград)</t>
  </si>
  <si>
    <t>Курсы иностранных языков</t>
  </si>
  <si>
    <t>Сервисное обслуживание системы периметрального видеонаблюдения и периметральной сигнализации  на ПС ОП "Мобильные ГТЭС Калининград"</t>
  </si>
  <si>
    <t>Оказание услуг по предаттестационной подготовке, проверке знаний и аттестации по электробезопасности  инженеров обособленного подразделения «Мобильные ГТЭС Сочи»</t>
  </si>
  <si>
    <t>Оказание услуг по предаттестационной подготовке, проверке знаний и аттестации по промышленной безопасности  инженеров</t>
  </si>
  <si>
    <t>Оказание услуг по предаттестационной подготовке, проверке знаний и аттестации по электробезопасности  инженеров</t>
  </si>
  <si>
    <t>Оказание услуг по предаттестационной подготовке, проверке знаний и аттестации по промышленной безопасности инженеров обособленного подразделения «Мобильные ГТЭС Сочи</t>
  </si>
  <si>
    <t>Услуги стационарной internet связи в офисе г. Сочи</t>
  </si>
  <si>
    <t>Сервисное обслуживание комплекса техсредств охраны "Тревожная кнопка" и услуги пультовой охраны в складском помещении и офисе Техдирекции ОП "Мобильные ГТЭС Калининград"</t>
  </si>
  <si>
    <r>
      <t xml:space="preserve">Утверждено решением Совета директоров, протокол № </t>
    </r>
    <r>
      <rPr>
        <b/>
        <u/>
        <sz val="12"/>
        <rFont val="Arial Cyr"/>
        <charset val="204"/>
      </rPr>
      <t>109</t>
    </r>
    <r>
      <rPr>
        <sz val="12"/>
        <rFont val="Arial Cyr"/>
        <charset val="204"/>
      </rPr>
      <t xml:space="preserve"> от </t>
    </r>
    <r>
      <rPr>
        <b/>
        <u/>
        <sz val="12"/>
        <rFont val="Arial Cyr"/>
        <charset val="204"/>
      </rPr>
      <t>27.09.2013 г.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</si>
</sst>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9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 Unicode MS"/>
      <family val="2"/>
      <charset val="204"/>
    </font>
    <font>
      <sz val="9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u/>
      <sz val="11.8"/>
      <color theme="10"/>
      <name val="Arial Cyr"/>
      <charset val="204"/>
    </font>
    <font>
      <b/>
      <sz val="16"/>
      <name val="Arial Cyr"/>
      <charset val="204"/>
    </font>
    <font>
      <vertAlign val="superscript"/>
      <sz val="8"/>
      <name val="Arial"/>
      <family val="2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textRotation="90" wrapText="1"/>
    </xf>
    <xf numFmtId="0" fontId="2" fillId="0" borderId="1" xfId="0" applyFont="1" applyFill="1" applyBorder="1" applyAlignment="1">
      <alignment vertical="top" textRotation="90" wrapText="1"/>
    </xf>
    <xf numFmtId="0" fontId="0" fillId="0" borderId="0" xfId="0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4" fontId="3" fillId="0" borderId="13" xfId="0" applyNumberFormat="1" applyFont="1" applyBorder="1"/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10" fillId="0" borderId="7" xfId="0" applyFont="1" applyBorder="1"/>
    <xf numFmtId="165" fontId="10" fillId="2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0" fillId="0" borderId="1" xfId="0" applyNumberForma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9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164" fontId="3" fillId="0" borderId="12" xfId="0" applyNumberFormat="1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164" fontId="3" fillId="0" borderId="19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0" fillId="3" borderId="0" xfId="0" applyFill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vertical="top"/>
    </xf>
    <xf numFmtId="0" fontId="9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 shrinkToFi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9" fillId="0" borderId="0" xfId="0" applyFont="1" applyFill="1" applyAlignment="1">
      <alignment vertical="top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justify" vertical="top"/>
    </xf>
    <xf numFmtId="0" fontId="19" fillId="0" borderId="1" xfId="0" applyFont="1" applyFill="1" applyBorder="1" applyAlignment="1">
      <alignment horizontal="justify" vertical="top"/>
    </xf>
    <xf numFmtId="0" fontId="19" fillId="0" borderId="0" xfId="0" applyFont="1" applyAlignment="1">
      <alignment vertical="top" wrapText="1"/>
    </xf>
    <xf numFmtId="0" fontId="22" fillId="0" borderId="6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 shrinkToFit="1"/>
    </xf>
    <xf numFmtId="4" fontId="5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shrinkToFit="1"/>
    </xf>
    <xf numFmtId="3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shrinkToFit="1"/>
    </xf>
    <xf numFmtId="2" fontId="19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0" fillId="0" borderId="0" xfId="0" applyNumberFormat="1" applyFill="1" applyAlignment="1">
      <alignment vertical="top" wrapText="1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10" fillId="0" borderId="0" xfId="0" applyNumberFormat="1" applyFont="1" applyBorder="1"/>
    <xf numFmtId="164" fontId="10" fillId="0" borderId="7" xfId="0" applyNumberFormat="1" applyFont="1" applyBorder="1"/>
    <xf numFmtId="0" fontId="10" fillId="0" borderId="21" xfId="0" applyFont="1" applyBorder="1"/>
    <xf numFmtId="164" fontId="10" fillId="0" borderId="22" xfId="0" applyNumberFormat="1" applyFont="1" applyBorder="1"/>
    <xf numFmtId="0" fontId="3" fillId="0" borderId="9" xfId="0" applyFont="1" applyBorder="1"/>
    <xf numFmtId="164" fontId="3" fillId="0" borderId="12" xfId="0" applyNumberFormat="1" applyFont="1" applyBorder="1"/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9" xfId="0" applyFont="1" applyFill="1" applyBorder="1"/>
    <xf numFmtId="164" fontId="3" fillId="5" borderId="12" xfId="0" applyNumberFormat="1" applyFont="1" applyFill="1" applyBorder="1"/>
    <xf numFmtId="0" fontId="0" fillId="5" borderId="0" xfId="0" applyFill="1" applyAlignment="1">
      <alignment vertical="top" wrapText="1"/>
    </xf>
    <xf numFmtId="164" fontId="5" fillId="4" borderId="1" xfId="0" applyNumberFormat="1" applyFont="1" applyFill="1" applyBorder="1" applyAlignment="1">
      <alignment horizontal="center" vertical="center" wrapText="1" shrinkToFi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/>
    <xf numFmtId="164" fontId="3" fillId="2" borderId="12" xfId="0" applyNumberFormat="1" applyFont="1" applyFill="1" applyBorder="1"/>
    <xf numFmtId="164" fontId="0" fillId="0" borderId="0" xfId="0" applyNumberFormat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49" fontId="0" fillId="0" borderId="6" xfId="1" applyNumberFormat="1" applyFont="1" applyFill="1" applyBorder="1" applyAlignment="1" applyProtection="1">
      <alignment horizontal="left" vertic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0" fontId="26" fillId="5" borderId="2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5"/>
  <sheetViews>
    <sheetView view="pageBreakPreview" topLeftCell="A23" zoomScale="90" zoomScaleNormal="90" zoomScaleSheetLayoutView="90" workbookViewId="0">
      <pane ySplit="2" topLeftCell="A339" activePane="bottomLeft" state="frozenSplit"/>
      <selection activeCell="A23" sqref="A23"/>
      <selection pane="bottomLeft" activeCell="A345" sqref="A345:XFD345"/>
    </sheetView>
  </sheetViews>
  <sheetFormatPr defaultRowHeight="12.75"/>
  <cols>
    <col min="1" max="1" width="6" style="1" customWidth="1"/>
    <col min="2" max="2" width="5.5703125" style="1" customWidth="1"/>
    <col min="3" max="5" width="5.7109375" style="1" customWidth="1"/>
    <col min="6" max="6" width="6.42578125" style="1" customWidth="1"/>
    <col min="7" max="7" width="6" style="1" customWidth="1"/>
    <col min="8" max="9" width="6.85546875" style="1" customWidth="1"/>
    <col min="10" max="10" width="11.7109375" style="1" customWidth="1"/>
    <col min="11" max="11" width="17.140625" style="1" customWidth="1"/>
    <col min="12" max="12" width="27.28515625" style="1" customWidth="1"/>
    <col min="13" max="13" width="27" style="1" customWidth="1"/>
    <col min="14" max="14" width="23.28515625" style="1" customWidth="1"/>
    <col min="15" max="15" width="5.7109375" style="1" customWidth="1"/>
    <col min="16" max="16" width="8.140625" style="1" customWidth="1"/>
    <col min="17" max="17" width="9.28515625" style="1" customWidth="1"/>
    <col min="18" max="18" width="5.28515625" style="1" customWidth="1"/>
    <col min="19" max="19" width="8.5703125" style="1" customWidth="1"/>
    <col min="20" max="20" width="7.140625" style="1" customWidth="1"/>
    <col min="21" max="21" width="14.7109375" style="33" customWidth="1"/>
    <col min="22" max="22" width="10.5703125" style="33" customWidth="1"/>
    <col min="23" max="23" width="6" style="1" customWidth="1"/>
    <col min="24" max="24" width="8.42578125" style="1" customWidth="1"/>
    <col min="25" max="25" width="5.85546875" style="1" customWidth="1"/>
    <col min="26" max="26" width="8.140625" style="1" customWidth="1"/>
    <col min="27" max="27" width="6.85546875" style="1" customWidth="1"/>
    <col min="28" max="28" width="7.42578125" style="1" customWidth="1"/>
    <col min="29" max="29" width="5.140625" style="1" customWidth="1"/>
    <col min="30" max="30" width="8.140625" style="1" customWidth="1"/>
    <col min="31" max="31" width="7.42578125" style="1" customWidth="1"/>
    <col min="32" max="32" width="8.28515625" style="1" customWidth="1"/>
    <col min="33" max="33" width="6.42578125" style="1" customWidth="1"/>
    <col min="34" max="34" width="8.5703125" style="1" customWidth="1"/>
    <col min="35" max="35" width="4.7109375" style="1" customWidth="1"/>
    <col min="36" max="36" width="7.5703125" style="1" customWidth="1"/>
    <col min="37" max="37" width="5" style="1" customWidth="1"/>
    <col min="38" max="38" width="6.42578125" style="1" customWidth="1"/>
    <col min="39" max="39" width="9.7109375" style="1" customWidth="1"/>
    <col min="40" max="40" width="10.28515625" style="1" customWidth="1"/>
    <col min="41" max="41" width="17.140625" style="1" customWidth="1"/>
    <col min="42" max="16384" width="9.140625" style="1"/>
  </cols>
  <sheetData>
    <row r="1" spans="1:41" ht="27.75" customHeight="1">
      <c r="Q1" s="32"/>
      <c r="AI1" s="173" t="s">
        <v>56</v>
      </c>
      <c r="AJ1" s="173"/>
      <c r="AK1" s="173"/>
      <c r="AL1" s="173"/>
      <c r="AM1" s="173"/>
      <c r="AN1" s="173"/>
      <c r="AO1" s="173"/>
    </row>
    <row r="2" spans="1:41" ht="18">
      <c r="Q2" s="34"/>
    </row>
    <row r="3" spans="1:41" ht="18">
      <c r="A3" s="174" t="s">
        <v>117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8">
      <c r="A4" s="174" t="s">
        <v>116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6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ht="15" hidden="1">
      <c r="A6" s="172" t="s">
        <v>55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</row>
    <row r="7" spans="1:41" ht="15" hidden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8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5" hidden="1">
      <c r="A8" s="172" t="s">
        <v>54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</row>
    <row r="9" spans="1:41" hidden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</row>
    <row r="10" spans="1:41" ht="14.25" hidden="1">
      <c r="A10" s="168" t="s">
        <v>0</v>
      </c>
      <c r="B10" s="169"/>
      <c r="C10" s="169"/>
      <c r="D10" s="170"/>
      <c r="E10" s="39"/>
      <c r="F10" s="40"/>
    </row>
    <row r="11" spans="1:41" ht="14.25" hidden="1">
      <c r="A11" s="168" t="s">
        <v>1</v>
      </c>
      <c r="B11" s="169"/>
      <c r="C11" s="169"/>
      <c r="D11" s="170"/>
      <c r="E11" s="39"/>
      <c r="F11" s="40"/>
    </row>
    <row r="12" spans="1:41" ht="14.25" hidden="1">
      <c r="A12" s="168" t="s">
        <v>2</v>
      </c>
      <c r="B12" s="169"/>
      <c r="C12" s="169"/>
      <c r="D12" s="170"/>
      <c r="E12" s="39"/>
      <c r="F12" s="40"/>
    </row>
    <row r="13" spans="1:41" ht="14.25" hidden="1">
      <c r="A13" s="41" t="s">
        <v>3</v>
      </c>
      <c r="B13" s="42"/>
      <c r="C13" s="41"/>
      <c r="D13" s="42"/>
      <c r="E13" s="39"/>
      <c r="F13" s="40"/>
    </row>
    <row r="14" spans="1:41" ht="14.25" hidden="1">
      <c r="A14" s="168" t="s">
        <v>4</v>
      </c>
      <c r="B14" s="169"/>
      <c r="C14" s="169"/>
      <c r="D14" s="170"/>
      <c r="E14" s="43"/>
      <c r="F14" s="44"/>
    </row>
    <row r="15" spans="1:41" ht="14.25" hidden="1">
      <c r="A15" s="168" t="s">
        <v>5</v>
      </c>
      <c r="B15" s="169"/>
      <c r="C15" s="169"/>
      <c r="D15" s="170"/>
      <c r="E15" s="39"/>
      <c r="F15" s="40"/>
    </row>
    <row r="16" spans="1:41" ht="14.25" hidden="1">
      <c r="A16" s="168" t="s">
        <v>6</v>
      </c>
      <c r="B16" s="169"/>
      <c r="C16" s="169"/>
      <c r="D16" s="170"/>
      <c r="E16" s="39"/>
      <c r="F16" s="40"/>
    </row>
    <row r="17" spans="1:41" hidden="1"/>
    <row r="18" spans="1:41" hidden="1"/>
    <row r="20" spans="1:41" s="9" customFormat="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9" customFormat="1" ht="24" customHeight="1">
      <c r="A21" s="163" t="s">
        <v>7</v>
      </c>
      <c r="B21" s="163" t="s">
        <v>23</v>
      </c>
      <c r="C21" s="163" t="s">
        <v>24</v>
      </c>
      <c r="D21" s="163" t="s">
        <v>25</v>
      </c>
      <c r="E21" s="163" t="s">
        <v>26</v>
      </c>
      <c r="F21" s="163" t="s">
        <v>27</v>
      </c>
      <c r="G21" s="163" t="s">
        <v>28</v>
      </c>
      <c r="H21" s="163" t="s">
        <v>29</v>
      </c>
      <c r="I21" s="163" t="s">
        <v>30</v>
      </c>
      <c r="J21" s="165" t="s">
        <v>10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3" t="s">
        <v>20</v>
      </c>
      <c r="AJ21" s="163" t="s">
        <v>21</v>
      </c>
      <c r="AK21" s="59"/>
      <c r="AL21" s="163" t="s">
        <v>33</v>
      </c>
      <c r="AM21" s="163" t="s">
        <v>34</v>
      </c>
      <c r="AN21" s="163" t="s">
        <v>35</v>
      </c>
      <c r="AO21" s="163" t="s">
        <v>36</v>
      </c>
    </row>
    <row r="22" spans="1:41" s="9" customFormat="1" ht="96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5" t="s">
        <v>16</v>
      </c>
      <c r="K22" s="165"/>
      <c r="L22" s="164" t="s">
        <v>37</v>
      </c>
      <c r="M22" s="164" t="s">
        <v>11</v>
      </c>
      <c r="N22" s="163" t="s">
        <v>17</v>
      </c>
      <c r="O22" s="164" t="s">
        <v>38</v>
      </c>
      <c r="P22" s="164" t="s">
        <v>8</v>
      </c>
      <c r="Q22" s="164" t="s">
        <v>9</v>
      </c>
      <c r="R22" s="165" t="s">
        <v>12</v>
      </c>
      <c r="S22" s="165"/>
      <c r="T22" s="164" t="s">
        <v>15</v>
      </c>
      <c r="U22" s="166" t="s">
        <v>47</v>
      </c>
      <c r="V22" s="166"/>
      <c r="W22" s="165" t="s">
        <v>19</v>
      </c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3"/>
      <c r="AJ22" s="163"/>
      <c r="AK22" s="163" t="s">
        <v>53</v>
      </c>
      <c r="AL22" s="163"/>
      <c r="AM22" s="163"/>
      <c r="AN22" s="163"/>
      <c r="AO22" s="163"/>
    </row>
    <row r="23" spans="1:41" s="11" customFormat="1" ht="196.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0" t="s">
        <v>18</v>
      </c>
      <c r="K23" s="10" t="s">
        <v>14</v>
      </c>
      <c r="L23" s="165"/>
      <c r="M23" s="164"/>
      <c r="N23" s="163"/>
      <c r="O23" s="164"/>
      <c r="P23" s="164"/>
      <c r="Q23" s="164"/>
      <c r="R23" s="10" t="s">
        <v>13</v>
      </c>
      <c r="S23" s="10" t="s">
        <v>14</v>
      </c>
      <c r="T23" s="164"/>
      <c r="U23" s="29" t="s">
        <v>31</v>
      </c>
      <c r="V23" s="29" t="s">
        <v>32</v>
      </c>
      <c r="W23" s="60" t="s">
        <v>39</v>
      </c>
      <c r="X23" s="60" t="s">
        <v>40</v>
      </c>
      <c r="Y23" s="163" t="s">
        <v>50</v>
      </c>
      <c r="Z23" s="163"/>
      <c r="AA23" s="60" t="s">
        <v>42</v>
      </c>
      <c r="AB23" s="60" t="s">
        <v>41</v>
      </c>
      <c r="AC23" s="60" t="s">
        <v>43</v>
      </c>
      <c r="AD23" s="60" t="s">
        <v>44</v>
      </c>
      <c r="AE23" s="60" t="s">
        <v>45</v>
      </c>
      <c r="AF23" s="60" t="s">
        <v>46</v>
      </c>
      <c r="AG23" s="163" t="s">
        <v>51</v>
      </c>
      <c r="AH23" s="163"/>
      <c r="AI23" s="163"/>
      <c r="AJ23" s="163"/>
      <c r="AK23" s="163"/>
      <c r="AL23" s="163"/>
      <c r="AM23" s="163"/>
      <c r="AN23" s="163"/>
      <c r="AO23" s="163"/>
    </row>
    <row r="24" spans="1:41" s="13" customFormat="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0"/>
      <c r="V24" s="30"/>
      <c r="W24" s="2"/>
      <c r="X24" s="2"/>
      <c r="Y24" s="2" t="s">
        <v>48</v>
      </c>
      <c r="Z24" s="2" t="s">
        <v>49</v>
      </c>
      <c r="AA24" s="2"/>
      <c r="AB24" s="2"/>
      <c r="AC24" s="2"/>
      <c r="AD24" s="2"/>
      <c r="AE24" s="2"/>
      <c r="AF24" s="2"/>
      <c r="AG24" s="2" t="s">
        <v>48</v>
      </c>
      <c r="AH24" s="2" t="s">
        <v>52</v>
      </c>
      <c r="AI24" s="2"/>
      <c r="AJ24" s="12" t="s">
        <v>22</v>
      </c>
      <c r="AK24" s="2"/>
      <c r="AL24" s="2"/>
      <c r="AM24" s="2"/>
      <c r="AN24" s="2"/>
      <c r="AO24" s="2"/>
    </row>
    <row r="25" spans="1:41" s="45" customFormat="1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124">
        <v>20</v>
      </c>
      <c r="V25" s="124">
        <v>21</v>
      </c>
      <c r="W25" s="2">
        <v>22</v>
      </c>
      <c r="X25" s="2">
        <v>23</v>
      </c>
      <c r="Y25" s="2">
        <v>24</v>
      </c>
      <c r="Z25" s="2">
        <v>25</v>
      </c>
      <c r="AA25" s="2">
        <v>26</v>
      </c>
      <c r="AB25" s="2">
        <v>27</v>
      </c>
      <c r="AC25" s="2">
        <v>28</v>
      </c>
      <c r="AD25" s="2">
        <v>29</v>
      </c>
      <c r="AE25" s="2">
        <v>30</v>
      </c>
      <c r="AF25" s="2">
        <v>31</v>
      </c>
      <c r="AG25" s="2">
        <v>32</v>
      </c>
      <c r="AH25" s="2">
        <v>33</v>
      </c>
      <c r="AI25" s="2">
        <v>34</v>
      </c>
      <c r="AJ25" s="2">
        <v>35</v>
      </c>
      <c r="AK25" s="2">
        <v>36</v>
      </c>
      <c r="AL25" s="2">
        <v>37</v>
      </c>
      <c r="AM25" s="2">
        <v>38</v>
      </c>
      <c r="AN25" s="2">
        <v>39</v>
      </c>
      <c r="AO25" s="2">
        <v>40</v>
      </c>
    </row>
    <row r="26" spans="1:41" s="69" customFormat="1" ht="156.75" customHeight="1">
      <c r="A26" s="71">
        <v>1</v>
      </c>
      <c r="B26" s="46" t="s">
        <v>223</v>
      </c>
      <c r="C26" s="3"/>
      <c r="D26" s="4"/>
      <c r="E26" s="3"/>
      <c r="F26" s="4" t="s">
        <v>72</v>
      </c>
      <c r="G26" s="3" t="s">
        <v>222</v>
      </c>
      <c r="H26" s="4" t="s">
        <v>72</v>
      </c>
      <c r="I26" s="4" t="s">
        <v>72</v>
      </c>
      <c r="J26" s="65" t="s">
        <v>73</v>
      </c>
      <c r="K26" s="66" t="s">
        <v>187</v>
      </c>
      <c r="L26" s="67" t="s">
        <v>74</v>
      </c>
      <c r="M26" s="67" t="s">
        <v>74</v>
      </c>
      <c r="N26" s="3" t="s">
        <v>75</v>
      </c>
      <c r="O26" s="66"/>
      <c r="P26" s="3" t="s">
        <v>120</v>
      </c>
      <c r="Q26" s="3">
        <v>7129000</v>
      </c>
      <c r="R26" s="66">
        <v>642</v>
      </c>
      <c r="S26" s="66" t="s">
        <v>81</v>
      </c>
      <c r="T26" s="67">
        <v>1</v>
      </c>
      <c r="U26" s="5">
        <v>840</v>
      </c>
      <c r="V26" s="5">
        <v>840</v>
      </c>
      <c r="W26" s="66">
        <v>2014</v>
      </c>
      <c r="X26" s="66" t="s">
        <v>83</v>
      </c>
      <c r="Y26" s="66">
        <v>2014</v>
      </c>
      <c r="Z26" s="66" t="s">
        <v>57</v>
      </c>
      <c r="AA26" s="66">
        <v>2014</v>
      </c>
      <c r="AB26" s="66" t="s">
        <v>57</v>
      </c>
      <c r="AC26" s="68">
        <v>2014</v>
      </c>
      <c r="AD26" s="68" t="s">
        <v>76</v>
      </c>
      <c r="AE26" s="67">
        <v>2014</v>
      </c>
      <c r="AF26" s="67" t="s">
        <v>77</v>
      </c>
      <c r="AG26" s="67">
        <v>2015</v>
      </c>
      <c r="AH26" s="67" t="s">
        <v>77</v>
      </c>
      <c r="AI26" s="4" t="s">
        <v>218</v>
      </c>
      <c r="AJ26" s="66" t="s">
        <v>118</v>
      </c>
      <c r="AK26" s="3"/>
      <c r="AL26" s="3"/>
      <c r="AM26" s="3"/>
      <c r="AN26" s="3" t="s">
        <v>119</v>
      </c>
      <c r="AO26" s="3" t="s">
        <v>210</v>
      </c>
    </row>
    <row r="27" spans="1:41" s="70" customFormat="1" ht="186" customHeight="1">
      <c r="A27" s="71">
        <f>A26+1</f>
        <v>2</v>
      </c>
      <c r="B27" s="46" t="s">
        <v>224</v>
      </c>
      <c r="C27" s="3"/>
      <c r="D27" s="4"/>
      <c r="E27" s="3"/>
      <c r="F27" s="4" t="s">
        <v>72</v>
      </c>
      <c r="G27" s="3" t="s">
        <v>222</v>
      </c>
      <c r="H27" s="4" t="s">
        <v>72</v>
      </c>
      <c r="I27" s="4" t="s">
        <v>72</v>
      </c>
      <c r="J27" s="65" t="s">
        <v>190</v>
      </c>
      <c r="K27" s="66" t="s">
        <v>189</v>
      </c>
      <c r="L27" s="4" t="s">
        <v>80</v>
      </c>
      <c r="M27" s="4" t="s">
        <v>80</v>
      </c>
      <c r="N27" s="8" t="s">
        <v>188</v>
      </c>
      <c r="O27" s="3"/>
      <c r="P27" s="66" t="s">
        <v>106</v>
      </c>
      <c r="Q27" s="3">
        <v>4010413</v>
      </c>
      <c r="R27" s="66">
        <v>642</v>
      </c>
      <c r="S27" s="66" t="s">
        <v>81</v>
      </c>
      <c r="T27" s="67">
        <v>1</v>
      </c>
      <c r="U27" s="5">
        <v>7000</v>
      </c>
      <c r="V27" s="5">
        <v>7000</v>
      </c>
      <c r="W27" s="66">
        <v>2013</v>
      </c>
      <c r="X27" s="66" t="s">
        <v>61</v>
      </c>
      <c r="Y27" s="66">
        <v>2014</v>
      </c>
      <c r="Z27" s="66" t="s">
        <v>62</v>
      </c>
      <c r="AA27" s="66">
        <v>2014</v>
      </c>
      <c r="AB27" s="66" t="s">
        <v>62</v>
      </c>
      <c r="AC27" s="68">
        <v>2014</v>
      </c>
      <c r="AD27" s="68" t="s">
        <v>82</v>
      </c>
      <c r="AE27" s="4">
        <v>2014</v>
      </c>
      <c r="AF27" s="4" t="s">
        <v>83</v>
      </c>
      <c r="AG27" s="67">
        <v>2015</v>
      </c>
      <c r="AH27" s="67" t="s">
        <v>82</v>
      </c>
      <c r="AI27" s="4" t="s">
        <v>218</v>
      </c>
      <c r="AJ27" s="66" t="s">
        <v>118</v>
      </c>
      <c r="AK27" s="3"/>
      <c r="AL27" s="3"/>
      <c r="AM27" s="3"/>
      <c r="AN27" s="7" t="s">
        <v>126</v>
      </c>
      <c r="AO27" s="3" t="s">
        <v>211</v>
      </c>
    </row>
    <row r="28" spans="1:41" s="70" customFormat="1" ht="165.75" customHeight="1">
      <c r="A28" s="71">
        <f t="shared" ref="A28:A91" si="0">A27+1</f>
        <v>3</v>
      </c>
      <c r="B28" s="46" t="s">
        <v>225</v>
      </c>
      <c r="C28" s="73"/>
      <c r="D28" s="73"/>
      <c r="E28" s="73"/>
      <c r="F28" s="4" t="s">
        <v>72</v>
      </c>
      <c r="G28" s="3" t="s">
        <v>222</v>
      </c>
      <c r="H28" s="71" t="s">
        <v>72</v>
      </c>
      <c r="I28" s="71" t="s">
        <v>72</v>
      </c>
      <c r="J28" s="6" t="s">
        <v>202</v>
      </c>
      <c r="K28" s="3" t="s">
        <v>84</v>
      </c>
      <c r="L28" s="4" t="s">
        <v>85</v>
      </c>
      <c r="M28" s="4" t="s">
        <v>85</v>
      </c>
      <c r="N28" s="3" t="s">
        <v>86</v>
      </c>
      <c r="O28" s="72"/>
      <c r="P28" s="3" t="s">
        <v>87</v>
      </c>
      <c r="Q28" s="3">
        <v>2519030</v>
      </c>
      <c r="R28" s="66">
        <v>642</v>
      </c>
      <c r="S28" s="66" t="s">
        <v>81</v>
      </c>
      <c r="T28" s="67">
        <v>1</v>
      </c>
      <c r="U28" s="5">
        <v>400</v>
      </c>
      <c r="V28" s="5">
        <v>400</v>
      </c>
      <c r="W28" s="3">
        <v>2014</v>
      </c>
      <c r="X28" s="3" t="s">
        <v>57</v>
      </c>
      <c r="Y28" s="3">
        <v>2014</v>
      </c>
      <c r="Z28" s="3" t="s">
        <v>76</v>
      </c>
      <c r="AA28" s="3">
        <v>2014</v>
      </c>
      <c r="AB28" s="3" t="s">
        <v>77</v>
      </c>
      <c r="AC28" s="68">
        <v>2014</v>
      </c>
      <c r="AD28" s="68" t="s">
        <v>78</v>
      </c>
      <c r="AE28" s="4">
        <v>2014</v>
      </c>
      <c r="AF28" s="4" t="s">
        <v>100</v>
      </c>
      <c r="AG28" s="4">
        <v>2015</v>
      </c>
      <c r="AH28" s="4" t="s">
        <v>78</v>
      </c>
      <c r="AI28" s="4" t="s">
        <v>58</v>
      </c>
      <c r="AJ28" s="3" t="s">
        <v>59</v>
      </c>
      <c r="AK28" s="73"/>
      <c r="AL28" s="73"/>
      <c r="AM28" s="73"/>
      <c r="AN28" s="74"/>
      <c r="AO28" s="82" t="s">
        <v>168</v>
      </c>
    </row>
    <row r="29" spans="1:41" s="70" customFormat="1" ht="147" customHeight="1">
      <c r="A29" s="71">
        <f t="shared" si="0"/>
        <v>4</v>
      </c>
      <c r="B29" s="46" t="s">
        <v>226</v>
      </c>
      <c r="C29" s="73"/>
      <c r="D29" s="73"/>
      <c r="E29" s="73"/>
      <c r="F29" s="4" t="s">
        <v>72</v>
      </c>
      <c r="G29" s="3" t="s">
        <v>222</v>
      </c>
      <c r="H29" s="71" t="s">
        <v>72</v>
      </c>
      <c r="I29" s="71" t="s">
        <v>72</v>
      </c>
      <c r="J29" s="6" t="s">
        <v>202</v>
      </c>
      <c r="K29" s="3" t="s">
        <v>84</v>
      </c>
      <c r="L29" s="4" t="s">
        <v>191</v>
      </c>
      <c r="M29" s="4" t="s">
        <v>191</v>
      </c>
      <c r="N29" s="3" t="s">
        <v>89</v>
      </c>
      <c r="O29" s="3"/>
      <c r="P29" s="3" t="s">
        <v>90</v>
      </c>
      <c r="Q29" s="3">
        <v>2411135</v>
      </c>
      <c r="R29" s="66">
        <v>642</v>
      </c>
      <c r="S29" s="66" t="s">
        <v>81</v>
      </c>
      <c r="T29" s="67">
        <v>1</v>
      </c>
      <c r="U29" s="5">
        <v>600</v>
      </c>
      <c r="V29" s="5">
        <v>600</v>
      </c>
      <c r="W29" s="3">
        <v>2013</v>
      </c>
      <c r="X29" s="3" t="s">
        <v>91</v>
      </c>
      <c r="Y29" s="3">
        <v>2013</v>
      </c>
      <c r="Z29" s="3" t="s">
        <v>60</v>
      </c>
      <c r="AA29" s="3">
        <v>2013</v>
      </c>
      <c r="AB29" s="3" t="s">
        <v>60</v>
      </c>
      <c r="AC29" s="68">
        <v>2014</v>
      </c>
      <c r="AD29" s="68" t="s">
        <v>62</v>
      </c>
      <c r="AE29" s="4">
        <v>2014</v>
      </c>
      <c r="AF29" s="4" t="s">
        <v>62</v>
      </c>
      <c r="AG29" s="4">
        <v>2014</v>
      </c>
      <c r="AH29" s="4" t="s">
        <v>61</v>
      </c>
      <c r="AI29" s="4" t="s">
        <v>58</v>
      </c>
      <c r="AJ29" s="3" t="s">
        <v>59</v>
      </c>
      <c r="AK29" s="73"/>
      <c r="AL29" s="73"/>
      <c r="AM29" s="73"/>
      <c r="AN29" s="74"/>
      <c r="AO29" s="83" t="s">
        <v>1887</v>
      </c>
    </row>
    <row r="30" spans="1:41" ht="258.75">
      <c r="A30" s="71">
        <f t="shared" si="0"/>
        <v>5</v>
      </c>
      <c r="B30" s="46" t="s">
        <v>227</v>
      </c>
      <c r="C30" s="75"/>
      <c r="D30" s="75"/>
      <c r="E30" s="75"/>
      <c r="F30" s="4" t="s">
        <v>72</v>
      </c>
      <c r="G30" s="3" t="s">
        <v>222</v>
      </c>
      <c r="H30" s="71" t="s">
        <v>72</v>
      </c>
      <c r="I30" s="71" t="s">
        <v>72</v>
      </c>
      <c r="J30" s="6" t="s">
        <v>202</v>
      </c>
      <c r="K30" s="3" t="s">
        <v>84</v>
      </c>
      <c r="L30" s="4" t="s">
        <v>92</v>
      </c>
      <c r="M30" s="4" t="s">
        <v>1888</v>
      </c>
      <c r="N30" s="3" t="s">
        <v>93</v>
      </c>
      <c r="O30" s="3"/>
      <c r="P30" s="3" t="s">
        <v>94</v>
      </c>
      <c r="Q30" s="3">
        <v>7523040</v>
      </c>
      <c r="R30" s="3">
        <v>362</v>
      </c>
      <c r="S30" s="68" t="s">
        <v>95</v>
      </c>
      <c r="T30" s="76">
        <v>12</v>
      </c>
      <c r="U30" s="5">
        <v>1800</v>
      </c>
      <c r="V30" s="5">
        <v>1800</v>
      </c>
      <c r="W30" s="3">
        <v>2013</v>
      </c>
      <c r="X30" s="3" t="s">
        <v>60</v>
      </c>
      <c r="Y30" s="3">
        <v>2013</v>
      </c>
      <c r="Z30" s="3" t="s">
        <v>61</v>
      </c>
      <c r="AA30" s="3">
        <v>2014</v>
      </c>
      <c r="AB30" s="3" t="s">
        <v>62</v>
      </c>
      <c r="AC30" s="68">
        <v>2014</v>
      </c>
      <c r="AD30" s="68" t="s">
        <v>82</v>
      </c>
      <c r="AE30" s="4">
        <v>2014</v>
      </c>
      <c r="AF30" s="4" t="s">
        <v>83</v>
      </c>
      <c r="AG30" s="4">
        <v>2015</v>
      </c>
      <c r="AH30" s="4" t="s">
        <v>82</v>
      </c>
      <c r="AI30" s="4" t="s">
        <v>58</v>
      </c>
      <c r="AJ30" s="3" t="s">
        <v>59</v>
      </c>
      <c r="AK30" s="75"/>
      <c r="AL30" s="75"/>
      <c r="AM30" s="75"/>
      <c r="AN30" s="74"/>
      <c r="AO30" s="84" t="s">
        <v>1889</v>
      </c>
    </row>
    <row r="31" spans="1:41" s="70" customFormat="1" ht="87.75" customHeight="1">
      <c r="A31" s="71">
        <f t="shared" si="0"/>
        <v>6</v>
      </c>
      <c r="B31" s="46" t="s">
        <v>228</v>
      </c>
      <c r="C31" s="75"/>
      <c r="D31" s="75"/>
      <c r="E31" s="75"/>
      <c r="F31" s="4" t="s">
        <v>72</v>
      </c>
      <c r="G31" s="3" t="s">
        <v>222</v>
      </c>
      <c r="H31" s="71" t="s">
        <v>72</v>
      </c>
      <c r="I31" s="71" t="s">
        <v>72</v>
      </c>
      <c r="J31" s="6" t="s">
        <v>202</v>
      </c>
      <c r="K31" s="3" t="s">
        <v>84</v>
      </c>
      <c r="L31" s="4" t="s">
        <v>97</v>
      </c>
      <c r="M31" s="4" t="s">
        <v>97</v>
      </c>
      <c r="N31" s="3" t="s">
        <v>98</v>
      </c>
      <c r="O31" s="3"/>
      <c r="P31" s="3" t="s">
        <v>99</v>
      </c>
      <c r="Q31" s="3">
        <v>7523040</v>
      </c>
      <c r="R31" s="66">
        <v>642</v>
      </c>
      <c r="S31" s="66" t="s">
        <v>81</v>
      </c>
      <c r="T31" s="67">
        <v>1</v>
      </c>
      <c r="U31" s="5">
        <v>150</v>
      </c>
      <c r="V31" s="5">
        <v>150</v>
      </c>
      <c r="W31" s="3">
        <v>2014</v>
      </c>
      <c r="X31" s="3" t="s">
        <v>62</v>
      </c>
      <c r="Y31" s="3">
        <v>2014</v>
      </c>
      <c r="Z31" s="3" t="s">
        <v>82</v>
      </c>
      <c r="AA31" s="3">
        <v>2014</v>
      </c>
      <c r="AB31" s="3" t="s">
        <v>83</v>
      </c>
      <c r="AC31" s="68">
        <v>2014</v>
      </c>
      <c r="AD31" s="68" t="s">
        <v>57</v>
      </c>
      <c r="AE31" s="4">
        <v>2014</v>
      </c>
      <c r="AF31" s="4" t="s">
        <v>76</v>
      </c>
      <c r="AG31" s="4">
        <v>2014</v>
      </c>
      <c r="AH31" s="4" t="s">
        <v>77</v>
      </c>
      <c r="AI31" s="4" t="s">
        <v>58</v>
      </c>
      <c r="AJ31" s="3" t="s">
        <v>59</v>
      </c>
      <c r="AK31" s="75"/>
      <c r="AL31" s="75"/>
      <c r="AM31" s="75"/>
      <c r="AN31" s="75"/>
      <c r="AO31" s="75"/>
    </row>
    <row r="32" spans="1:41" s="70" customFormat="1" ht="93.75" customHeight="1">
      <c r="A32" s="71">
        <f t="shared" si="0"/>
        <v>7</v>
      </c>
      <c r="B32" s="46" t="s">
        <v>229</v>
      </c>
      <c r="C32" s="3"/>
      <c r="D32" s="4"/>
      <c r="E32" s="3"/>
      <c r="F32" s="4" t="s">
        <v>72</v>
      </c>
      <c r="G32" s="3" t="s">
        <v>222</v>
      </c>
      <c r="H32" s="4" t="s">
        <v>72</v>
      </c>
      <c r="I32" s="4" t="s">
        <v>72</v>
      </c>
      <c r="J32" s="65" t="s">
        <v>202</v>
      </c>
      <c r="K32" s="66" t="s">
        <v>84</v>
      </c>
      <c r="L32" s="67" t="s">
        <v>101</v>
      </c>
      <c r="M32" s="67" t="s">
        <v>101</v>
      </c>
      <c r="N32" s="3" t="s">
        <v>102</v>
      </c>
      <c r="O32" s="66"/>
      <c r="P32" s="66" t="s">
        <v>103</v>
      </c>
      <c r="Q32" s="66">
        <v>7421074</v>
      </c>
      <c r="R32" s="66">
        <v>642</v>
      </c>
      <c r="S32" s="66" t="s">
        <v>81</v>
      </c>
      <c r="T32" s="67">
        <v>1</v>
      </c>
      <c r="U32" s="5">
        <v>250</v>
      </c>
      <c r="V32" s="5">
        <v>250</v>
      </c>
      <c r="W32" s="66">
        <v>2014</v>
      </c>
      <c r="X32" s="66" t="s">
        <v>83</v>
      </c>
      <c r="Y32" s="66">
        <v>2014</v>
      </c>
      <c r="Z32" s="66" t="s">
        <v>57</v>
      </c>
      <c r="AA32" s="66">
        <v>2014</v>
      </c>
      <c r="AB32" s="66" t="s">
        <v>57</v>
      </c>
      <c r="AC32" s="68">
        <v>2014</v>
      </c>
      <c r="AD32" s="68" t="s">
        <v>76</v>
      </c>
      <c r="AE32" s="67">
        <v>2014</v>
      </c>
      <c r="AF32" s="67" t="s">
        <v>77</v>
      </c>
      <c r="AG32" s="67">
        <v>2014</v>
      </c>
      <c r="AH32" s="67" t="s">
        <v>100</v>
      </c>
      <c r="AI32" s="67" t="s">
        <v>58</v>
      </c>
      <c r="AJ32" s="66" t="s">
        <v>59</v>
      </c>
      <c r="AK32" s="3"/>
      <c r="AL32" s="3"/>
      <c r="AM32" s="3"/>
      <c r="AN32" s="3"/>
      <c r="AO32" s="3"/>
    </row>
    <row r="33" spans="1:41" s="70" customFormat="1" ht="90" customHeight="1">
      <c r="A33" s="71">
        <f t="shared" si="0"/>
        <v>8</v>
      </c>
      <c r="B33" s="46" t="s">
        <v>230</v>
      </c>
      <c r="C33" s="3"/>
      <c r="D33" s="4"/>
      <c r="E33" s="3"/>
      <c r="F33" s="4" t="s">
        <v>72</v>
      </c>
      <c r="G33" s="3" t="s">
        <v>222</v>
      </c>
      <c r="H33" s="4" t="s">
        <v>72</v>
      </c>
      <c r="I33" s="4" t="s">
        <v>72</v>
      </c>
      <c r="J33" s="65" t="s">
        <v>202</v>
      </c>
      <c r="K33" s="66" t="s">
        <v>84</v>
      </c>
      <c r="L33" s="67" t="s">
        <v>104</v>
      </c>
      <c r="M33" s="67" t="s">
        <v>104</v>
      </c>
      <c r="N33" s="3" t="s">
        <v>105</v>
      </c>
      <c r="O33" s="66"/>
      <c r="P33" s="66" t="s">
        <v>106</v>
      </c>
      <c r="Q33" s="66">
        <v>4010413</v>
      </c>
      <c r="R33" s="66">
        <v>642</v>
      </c>
      <c r="S33" s="66" t="s">
        <v>81</v>
      </c>
      <c r="T33" s="67">
        <v>1</v>
      </c>
      <c r="U33" s="5">
        <v>370</v>
      </c>
      <c r="V33" s="5">
        <v>370</v>
      </c>
      <c r="W33" s="66">
        <v>2014</v>
      </c>
      <c r="X33" s="66" t="s">
        <v>83</v>
      </c>
      <c r="Y33" s="66">
        <v>2014</v>
      </c>
      <c r="Z33" s="66" t="s">
        <v>57</v>
      </c>
      <c r="AA33" s="66">
        <v>2014</v>
      </c>
      <c r="AB33" s="66" t="s">
        <v>57</v>
      </c>
      <c r="AC33" s="68">
        <v>2014</v>
      </c>
      <c r="AD33" s="68" t="s">
        <v>76</v>
      </c>
      <c r="AE33" s="67">
        <v>2014</v>
      </c>
      <c r="AF33" s="67" t="s">
        <v>77</v>
      </c>
      <c r="AG33" s="67">
        <v>2014</v>
      </c>
      <c r="AH33" s="67" t="s">
        <v>100</v>
      </c>
      <c r="AI33" s="67" t="s">
        <v>58</v>
      </c>
      <c r="AJ33" s="66" t="s">
        <v>59</v>
      </c>
      <c r="AK33" s="3"/>
      <c r="AL33" s="3"/>
      <c r="AM33" s="3"/>
      <c r="AN33" s="3"/>
      <c r="AO33" s="3"/>
    </row>
    <row r="34" spans="1:41" s="70" customFormat="1" ht="96.75" customHeight="1">
      <c r="A34" s="71">
        <f t="shared" si="0"/>
        <v>9</v>
      </c>
      <c r="B34" s="46" t="s">
        <v>231</v>
      </c>
      <c r="C34" s="3"/>
      <c r="D34" s="4"/>
      <c r="E34" s="3"/>
      <c r="F34" s="4" t="s">
        <v>72</v>
      </c>
      <c r="G34" s="3" t="s">
        <v>222</v>
      </c>
      <c r="H34" s="4" t="s">
        <v>72</v>
      </c>
      <c r="I34" s="4" t="s">
        <v>72</v>
      </c>
      <c r="J34" s="65" t="s">
        <v>202</v>
      </c>
      <c r="K34" s="66" t="s">
        <v>84</v>
      </c>
      <c r="L34" s="67" t="s">
        <v>107</v>
      </c>
      <c r="M34" s="67" t="s">
        <v>107</v>
      </c>
      <c r="N34" s="3" t="s">
        <v>108</v>
      </c>
      <c r="O34" s="66"/>
      <c r="P34" s="66" t="s">
        <v>109</v>
      </c>
      <c r="Q34" s="66">
        <v>48465100</v>
      </c>
      <c r="R34" s="66">
        <v>642</v>
      </c>
      <c r="S34" s="66" t="s">
        <v>81</v>
      </c>
      <c r="T34" s="67">
        <v>1</v>
      </c>
      <c r="U34" s="5">
        <v>450</v>
      </c>
      <c r="V34" s="5">
        <v>450</v>
      </c>
      <c r="W34" s="66">
        <v>2013</v>
      </c>
      <c r="X34" s="66" t="s">
        <v>91</v>
      </c>
      <c r="Y34" s="66">
        <v>2013</v>
      </c>
      <c r="Z34" s="66" t="s">
        <v>60</v>
      </c>
      <c r="AA34" s="66">
        <v>2013</v>
      </c>
      <c r="AB34" s="66" t="s">
        <v>60</v>
      </c>
      <c r="AC34" s="68">
        <v>2014</v>
      </c>
      <c r="AD34" s="68" t="s">
        <v>62</v>
      </c>
      <c r="AE34" s="4">
        <v>2014</v>
      </c>
      <c r="AF34" s="4" t="s">
        <v>62</v>
      </c>
      <c r="AG34" s="4">
        <v>2014</v>
      </c>
      <c r="AH34" s="4" t="s">
        <v>61</v>
      </c>
      <c r="AI34" s="67" t="s">
        <v>58</v>
      </c>
      <c r="AJ34" s="66" t="s">
        <v>59</v>
      </c>
      <c r="AK34" s="3"/>
      <c r="AL34" s="3"/>
      <c r="AM34" s="3"/>
      <c r="AN34" s="3" t="s">
        <v>166</v>
      </c>
      <c r="AO34" s="3" t="s">
        <v>165</v>
      </c>
    </row>
    <row r="35" spans="1:41" s="70" customFormat="1" ht="81.75" customHeight="1">
      <c r="A35" s="71">
        <f t="shared" si="0"/>
        <v>10</v>
      </c>
      <c r="B35" s="46" t="s">
        <v>232</v>
      </c>
      <c r="C35" s="3"/>
      <c r="D35" s="4"/>
      <c r="E35" s="3"/>
      <c r="F35" s="4" t="s">
        <v>72</v>
      </c>
      <c r="G35" s="3" t="s">
        <v>222</v>
      </c>
      <c r="H35" s="4" t="s">
        <v>72</v>
      </c>
      <c r="I35" s="4" t="s">
        <v>72</v>
      </c>
      <c r="J35" s="65" t="s">
        <v>202</v>
      </c>
      <c r="K35" s="66" t="s">
        <v>84</v>
      </c>
      <c r="L35" s="4" t="s">
        <v>110</v>
      </c>
      <c r="M35" s="67" t="s">
        <v>110</v>
      </c>
      <c r="N35" s="3" t="s">
        <v>111</v>
      </c>
      <c r="O35" s="3"/>
      <c r="P35" s="66" t="s">
        <v>112</v>
      </c>
      <c r="Q35" s="66">
        <v>4560000</v>
      </c>
      <c r="R35" s="66">
        <v>642</v>
      </c>
      <c r="S35" s="66" t="s">
        <v>81</v>
      </c>
      <c r="T35" s="67">
        <v>1</v>
      </c>
      <c r="U35" s="5">
        <v>6000</v>
      </c>
      <c r="V35" s="5">
        <v>6000</v>
      </c>
      <c r="W35" s="66">
        <v>2013</v>
      </c>
      <c r="X35" s="66" t="s">
        <v>61</v>
      </c>
      <c r="Y35" s="66">
        <v>2014</v>
      </c>
      <c r="Z35" s="66" t="s">
        <v>62</v>
      </c>
      <c r="AA35" s="66">
        <v>2014</v>
      </c>
      <c r="AB35" s="66" t="s">
        <v>82</v>
      </c>
      <c r="AC35" s="68">
        <v>2014</v>
      </c>
      <c r="AD35" s="68" t="s">
        <v>57</v>
      </c>
      <c r="AE35" s="4">
        <v>2014</v>
      </c>
      <c r="AF35" s="4" t="s">
        <v>76</v>
      </c>
      <c r="AG35" s="67">
        <v>2014</v>
      </c>
      <c r="AH35" s="67" t="s">
        <v>100</v>
      </c>
      <c r="AI35" s="67" t="s">
        <v>58</v>
      </c>
      <c r="AJ35" s="66" t="s">
        <v>59</v>
      </c>
      <c r="AK35" s="3"/>
      <c r="AL35" s="3"/>
      <c r="AM35" s="3"/>
      <c r="AN35" s="3" t="s">
        <v>166</v>
      </c>
      <c r="AO35" s="3" t="s">
        <v>166</v>
      </c>
    </row>
    <row r="36" spans="1:41" s="70" customFormat="1" ht="103.5" customHeight="1">
      <c r="A36" s="71">
        <f t="shared" si="0"/>
        <v>11</v>
      </c>
      <c r="B36" s="46" t="s">
        <v>233</v>
      </c>
      <c r="C36" s="3"/>
      <c r="D36" s="4"/>
      <c r="E36" s="3"/>
      <c r="F36" s="4" t="s">
        <v>72</v>
      </c>
      <c r="G36" s="3" t="s">
        <v>222</v>
      </c>
      <c r="H36" s="4" t="s">
        <v>72</v>
      </c>
      <c r="I36" s="4" t="s">
        <v>72</v>
      </c>
      <c r="J36" s="65" t="s">
        <v>203</v>
      </c>
      <c r="K36" s="66" t="s">
        <v>79</v>
      </c>
      <c r="L36" s="4" t="s">
        <v>113</v>
      </c>
      <c r="M36" s="67" t="s">
        <v>113</v>
      </c>
      <c r="N36" s="8" t="s">
        <v>114</v>
      </c>
      <c r="O36" s="3"/>
      <c r="P36" s="66" t="s">
        <v>115</v>
      </c>
      <c r="Q36" s="66">
        <v>4110200</v>
      </c>
      <c r="R36" s="66">
        <v>642</v>
      </c>
      <c r="S36" s="66" t="s">
        <v>81</v>
      </c>
      <c r="T36" s="67">
        <v>1</v>
      </c>
      <c r="U36" s="5">
        <v>1200</v>
      </c>
      <c r="V36" s="5">
        <v>1200</v>
      </c>
      <c r="W36" s="66">
        <v>2013</v>
      </c>
      <c r="X36" s="66" t="s">
        <v>61</v>
      </c>
      <c r="Y36" s="66">
        <v>2014</v>
      </c>
      <c r="Z36" s="66" t="s">
        <v>62</v>
      </c>
      <c r="AA36" s="66">
        <v>2014</v>
      </c>
      <c r="AB36" s="66" t="s">
        <v>82</v>
      </c>
      <c r="AC36" s="68">
        <v>2014</v>
      </c>
      <c r="AD36" s="68" t="s">
        <v>83</v>
      </c>
      <c r="AE36" s="4">
        <v>2014</v>
      </c>
      <c r="AF36" s="4" t="s">
        <v>57</v>
      </c>
      <c r="AG36" s="67">
        <v>2015</v>
      </c>
      <c r="AH36" s="67" t="s">
        <v>83</v>
      </c>
      <c r="AI36" s="67" t="s">
        <v>58</v>
      </c>
      <c r="AJ36" s="66" t="s">
        <v>59</v>
      </c>
      <c r="AK36" s="3"/>
      <c r="AL36" s="3"/>
      <c r="AM36" s="3"/>
      <c r="AN36" s="3" t="s">
        <v>166</v>
      </c>
      <c r="AO36" s="3" t="s">
        <v>167</v>
      </c>
    </row>
    <row r="37" spans="1:41" s="70" customFormat="1" ht="94.5" customHeight="1">
      <c r="A37" s="71">
        <f t="shared" si="0"/>
        <v>12</v>
      </c>
      <c r="B37" s="46" t="s">
        <v>234</v>
      </c>
      <c r="C37" s="3"/>
      <c r="D37" s="4"/>
      <c r="E37" s="3"/>
      <c r="F37" s="4" t="s">
        <v>72</v>
      </c>
      <c r="G37" s="3" t="s">
        <v>222</v>
      </c>
      <c r="H37" s="4" t="s">
        <v>72</v>
      </c>
      <c r="I37" s="4" t="s">
        <v>72</v>
      </c>
      <c r="J37" s="6" t="s">
        <v>202</v>
      </c>
      <c r="K37" s="3" t="s">
        <v>84</v>
      </c>
      <c r="L37" s="4" t="s">
        <v>121</v>
      </c>
      <c r="M37" s="4" t="s">
        <v>121</v>
      </c>
      <c r="N37" s="3" t="s">
        <v>122</v>
      </c>
      <c r="O37" s="3"/>
      <c r="P37" s="3" t="s">
        <v>123</v>
      </c>
      <c r="Q37" s="3">
        <v>6312020</v>
      </c>
      <c r="R37" s="66">
        <v>642</v>
      </c>
      <c r="S37" s="66" t="s">
        <v>81</v>
      </c>
      <c r="T37" s="67">
        <v>1</v>
      </c>
      <c r="U37" s="5">
        <v>7500</v>
      </c>
      <c r="V37" s="5">
        <v>7500</v>
      </c>
      <c r="W37" s="3">
        <v>2013</v>
      </c>
      <c r="X37" s="3" t="s">
        <v>91</v>
      </c>
      <c r="Y37" s="3">
        <v>2013</v>
      </c>
      <c r="Z37" s="3" t="s">
        <v>60</v>
      </c>
      <c r="AA37" s="3">
        <v>2013</v>
      </c>
      <c r="AB37" s="3" t="s">
        <v>61</v>
      </c>
      <c r="AC37" s="4">
        <v>2014</v>
      </c>
      <c r="AD37" s="4" t="s">
        <v>62</v>
      </c>
      <c r="AE37" s="4">
        <v>2014</v>
      </c>
      <c r="AF37" s="4" t="s">
        <v>62</v>
      </c>
      <c r="AG37" s="4">
        <v>2014</v>
      </c>
      <c r="AH37" s="4" t="s">
        <v>61</v>
      </c>
      <c r="AI37" s="4" t="s">
        <v>58</v>
      </c>
      <c r="AJ37" s="3" t="s">
        <v>59</v>
      </c>
      <c r="AK37" s="3"/>
      <c r="AL37" s="3"/>
      <c r="AM37" s="3"/>
      <c r="AN37" s="7" t="s">
        <v>166</v>
      </c>
      <c r="AO37" s="61" t="s">
        <v>213</v>
      </c>
    </row>
    <row r="38" spans="1:41" s="70" customFormat="1" ht="73.5" customHeight="1">
      <c r="A38" s="71">
        <f t="shared" si="0"/>
        <v>13</v>
      </c>
      <c r="B38" s="46" t="s">
        <v>235</v>
      </c>
      <c r="C38" s="3"/>
      <c r="D38" s="4"/>
      <c r="E38" s="3"/>
      <c r="F38" s="4" t="s">
        <v>72</v>
      </c>
      <c r="G38" s="3" t="s">
        <v>222</v>
      </c>
      <c r="H38" s="4" t="s">
        <v>72</v>
      </c>
      <c r="I38" s="4" t="s">
        <v>72</v>
      </c>
      <c r="J38" s="6" t="s">
        <v>202</v>
      </c>
      <c r="K38" s="3" t="s">
        <v>84</v>
      </c>
      <c r="L38" s="4" t="s">
        <v>124</v>
      </c>
      <c r="M38" s="4" t="s">
        <v>124</v>
      </c>
      <c r="N38" s="3" t="s">
        <v>125</v>
      </c>
      <c r="O38" s="3"/>
      <c r="P38" s="3" t="s">
        <v>106</v>
      </c>
      <c r="Q38" s="3" t="s">
        <v>106</v>
      </c>
      <c r="R38" s="66">
        <v>642</v>
      </c>
      <c r="S38" s="66" t="s">
        <v>81</v>
      </c>
      <c r="T38" s="67">
        <v>1</v>
      </c>
      <c r="U38" s="5">
        <v>14000</v>
      </c>
      <c r="V38" s="5">
        <v>14000</v>
      </c>
      <c r="W38" s="3">
        <v>2013</v>
      </c>
      <c r="X38" s="3" t="s">
        <v>61</v>
      </c>
      <c r="Y38" s="3">
        <v>2013</v>
      </c>
      <c r="Z38" s="3" t="s">
        <v>61</v>
      </c>
      <c r="AA38" s="3">
        <v>2014</v>
      </c>
      <c r="AB38" s="3" t="s">
        <v>62</v>
      </c>
      <c r="AC38" s="68">
        <v>2014</v>
      </c>
      <c r="AD38" s="68" t="s">
        <v>82</v>
      </c>
      <c r="AE38" s="4">
        <v>2014</v>
      </c>
      <c r="AF38" s="4" t="s">
        <v>57</v>
      </c>
      <c r="AG38" s="4">
        <v>2014</v>
      </c>
      <c r="AH38" s="4" t="s">
        <v>61</v>
      </c>
      <c r="AI38" s="76" t="s">
        <v>218</v>
      </c>
      <c r="AJ38" s="3" t="s">
        <v>118</v>
      </c>
      <c r="AK38" s="3"/>
      <c r="AL38" s="3"/>
      <c r="AM38" s="3"/>
      <c r="AN38" s="7" t="s">
        <v>126</v>
      </c>
      <c r="AO38" s="3" t="s">
        <v>166</v>
      </c>
    </row>
    <row r="39" spans="1:41" s="70" customFormat="1" ht="215.25" customHeight="1">
      <c r="A39" s="71">
        <f t="shared" si="0"/>
        <v>14</v>
      </c>
      <c r="B39" s="46" t="s">
        <v>236</v>
      </c>
      <c r="C39" s="3"/>
      <c r="D39" s="4"/>
      <c r="E39" s="3"/>
      <c r="F39" s="4" t="s">
        <v>72</v>
      </c>
      <c r="G39" s="3" t="s">
        <v>222</v>
      </c>
      <c r="H39" s="4" t="s">
        <v>72</v>
      </c>
      <c r="I39" s="4" t="s">
        <v>72</v>
      </c>
      <c r="J39" s="6" t="s">
        <v>204</v>
      </c>
      <c r="K39" s="3" t="s">
        <v>192</v>
      </c>
      <c r="L39" s="4" t="s">
        <v>127</v>
      </c>
      <c r="M39" s="4" t="s">
        <v>127</v>
      </c>
      <c r="N39" s="3" t="s">
        <v>128</v>
      </c>
      <c r="O39" s="3"/>
      <c r="P39" s="3" t="s">
        <v>129</v>
      </c>
      <c r="Q39" s="3">
        <v>6023010</v>
      </c>
      <c r="R39" s="66">
        <v>642</v>
      </c>
      <c r="S39" s="66" t="s">
        <v>81</v>
      </c>
      <c r="T39" s="67">
        <v>1</v>
      </c>
      <c r="U39" s="5">
        <v>1500</v>
      </c>
      <c r="V39" s="5">
        <v>1500</v>
      </c>
      <c r="W39" s="3">
        <v>2014</v>
      </c>
      <c r="X39" s="3" t="s">
        <v>77</v>
      </c>
      <c r="Y39" s="3">
        <v>2014</v>
      </c>
      <c r="Z39" s="3" t="s">
        <v>77</v>
      </c>
      <c r="AA39" s="3">
        <v>2014</v>
      </c>
      <c r="AB39" s="3" t="s">
        <v>78</v>
      </c>
      <c r="AC39" s="68">
        <v>2014</v>
      </c>
      <c r="AD39" s="68" t="s">
        <v>100</v>
      </c>
      <c r="AE39" s="4">
        <v>2014</v>
      </c>
      <c r="AF39" s="4" t="s">
        <v>96</v>
      </c>
      <c r="AG39" s="4">
        <v>2015</v>
      </c>
      <c r="AH39" s="4" t="s">
        <v>100</v>
      </c>
      <c r="AI39" s="4" t="s">
        <v>58</v>
      </c>
      <c r="AJ39" s="3" t="s">
        <v>59</v>
      </c>
      <c r="AK39" s="3"/>
      <c r="AL39" s="3"/>
      <c r="AM39" s="3"/>
      <c r="AN39" s="7" t="s">
        <v>166</v>
      </c>
      <c r="AO39" s="3" t="s">
        <v>166</v>
      </c>
    </row>
    <row r="40" spans="1:41" s="70" customFormat="1" ht="91.5" customHeight="1">
      <c r="A40" s="71">
        <f t="shared" si="0"/>
        <v>15</v>
      </c>
      <c r="B40" s="46" t="s">
        <v>237</v>
      </c>
      <c r="C40" s="3"/>
      <c r="D40" s="4"/>
      <c r="E40" s="3"/>
      <c r="F40" s="4" t="s">
        <v>72</v>
      </c>
      <c r="G40" s="3" t="s">
        <v>222</v>
      </c>
      <c r="H40" s="4" t="s">
        <v>72</v>
      </c>
      <c r="I40" s="4" t="s">
        <v>72</v>
      </c>
      <c r="J40" s="6" t="s">
        <v>202</v>
      </c>
      <c r="K40" s="3" t="s">
        <v>84</v>
      </c>
      <c r="L40" s="4" t="s">
        <v>130</v>
      </c>
      <c r="M40" s="4" t="s">
        <v>130</v>
      </c>
      <c r="N40" s="3" t="s">
        <v>131</v>
      </c>
      <c r="O40" s="3"/>
      <c r="P40" s="3" t="s">
        <v>175</v>
      </c>
      <c r="Q40" s="3">
        <v>4550020</v>
      </c>
      <c r="R40" s="66">
        <v>642</v>
      </c>
      <c r="S40" s="66" t="s">
        <v>81</v>
      </c>
      <c r="T40" s="67">
        <v>1</v>
      </c>
      <c r="U40" s="5">
        <v>600</v>
      </c>
      <c r="V40" s="5">
        <v>600</v>
      </c>
      <c r="W40" s="3">
        <v>2014</v>
      </c>
      <c r="X40" s="3" t="s">
        <v>82</v>
      </c>
      <c r="Y40" s="3">
        <v>2014</v>
      </c>
      <c r="Z40" s="3" t="s">
        <v>83</v>
      </c>
      <c r="AA40" s="3">
        <v>2014</v>
      </c>
      <c r="AB40" s="3" t="s">
        <v>57</v>
      </c>
      <c r="AC40" s="68">
        <v>2014</v>
      </c>
      <c r="AD40" s="68" t="s">
        <v>76</v>
      </c>
      <c r="AE40" s="4">
        <v>2014</v>
      </c>
      <c r="AF40" s="4" t="s">
        <v>77</v>
      </c>
      <c r="AG40" s="4">
        <v>2015</v>
      </c>
      <c r="AH40" s="4" t="s">
        <v>77</v>
      </c>
      <c r="AI40" s="4" t="s">
        <v>58</v>
      </c>
      <c r="AJ40" s="3" t="s">
        <v>59</v>
      </c>
      <c r="AK40" s="3"/>
      <c r="AL40" s="3"/>
      <c r="AM40" s="3"/>
      <c r="AN40" s="3" t="s">
        <v>166</v>
      </c>
      <c r="AO40" s="3" t="s">
        <v>166</v>
      </c>
    </row>
    <row r="41" spans="1:41" s="70" customFormat="1" ht="71.25" customHeight="1">
      <c r="A41" s="71">
        <f t="shared" si="0"/>
        <v>16</v>
      </c>
      <c r="B41" s="46" t="s">
        <v>238</v>
      </c>
      <c r="C41" s="3"/>
      <c r="D41" s="4"/>
      <c r="E41" s="3"/>
      <c r="F41" s="4" t="s">
        <v>72</v>
      </c>
      <c r="G41" s="3" t="s">
        <v>222</v>
      </c>
      <c r="H41" s="4" t="s">
        <v>72</v>
      </c>
      <c r="I41" s="4" t="s">
        <v>72</v>
      </c>
      <c r="J41" s="6" t="s">
        <v>202</v>
      </c>
      <c r="K41" s="3" t="s">
        <v>84</v>
      </c>
      <c r="L41" s="4" t="s">
        <v>132</v>
      </c>
      <c r="M41" s="4" t="s">
        <v>132</v>
      </c>
      <c r="N41" s="3" t="s">
        <v>133</v>
      </c>
      <c r="O41" s="3"/>
      <c r="P41" s="3" t="s">
        <v>176</v>
      </c>
      <c r="Q41" s="3">
        <v>7310000</v>
      </c>
      <c r="R41" s="66">
        <v>642</v>
      </c>
      <c r="S41" s="66" t="s">
        <v>81</v>
      </c>
      <c r="T41" s="67">
        <v>1</v>
      </c>
      <c r="U41" s="5">
        <v>495</v>
      </c>
      <c r="V41" s="5">
        <v>495</v>
      </c>
      <c r="W41" s="3">
        <v>2013</v>
      </c>
      <c r="X41" s="3" t="s">
        <v>61</v>
      </c>
      <c r="Y41" s="3">
        <v>2014</v>
      </c>
      <c r="Z41" s="3" t="s">
        <v>62</v>
      </c>
      <c r="AA41" s="3">
        <v>2014</v>
      </c>
      <c r="AB41" s="3" t="s">
        <v>62</v>
      </c>
      <c r="AC41" s="68">
        <v>2014</v>
      </c>
      <c r="AD41" s="68" t="s">
        <v>82</v>
      </c>
      <c r="AE41" s="4">
        <v>2014</v>
      </c>
      <c r="AF41" s="4" t="s">
        <v>83</v>
      </c>
      <c r="AG41" s="4">
        <v>2015</v>
      </c>
      <c r="AH41" s="4" t="s">
        <v>83</v>
      </c>
      <c r="AI41" s="4" t="s">
        <v>58</v>
      </c>
      <c r="AJ41" s="3" t="s">
        <v>59</v>
      </c>
      <c r="AK41" s="3"/>
      <c r="AL41" s="3"/>
      <c r="AM41" s="3"/>
      <c r="AN41" s="3" t="s">
        <v>166</v>
      </c>
      <c r="AO41" s="3" t="s">
        <v>166</v>
      </c>
    </row>
    <row r="42" spans="1:41" s="70" customFormat="1" ht="72.75" customHeight="1">
      <c r="A42" s="71">
        <f t="shared" si="0"/>
        <v>17</v>
      </c>
      <c r="B42" s="46" t="s">
        <v>239</v>
      </c>
      <c r="C42" s="3"/>
      <c r="D42" s="4"/>
      <c r="E42" s="3"/>
      <c r="F42" s="4" t="s">
        <v>72</v>
      </c>
      <c r="G42" s="3" t="s">
        <v>222</v>
      </c>
      <c r="H42" s="4" t="s">
        <v>72</v>
      </c>
      <c r="I42" s="4" t="s">
        <v>72</v>
      </c>
      <c r="J42" s="6" t="s">
        <v>202</v>
      </c>
      <c r="K42" s="3" t="s">
        <v>84</v>
      </c>
      <c r="L42" s="4" t="s">
        <v>134</v>
      </c>
      <c r="M42" s="4" t="s">
        <v>134</v>
      </c>
      <c r="N42" s="3" t="s">
        <v>135</v>
      </c>
      <c r="O42" s="3"/>
      <c r="P42" s="3" t="s">
        <v>177</v>
      </c>
      <c r="Q42" s="3">
        <v>4550020</v>
      </c>
      <c r="R42" s="66">
        <v>642</v>
      </c>
      <c r="S42" s="66" t="s">
        <v>81</v>
      </c>
      <c r="T42" s="67">
        <v>1</v>
      </c>
      <c r="U42" s="5">
        <v>500</v>
      </c>
      <c r="V42" s="5">
        <v>500</v>
      </c>
      <c r="W42" s="3">
        <v>2013</v>
      </c>
      <c r="X42" s="3" t="s">
        <v>91</v>
      </c>
      <c r="Y42" s="3">
        <v>2013</v>
      </c>
      <c r="Z42" s="3" t="s">
        <v>60</v>
      </c>
      <c r="AA42" s="3">
        <v>2013</v>
      </c>
      <c r="AB42" s="3" t="s">
        <v>61</v>
      </c>
      <c r="AC42" s="4">
        <v>2014</v>
      </c>
      <c r="AD42" s="4" t="s">
        <v>62</v>
      </c>
      <c r="AE42" s="4">
        <v>2014</v>
      </c>
      <c r="AF42" s="4" t="s">
        <v>62</v>
      </c>
      <c r="AG42" s="4">
        <v>2014</v>
      </c>
      <c r="AH42" s="4" t="s">
        <v>61</v>
      </c>
      <c r="AI42" s="4" t="s">
        <v>58</v>
      </c>
      <c r="AJ42" s="3" t="s">
        <v>59</v>
      </c>
      <c r="AK42" s="3"/>
      <c r="AL42" s="3"/>
      <c r="AM42" s="3"/>
      <c r="AN42" s="3" t="s">
        <v>166</v>
      </c>
      <c r="AO42" s="3"/>
    </row>
    <row r="43" spans="1:41" s="70" customFormat="1" ht="102.75" customHeight="1">
      <c r="A43" s="71">
        <f t="shared" si="0"/>
        <v>18</v>
      </c>
      <c r="B43" s="46" t="s">
        <v>240</v>
      </c>
      <c r="C43" s="3"/>
      <c r="D43" s="4"/>
      <c r="E43" s="3"/>
      <c r="F43" s="4" t="s">
        <v>72</v>
      </c>
      <c r="G43" s="3" t="s">
        <v>222</v>
      </c>
      <c r="H43" s="4" t="s">
        <v>72</v>
      </c>
      <c r="I43" s="4" t="s">
        <v>72</v>
      </c>
      <c r="J43" s="6" t="s">
        <v>202</v>
      </c>
      <c r="K43" s="3" t="s">
        <v>84</v>
      </c>
      <c r="L43" s="4" t="s">
        <v>136</v>
      </c>
      <c r="M43" s="4" t="s">
        <v>136</v>
      </c>
      <c r="N43" s="3" t="s">
        <v>178</v>
      </c>
      <c r="O43" s="3"/>
      <c r="P43" s="3" t="s">
        <v>67</v>
      </c>
      <c r="Q43" s="3">
        <v>6312020</v>
      </c>
      <c r="R43" s="66">
        <v>642</v>
      </c>
      <c r="S43" s="66" t="s">
        <v>81</v>
      </c>
      <c r="T43" s="67">
        <v>1</v>
      </c>
      <c r="U43" s="5">
        <v>180</v>
      </c>
      <c r="V43" s="5">
        <v>180</v>
      </c>
      <c r="W43" s="3">
        <v>2014</v>
      </c>
      <c r="X43" s="3" t="s">
        <v>83</v>
      </c>
      <c r="Y43" s="3">
        <v>2014</v>
      </c>
      <c r="Z43" s="3" t="s">
        <v>57</v>
      </c>
      <c r="AA43" s="3">
        <v>2014</v>
      </c>
      <c r="AB43" s="3" t="s">
        <v>57</v>
      </c>
      <c r="AC43" s="68">
        <v>2014</v>
      </c>
      <c r="AD43" s="68" t="s">
        <v>76</v>
      </c>
      <c r="AE43" s="4">
        <v>2014</v>
      </c>
      <c r="AF43" s="4" t="s">
        <v>78</v>
      </c>
      <c r="AG43" s="4">
        <v>2015</v>
      </c>
      <c r="AH43" s="4" t="s">
        <v>77</v>
      </c>
      <c r="AI43" s="4" t="s">
        <v>58</v>
      </c>
      <c r="AJ43" s="3" t="s">
        <v>59</v>
      </c>
      <c r="AK43" s="3"/>
      <c r="AL43" s="3"/>
      <c r="AM43" s="3"/>
      <c r="AN43" s="3" t="s">
        <v>166</v>
      </c>
      <c r="AO43" s="3" t="s">
        <v>179</v>
      </c>
    </row>
    <row r="44" spans="1:41" s="70" customFormat="1" ht="93.75" customHeight="1">
      <c r="A44" s="71">
        <f t="shared" si="0"/>
        <v>19</v>
      </c>
      <c r="B44" s="46" t="s">
        <v>241</v>
      </c>
      <c r="C44" s="3"/>
      <c r="D44" s="4"/>
      <c r="E44" s="3"/>
      <c r="F44" s="4" t="s">
        <v>72</v>
      </c>
      <c r="G44" s="3" t="s">
        <v>222</v>
      </c>
      <c r="H44" s="4" t="s">
        <v>72</v>
      </c>
      <c r="I44" s="4" t="s">
        <v>72</v>
      </c>
      <c r="J44" s="6" t="s">
        <v>202</v>
      </c>
      <c r="K44" s="3" t="s">
        <v>84</v>
      </c>
      <c r="L44" s="4" t="s">
        <v>180</v>
      </c>
      <c r="M44" s="4" t="s">
        <v>180</v>
      </c>
      <c r="N44" s="3" t="s">
        <v>137</v>
      </c>
      <c r="O44" s="3"/>
      <c r="P44" s="3" t="s">
        <v>138</v>
      </c>
      <c r="Q44" s="3">
        <v>5150710</v>
      </c>
      <c r="R44" s="3">
        <v>796</v>
      </c>
      <c r="S44" s="3" t="s">
        <v>88</v>
      </c>
      <c r="T44" s="7">
        <v>700</v>
      </c>
      <c r="U44" s="5">
        <v>1200</v>
      </c>
      <c r="V44" s="5">
        <v>1200</v>
      </c>
      <c r="W44" s="3">
        <v>2013</v>
      </c>
      <c r="X44" s="3" t="s">
        <v>60</v>
      </c>
      <c r="Y44" s="3">
        <v>2013</v>
      </c>
      <c r="Z44" s="3" t="s">
        <v>61</v>
      </c>
      <c r="AA44" s="3">
        <v>2014</v>
      </c>
      <c r="AB44" s="3" t="s">
        <v>62</v>
      </c>
      <c r="AC44" s="68">
        <v>2014</v>
      </c>
      <c r="AD44" s="68" t="s">
        <v>82</v>
      </c>
      <c r="AE44" s="4">
        <v>2014</v>
      </c>
      <c r="AF44" s="4" t="s">
        <v>57</v>
      </c>
      <c r="AG44" s="4">
        <v>2014</v>
      </c>
      <c r="AH44" s="4" t="s">
        <v>76</v>
      </c>
      <c r="AI44" s="4" t="s">
        <v>58</v>
      </c>
      <c r="AJ44" s="3" t="s">
        <v>59</v>
      </c>
      <c r="AK44" s="3"/>
      <c r="AL44" s="3"/>
      <c r="AM44" s="3"/>
      <c r="AN44" s="3" t="s">
        <v>166</v>
      </c>
      <c r="AO44" s="3" t="s">
        <v>166</v>
      </c>
    </row>
    <row r="45" spans="1:41" s="70" customFormat="1" ht="93" customHeight="1">
      <c r="A45" s="71">
        <f t="shared" si="0"/>
        <v>20</v>
      </c>
      <c r="B45" s="46" t="s">
        <v>242</v>
      </c>
      <c r="C45" s="3"/>
      <c r="D45" s="4"/>
      <c r="E45" s="3"/>
      <c r="F45" s="4" t="s">
        <v>72</v>
      </c>
      <c r="G45" s="3" t="s">
        <v>222</v>
      </c>
      <c r="H45" s="4" t="s">
        <v>72</v>
      </c>
      <c r="I45" s="4" t="s">
        <v>72</v>
      </c>
      <c r="J45" s="6" t="s">
        <v>202</v>
      </c>
      <c r="K45" s="3" t="s">
        <v>84</v>
      </c>
      <c r="L45" s="4" t="s">
        <v>193</v>
      </c>
      <c r="M45" s="4" t="s">
        <v>193</v>
      </c>
      <c r="N45" s="3" t="s">
        <v>137</v>
      </c>
      <c r="O45" s="3"/>
      <c r="P45" s="3" t="s">
        <v>139</v>
      </c>
      <c r="Q45" s="3">
        <v>5150070</v>
      </c>
      <c r="R45" s="3">
        <v>168</v>
      </c>
      <c r="S45" s="3" t="s">
        <v>69</v>
      </c>
      <c r="T45" s="4">
        <v>2</v>
      </c>
      <c r="U45" s="5">
        <v>400</v>
      </c>
      <c r="V45" s="5">
        <v>400</v>
      </c>
      <c r="W45" s="3">
        <v>2014</v>
      </c>
      <c r="X45" s="3" t="s">
        <v>77</v>
      </c>
      <c r="Y45" s="3">
        <v>2014</v>
      </c>
      <c r="Z45" s="3" t="s">
        <v>77</v>
      </c>
      <c r="AA45" s="3">
        <v>2014</v>
      </c>
      <c r="AB45" s="3" t="s">
        <v>78</v>
      </c>
      <c r="AC45" s="68">
        <v>2014</v>
      </c>
      <c r="AD45" s="68" t="s">
        <v>100</v>
      </c>
      <c r="AE45" s="4">
        <v>2014</v>
      </c>
      <c r="AF45" s="4" t="s">
        <v>96</v>
      </c>
      <c r="AG45" s="4">
        <v>2014</v>
      </c>
      <c r="AH45" s="4" t="s">
        <v>91</v>
      </c>
      <c r="AI45" s="4" t="s">
        <v>58</v>
      </c>
      <c r="AJ45" s="3" t="s">
        <v>59</v>
      </c>
      <c r="AK45" s="3"/>
      <c r="AL45" s="3"/>
      <c r="AM45" s="3"/>
      <c r="AN45" s="3" t="s">
        <v>166</v>
      </c>
      <c r="AO45" s="3" t="s">
        <v>166</v>
      </c>
    </row>
    <row r="46" spans="1:41" s="70" customFormat="1" ht="103.5" customHeight="1">
      <c r="A46" s="71">
        <f t="shared" si="0"/>
        <v>21</v>
      </c>
      <c r="B46" s="46" t="s">
        <v>243</v>
      </c>
      <c r="C46" s="3"/>
      <c r="D46" s="4"/>
      <c r="E46" s="3"/>
      <c r="F46" s="4" t="s">
        <v>72</v>
      </c>
      <c r="G46" s="3" t="s">
        <v>222</v>
      </c>
      <c r="H46" s="4" t="s">
        <v>72</v>
      </c>
      <c r="I46" s="4" t="s">
        <v>72</v>
      </c>
      <c r="J46" s="6" t="s">
        <v>202</v>
      </c>
      <c r="K46" s="3" t="s">
        <v>84</v>
      </c>
      <c r="L46" s="4" t="s">
        <v>140</v>
      </c>
      <c r="M46" s="4" t="s">
        <v>140</v>
      </c>
      <c r="N46" s="3" t="s">
        <v>141</v>
      </c>
      <c r="O46" s="3"/>
      <c r="P46" s="3" t="s">
        <v>71</v>
      </c>
      <c r="Q46" s="3">
        <v>6023010</v>
      </c>
      <c r="R46" s="3">
        <v>168</v>
      </c>
      <c r="S46" s="68" t="s">
        <v>69</v>
      </c>
      <c r="T46" s="68">
        <v>1900</v>
      </c>
      <c r="U46" s="5">
        <v>2000</v>
      </c>
      <c r="V46" s="5">
        <v>2000</v>
      </c>
      <c r="W46" s="3">
        <v>2013</v>
      </c>
      <c r="X46" s="3" t="s">
        <v>91</v>
      </c>
      <c r="Y46" s="3">
        <v>2013</v>
      </c>
      <c r="Z46" s="3" t="s">
        <v>60</v>
      </c>
      <c r="AA46" s="3">
        <v>2013</v>
      </c>
      <c r="AB46" s="3" t="s">
        <v>60</v>
      </c>
      <c r="AC46" s="4">
        <v>2014</v>
      </c>
      <c r="AD46" s="4" t="s">
        <v>62</v>
      </c>
      <c r="AE46" s="4">
        <v>2014</v>
      </c>
      <c r="AF46" s="4" t="s">
        <v>62</v>
      </c>
      <c r="AG46" s="4">
        <v>2014</v>
      </c>
      <c r="AH46" s="4" t="s">
        <v>61</v>
      </c>
      <c r="AI46" s="4" t="s">
        <v>58</v>
      </c>
      <c r="AJ46" s="3" t="s">
        <v>59</v>
      </c>
      <c r="AK46" s="3"/>
      <c r="AL46" s="3"/>
      <c r="AM46" s="3"/>
      <c r="AN46" s="3"/>
      <c r="AO46" s="61" t="s">
        <v>213</v>
      </c>
    </row>
    <row r="47" spans="1:41" s="70" customFormat="1" ht="130.5" customHeight="1">
      <c r="A47" s="71">
        <f t="shared" si="0"/>
        <v>22</v>
      </c>
      <c r="B47" s="46" t="s">
        <v>244</v>
      </c>
      <c r="C47" s="3"/>
      <c r="D47" s="4"/>
      <c r="E47" s="3"/>
      <c r="F47" s="4" t="s">
        <v>72</v>
      </c>
      <c r="G47" s="3" t="s">
        <v>222</v>
      </c>
      <c r="H47" s="4" t="s">
        <v>72</v>
      </c>
      <c r="I47" s="4" t="s">
        <v>72</v>
      </c>
      <c r="J47" s="6" t="s">
        <v>142</v>
      </c>
      <c r="K47" s="3" t="s">
        <v>143</v>
      </c>
      <c r="L47" s="4" t="s">
        <v>144</v>
      </c>
      <c r="M47" s="4" t="s">
        <v>144</v>
      </c>
      <c r="N47" s="3" t="s">
        <v>145</v>
      </c>
      <c r="O47" s="3"/>
      <c r="P47" s="3" t="s">
        <v>67</v>
      </c>
      <c r="Q47" s="3">
        <v>6312020</v>
      </c>
      <c r="R47" s="3">
        <v>535</v>
      </c>
      <c r="S47" s="68" t="s">
        <v>146</v>
      </c>
      <c r="T47" s="68">
        <v>2700</v>
      </c>
      <c r="U47" s="5">
        <v>19000</v>
      </c>
      <c r="V47" s="5">
        <v>19000</v>
      </c>
      <c r="W47" s="3">
        <v>2013</v>
      </c>
      <c r="X47" s="3" t="s">
        <v>91</v>
      </c>
      <c r="Y47" s="3">
        <v>2013</v>
      </c>
      <c r="Z47" s="3" t="s">
        <v>60</v>
      </c>
      <c r="AA47" s="3">
        <v>2013</v>
      </c>
      <c r="AB47" s="3" t="s">
        <v>60</v>
      </c>
      <c r="AC47" s="4">
        <v>2014</v>
      </c>
      <c r="AD47" s="4" t="s">
        <v>62</v>
      </c>
      <c r="AE47" s="4">
        <v>2014</v>
      </c>
      <c r="AF47" s="4" t="s">
        <v>62</v>
      </c>
      <c r="AG47" s="4">
        <v>2014</v>
      </c>
      <c r="AH47" s="4" t="s">
        <v>61</v>
      </c>
      <c r="AI47" s="76" t="s">
        <v>218</v>
      </c>
      <c r="AJ47" s="3" t="s">
        <v>118</v>
      </c>
      <c r="AK47" s="3"/>
      <c r="AL47" s="3"/>
      <c r="AM47" s="3"/>
      <c r="AN47" s="7" t="s">
        <v>147</v>
      </c>
      <c r="AO47" s="61" t="s">
        <v>213</v>
      </c>
    </row>
    <row r="48" spans="1:41" s="70" customFormat="1" ht="126" customHeight="1">
      <c r="A48" s="71">
        <f t="shared" si="0"/>
        <v>23</v>
      </c>
      <c r="B48" s="46" t="s">
        <v>245</v>
      </c>
      <c r="C48" s="3"/>
      <c r="D48" s="4"/>
      <c r="E48" s="3"/>
      <c r="F48" s="4" t="s">
        <v>72</v>
      </c>
      <c r="G48" s="3" t="s">
        <v>222</v>
      </c>
      <c r="H48" s="4" t="s">
        <v>72</v>
      </c>
      <c r="I48" s="4" t="s">
        <v>72</v>
      </c>
      <c r="J48" s="6" t="s">
        <v>202</v>
      </c>
      <c r="K48" s="3" t="s">
        <v>84</v>
      </c>
      <c r="L48" s="4" t="s">
        <v>148</v>
      </c>
      <c r="M48" s="4" t="s">
        <v>148</v>
      </c>
      <c r="N48" s="3" t="s">
        <v>149</v>
      </c>
      <c r="O48" s="3"/>
      <c r="P48" s="3" t="s">
        <v>67</v>
      </c>
      <c r="Q48" s="3">
        <v>6312020</v>
      </c>
      <c r="R48" s="3">
        <v>535</v>
      </c>
      <c r="S48" s="68" t="s">
        <v>146</v>
      </c>
      <c r="T48" s="68">
        <v>750</v>
      </c>
      <c r="U48" s="5">
        <v>5000</v>
      </c>
      <c r="V48" s="5">
        <v>5000</v>
      </c>
      <c r="W48" s="3">
        <v>2014</v>
      </c>
      <c r="X48" s="3" t="s">
        <v>57</v>
      </c>
      <c r="Y48" s="3">
        <v>2014</v>
      </c>
      <c r="Z48" s="3" t="s">
        <v>76</v>
      </c>
      <c r="AA48" s="3">
        <v>2014</v>
      </c>
      <c r="AB48" s="3" t="s">
        <v>77</v>
      </c>
      <c r="AC48" s="68">
        <v>2014</v>
      </c>
      <c r="AD48" s="68" t="s">
        <v>100</v>
      </c>
      <c r="AE48" s="4">
        <v>2014</v>
      </c>
      <c r="AF48" s="4" t="s">
        <v>96</v>
      </c>
      <c r="AG48" s="4">
        <v>2015</v>
      </c>
      <c r="AH48" s="4" t="s">
        <v>100</v>
      </c>
      <c r="AI48" s="4" t="s">
        <v>58</v>
      </c>
      <c r="AJ48" s="3" t="s">
        <v>59</v>
      </c>
      <c r="AK48" s="3"/>
      <c r="AL48" s="3"/>
      <c r="AM48" s="3"/>
      <c r="AN48" s="7"/>
      <c r="AO48" s="3"/>
    </row>
    <row r="49" spans="1:59" s="70" customFormat="1" ht="147.75" customHeight="1">
      <c r="A49" s="71">
        <f t="shared" si="0"/>
        <v>24</v>
      </c>
      <c r="B49" s="46" t="s">
        <v>246</v>
      </c>
      <c r="C49" s="3"/>
      <c r="D49" s="4"/>
      <c r="E49" s="3"/>
      <c r="F49" s="4" t="s">
        <v>72</v>
      </c>
      <c r="G49" s="3" t="s">
        <v>222</v>
      </c>
      <c r="H49" s="4" t="s">
        <v>72</v>
      </c>
      <c r="I49" s="4" t="s">
        <v>72</v>
      </c>
      <c r="J49" s="6" t="s">
        <v>150</v>
      </c>
      <c r="K49" s="3" t="s">
        <v>151</v>
      </c>
      <c r="L49" s="4" t="s">
        <v>152</v>
      </c>
      <c r="M49" s="4" t="s">
        <v>152</v>
      </c>
      <c r="N49" s="3" t="s">
        <v>153</v>
      </c>
      <c r="O49" s="3"/>
      <c r="P49" s="3" t="s">
        <v>67</v>
      </c>
      <c r="Q49" s="3">
        <v>6312020</v>
      </c>
      <c r="R49" s="3">
        <v>535</v>
      </c>
      <c r="S49" s="68" t="s">
        <v>146</v>
      </c>
      <c r="T49" s="68">
        <v>1530</v>
      </c>
      <c r="U49" s="5">
        <v>9200</v>
      </c>
      <c r="V49" s="5">
        <v>9200</v>
      </c>
      <c r="W49" s="3">
        <v>2014</v>
      </c>
      <c r="X49" s="3" t="s">
        <v>83</v>
      </c>
      <c r="Y49" s="3">
        <v>2014</v>
      </c>
      <c r="Z49" s="3" t="s">
        <v>57</v>
      </c>
      <c r="AA49" s="3">
        <v>2014</v>
      </c>
      <c r="AB49" s="3" t="s">
        <v>76</v>
      </c>
      <c r="AC49" s="4">
        <v>2014</v>
      </c>
      <c r="AD49" s="4" t="s">
        <v>77</v>
      </c>
      <c r="AE49" s="4">
        <v>2014</v>
      </c>
      <c r="AF49" s="4" t="s">
        <v>78</v>
      </c>
      <c r="AG49" s="4">
        <v>2015</v>
      </c>
      <c r="AH49" s="4" t="s">
        <v>77</v>
      </c>
      <c r="AI49" s="4" t="s">
        <v>58</v>
      </c>
      <c r="AJ49" s="3" t="s">
        <v>59</v>
      </c>
      <c r="AK49" s="3"/>
      <c r="AL49" s="3"/>
      <c r="AM49" s="3"/>
      <c r="AN49" s="7"/>
      <c r="AO49" s="3" t="s">
        <v>215</v>
      </c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0" customFormat="1" ht="143.25" customHeight="1">
      <c r="A50" s="71">
        <f t="shared" si="0"/>
        <v>25</v>
      </c>
      <c r="B50" s="46" t="s">
        <v>247</v>
      </c>
      <c r="C50" s="3"/>
      <c r="D50" s="4"/>
      <c r="E50" s="3"/>
      <c r="F50" s="4" t="s">
        <v>72</v>
      </c>
      <c r="G50" s="3" t="s">
        <v>222</v>
      </c>
      <c r="H50" s="4" t="s">
        <v>72</v>
      </c>
      <c r="I50" s="4" t="s">
        <v>72</v>
      </c>
      <c r="J50" s="6" t="s">
        <v>154</v>
      </c>
      <c r="K50" s="3" t="s">
        <v>155</v>
      </c>
      <c r="L50" s="4" t="s">
        <v>156</v>
      </c>
      <c r="M50" s="4" t="s">
        <v>156</v>
      </c>
      <c r="N50" s="3" t="s">
        <v>157</v>
      </c>
      <c r="O50" s="3"/>
      <c r="P50" s="3" t="s">
        <v>67</v>
      </c>
      <c r="Q50" s="3">
        <v>6312020</v>
      </c>
      <c r="R50" s="3">
        <v>535</v>
      </c>
      <c r="S50" s="68" t="s">
        <v>146</v>
      </c>
      <c r="T50" s="68">
        <v>1350</v>
      </c>
      <c r="U50" s="5">
        <v>7800</v>
      </c>
      <c r="V50" s="5">
        <v>7800</v>
      </c>
      <c r="W50" s="3">
        <v>2013</v>
      </c>
      <c r="X50" s="3" t="s">
        <v>91</v>
      </c>
      <c r="Y50" s="3">
        <v>2013</v>
      </c>
      <c r="Z50" s="3" t="s">
        <v>60</v>
      </c>
      <c r="AA50" s="3">
        <v>2013</v>
      </c>
      <c r="AB50" s="3" t="s">
        <v>60</v>
      </c>
      <c r="AC50" s="4">
        <v>2014</v>
      </c>
      <c r="AD50" s="4" t="s">
        <v>62</v>
      </c>
      <c r="AE50" s="4">
        <v>2014</v>
      </c>
      <c r="AF50" s="4" t="s">
        <v>62</v>
      </c>
      <c r="AG50" s="4">
        <v>2014</v>
      </c>
      <c r="AH50" s="4" t="s">
        <v>61</v>
      </c>
      <c r="AI50" s="4" t="s">
        <v>58</v>
      </c>
      <c r="AJ50" s="3" t="s">
        <v>59</v>
      </c>
      <c r="AK50" s="3"/>
      <c r="AL50" s="3"/>
      <c r="AM50" s="3"/>
      <c r="AN50" s="7"/>
      <c r="AO50" s="61" t="s">
        <v>213</v>
      </c>
    </row>
    <row r="51" spans="1:59" s="70" customFormat="1" ht="114.75" customHeight="1">
      <c r="A51" s="71">
        <f t="shared" si="0"/>
        <v>26</v>
      </c>
      <c r="B51" s="46" t="s">
        <v>248</v>
      </c>
      <c r="C51" s="3"/>
      <c r="D51" s="4"/>
      <c r="E51" s="3"/>
      <c r="F51" s="4" t="s">
        <v>72</v>
      </c>
      <c r="G51" s="3" t="s">
        <v>222</v>
      </c>
      <c r="H51" s="4" t="s">
        <v>72</v>
      </c>
      <c r="I51" s="4" t="s">
        <v>72</v>
      </c>
      <c r="J51" s="6" t="s">
        <v>202</v>
      </c>
      <c r="K51" s="3" t="s">
        <v>84</v>
      </c>
      <c r="L51" s="4" t="s">
        <v>195</v>
      </c>
      <c r="M51" s="4" t="s">
        <v>195</v>
      </c>
      <c r="N51" s="3" t="s">
        <v>158</v>
      </c>
      <c r="O51" s="3"/>
      <c r="P51" s="3" t="s">
        <v>159</v>
      </c>
      <c r="Q51" s="3">
        <v>5110202</v>
      </c>
      <c r="R51" s="3">
        <v>168</v>
      </c>
      <c r="S51" s="3" t="s">
        <v>69</v>
      </c>
      <c r="T51" s="4">
        <v>1600</v>
      </c>
      <c r="U51" s="5">
        <v>54400</v>
      </c>
      <c r="V51" s="5">
        <v>54400</v>
      </c>
      <c r="W51" s="3">
        <v>2013</v>
      </c>
      <c r="X51" s="3" t="s">
        <v>91</v>
      </c>
      <c r="Y51" s="3">
        <v>2013</v>
      </c>
      <c r="Z51" s="3" t="s">
        <v>60</v>
      </c>
      <c r="AA51" s="3">
        <v>2013</v>
      </c>
      <c r="AB51" s="3" t="s">
        <v>60</v>
      </c>
      <c r="AC51" s="4">
        <v>2014</v>
      </c>
      <c r="AD51" s="4" t="s">
        <v>62</v>
      </c>
      <c r="AE51" s="4">
        <v>2014</v>
      </c>
      <c r="AF51" s="4" t="s">
        <v>62</v>
      </c>
      <c r="AG51" s="4">
        <v>2014</v>
      </c>
      <c r="AH51" s="4" t="s">
        <v>61</v>
      </c>
      <c r="AI51" s="4" t="s">
        <v>70</v>
      </c>
      <c r="AJ51" s="3" t="s">
        <v>59</v>
      </c>
      <c r="AK51" s="3"/>
      <c r="AL51" s="3"/>
      <c r="AM51" s="3"/>
      <c r="AN51" s="7"/>
      <c r="AO51" s="61" t="s">
        <v>213</v>
      </c>
      <c r="AP51" s="78"/>
    </row>
    <row r="52" spans="1:59" s="70" customFormat="1" ht="197.25" customHeight="1">
      <c r="A52" s="71">
        <f t="shared" si="0"/>
        <v>27</v>
      </c>
      <c r="B52" s="46" t="s">
        <v>249</v>
      </c>
      <c r="C52" s="3"/>
      <c r="D52" s="4"/>
      <c r="E52" s="3"/>
      <c r="F52" s="4" t="s">
        <v>72</v>
      </c>
      <c r="G52" s="3" t="s">
        <v>222</v>
      </c>
      <c r="H52" s="4" t="s">
        <v>72</v>
      </c>
      <c r="I52" s="4" t="s">
        <v>72</v>
      </c>
      <c r="J52" s="6" t="s">
        <v>160</v>
      </c>
      <c r="K52" s="3" t="s">
        <v>161</v>
      </c>
      <c r="L52" s="4" t="s">
        <v>196</v>
      </c>
      <c r="M52" s="4" t="s">
        <v>196</v>
      </c>
      <c r="N52" s="3" t="s">
        <v>162</v>
      </c>
      <c r="O52" s="3"/>
      <c r="P52" s="3" t="s">
        <v>163</v>
      </c>
      <c r="Q52" s="3" t="s">
        <v>164</v>
      </c>
      <c r="R52" s="3">
        <v>535</v>
      </c>
      <c r="S52" s="3" t="s">
        <v>146</v>
      </c>
      <c r="T52" s="4">
        <v>2000</v>
      </c>
      <c r="U52" s="5">
        <v>76000</v>
      </c>
      <c r="V52" s="5">
        <v>76000</v>
      </c>
      <c r="W52" s="3">
        <v>2014</v>
      </c>
      <c r="X52" s="3" t="s">
        <v>57</v>
      </c>
      <c r="Y52" s="68">
        <v>2014</v>
      </c>
      <c r="Z52" s="3" t="s">
        <v>76</v>
      </c>
      <c r="AA52" s="3">
        <v>2014</v>
      </c>
      <c r="AB52" s="3" t="s">
        <v>77</v>
      </c>
      <c r="AC52" s="68">
        <v>2014</v>
      </c>
      <c r="AD52" s="68" t="s">
        <v>78</v>
      </c>
      <c r="AE52" s="4">
        <v>2014</v>
      </c>
      <c r="AF52" s="4" t="s">
        <v>100</v>
      </c>
      <c r="AG52" s="4">
        <v>2015</v>
      </c>
      <c r="AH52" s="4" t="s">
        <v>78</v>
      </c>
      <c r="AI52" s="4" t="s">
        <v>70</v>
      </c>
      <c r="AJ52" s="3" t="s">
        <v>59</v>
      </c>
      <c r="AK52" s="3"/>
      <c r="AL52" s="3"/>
      <c r="AM52" s="3"/>
      <c r="AN52" s="7"/>
      <c r="AO52" s="3"/>
      <c r="AP52" s="78"/>
    </row>
    <row r="53" spans="1:59" s="70" customFormat="1" ht="145.5" customHeight="1">
      <c r="A53" s="71">
        <f t="shared" si="0"/>
        <v>28</v>
      </c>
      <c r="B53" s="46" t="s">
        <v>250</v>
      </c>
      <c r="C53" s="3"/>
      <c r="D53" s="4"/>
      <c r="E53" s="3"/>
      <c r="F53" s="4" t="s">
        <v>72</v>
      </c>
      <c r="G53" s="3" t="s">
        <v>222</v>
      </c>
      <c r="H53" s="4" t="s">
        <v>72</v>
      </c>
      <c r="I53" s="4" t="s">
        <v>72</v>
      </c>
      <c r="J53" s="6" t="s">
        <v>150</v>
      </c>
      <c r="K53" s="3" t="s">
        <v>151</v>
      </c>
      <c r="L53" s="4" t="s">
        <v>197</v>
      </c>
      <c r="M53" s="4" t="s">
        <v>197</v>
      </c>
      <c r="N53" s="3" t="s">
        <v>158</v>
      </c>
      <c r="O53" s="3"/>
      <c r="P53" s="3" t="s">
        <v>159</v>
      </c>
      <c r="Q53" s="3">
        <v>5110202</v>
      </c>
      <c r="R53" s="3">
        <v>168</v>
      </c>
      <c r="S53" s="3" t="s">
        <v>69</v>
      </c>
      <c r="T53" s="4">
        <v>500</v>
      </c>
      <c r="U53" s="5">
        <v>17000</v>
      </c>
      <c r="V53" s="5">
        <v>17000</v>
      </c>
      <c r="W53" s="3">
        <v>2014</v>
      </c>
      <c r="X53" s="3" t="s">
        <v>57</v>
      </c>
      <c r="Y53" s="3">
        <v>2014</v>
      </c>
      <c r="Z53" s="3" t="s">
        <v>76</v>
      </c>
      <c r="AA53" s="3">
        <v>2014</v>
      </c>
      <c r="AB53" s="3" t="s">
        <v>77</v>
      </c>
      <c r="AC53" s="68">
        <v>2014</v>
      </c>
      <c r="AD53" s="68" t="s">
        <v>78</v>
      </c>
      <c r="AE53" s="4">
        <v>2014</v>
      </c>
      <c r="AF53" s="4" t="s">
        <v>100</v>
      </c>
      <c r="AG53" s="4">
        <v>2015</v>
      </c>
      <c r="AH53" s="4" t="s">
        <v>78</v>
      </c>
      <c r="AI53" s="4" t="s">
        <v>70</v>
      </c>
      <c r="AJ53" s="3" t="s">
        <v>59</v>
      </c>
      <c r="AK53" s="3"/>
      <c r="AL53" s="3"/>
      <c r="AM53" s="3"/>
      <c r="AN53" s="7"/>
      <c r="AO53" s="3"/>
    </row>
    <row r="54" spans="1:59" s="70" customFormat="1" ht="126.75" customHeight="1">
      <c r="A54" s="71">
        <f t="shared" si="0"/>
        <v>29</v>
      </c>
      <c r="B54" s="46" t="s">
        <v>251</v>
      </c>
      <c r="C54" s="3"/>
      <c r="D54" s="4"/>
      <c r="E54" s="3"/>
      <c r="F54" s="4" t="s">
        <v>72</v>
      </c>
      <c r="G54" s="3" t="s">
        <v>222</v>
      </c>
      <c r="H54" s="4" t="s">
        <v>72</v>
      </c>
      <c r="I54" s="4" t="s">
        <v>72</v>
      </c>
      <c r="J54" s="6" t="s">
        <v>170</v>
      </c>
      <c r="K54" s="3" t="s">
        <v>171</v>
      </c>
      <c r="L54" s="4" t="s">
        <v>198</v>
      </c>
      <c r="M54" s="4" t="s">
        <v>198</v>
      </c>
      <c r="N54" s="3" t="s">
        <v>125</v>
      </c>
      <c r="O54" s="3"/>
      <c r="P54" s="3" t="s">
        <v>172</v>
      </c>
      <c r="Q54" s="3" t="s">
        <v>173</v>
      </c>
      <c r="R54" s="3">
        <v>642</v>
      </c>
      <c r="S54" s="68" t="s">
        <v>212</v>
      </c>
      <c r="T54" s="68">
        <v>1</v>
      </c>
      <c r="U54" s="5">
        <v>600</v>
      </c>
      <c r="V54" s="5">
        <v>600</v>
      </c>
      <c r="W54" s="3">
        <v>2014</v>
      </c>
      <c r="X54" s="3" t="s">
        <v>57</v>
      </c>
      <c r="Y54" s="4">
        <v>2014</v>
      </c>
      <c r="Z54" s="4" t="s">
        <v>76</v>
      </c>
      <c r="AA54" s="4">
        <v>2014</v>
      </c>
      <c r="AB54" s="4" t="s">
        <v>77</v>
      </c>
      <c r="AC54" s="4">
        <v>2014</v>
      </c>
      <c r="AD54" s="4" t="s">
        <v>78</v>
      </c>
      <c r="AE54" s="4">
        <v>2014</v>
      </c>
      <c r="AF54" s="4" t="s">
        <v>100</v>
      </c>
      <c r="AG54" s="4">
        <v>2014</v>
      </c>
      <c r="AH54" s="4" t="s">
        <v>96</v>
      </c>
      <c r="AI54" s="4" t="s">
        <v>58</v>
      </c>
      <c r="AJ54" s="3" t="s">
        <v>59</v>
      </c>
      <c r="AK54" s="3"/>
      <c r="AL54" s="3"/>
      <c r="AM54" s="3"/>
      <c r="AN54" s="7"/>
      <c r="AO54" s="3"/>
    </row>
    <row r="55" spans="1:59" s="70" customFormat="1" ht="83.25" customHeight="1">
      <c r="A55" s="71">
        <f t="shared" si="0"/>
        <v>30</v>
      </c>
      <c r="B55" s="46" t="s">
        <v>252</v>
      </c>
      <c r="C55" s="3"/>
      <c r="D55" s="4"/>
      <c r="E55" s="3"/>
      <c r="F55" s="4" t="s">
        <v>72</v>
      </c>
      <c r="G55" s="3" t="s">
        <v>222</v>
      </c>
      <c r="H55" s="4" t="s">
        <v>72</v>
      </c>
      <c r="I55" s="4" t="s">
        <v>72</v>
      </c>
      <c r="J55" s="6" t="s">
        <v>170</v>
      </c>
      <c r="K55" s="3" t="s">
        <v>171</v>
      </c>
      <c r="L55" s="4" t="s">
        <v>199</v>
      </c>
      <c r="M55" s="4" t="s">
        <v>199</v>
      </c>
      <c r="N55" s="3" t="s">
        <v>181</v>
      </c>
      <c r="O55" s="3"/>
      <c r="P55" s="3" t="s">
        <v>106</v>
      </c>
      <c r="Q55" s="3">
        <v>4010413</v>
      </c>
      <c r="R55" s="3">
        <v>642</v>
      </c>
      <c r="S55" s="3" t="s">
        <v>81</v>
      </c>
      <c r="T55" s="4">
        <v>1</v>
      </c>
      <c r="U55" s="5">
        <v>500</v>
      </c>
      <c r="V55" s="5">
        <v>500</v>
      </c>
      <c r="W55" s="3">
        <v>2014</v>
      </c>
      <c r="X55" s="3" t="s">
        <v>57</v>
      </c>
      <c r="Y55" s="4">
        <v>2014</v>
      </c>
      <c r="Z55" s="4" t="s">
        <v>76</v>
      </c>
      <c r="AA55" s="4">
        <v>2014</v>
      </c>
      <c r="AB55" s="4" t="s">
        <v>77</v>
      </c>
      <c r="AC55" s="4">
        <v>2014</v>
      </c>
      <c r="AD55" s="4" t="s">
        <v>78</v>
      </c>
      <c r="AE55" s="4">
        <v>2014</v>
      </c>
      <c r="AF55" s="4" t="s">
        <v>100</v>
      </c>
      <c r="AG55" s="4">
        <v>2014</v>
      </c>
      <c r="AH55" s="4" t="s">
        <v>96</v>
      </c>
      <c r="AI55" s="4" t="s">
        <v>58</v>
      </c>
      <c r="AJ55" s="3" t="s">
        <v>59</v>
      </c>
      <c r="AK55" s="3"/>
      <c r="AL55" s="3"/>
      <c r="AM55" s="3"/>
      <c r="AN55" s="7"/>
      <c r="AO55" s="3"/>
    </row>
    <row r="56" spans="1:59" s="70" customFormat="1" ht="45.75" customHeight="1">
      <c r="A56" s="71">
        <f t="shared" si="0"/>
        <v>31</v>
      </c>
      <c r="B56" s="46" t="s">
        <v>253</v>
      </c>
      <c r="C56" s="3"/>
      <c r="D56" s="4"/>
      <c r="E56" s="3"/>
      <c r="F56" s="4" t="s">
        <v>72</v>
      </c>
      <c r="G56" s="3" t="s">
        <v>222</v>
      </c>
      <c r="H56" s="4" t="s">
        <v>72</v>
      </c>
      <c r="I56" s="4" t="s">
        <v>72</v>
      </c>
      <c r="J56" s="6" t="s">
        <v>170</v>
      </c>
      <c r="K56" s="3" t="s">
        <v>171</v>
      </c>
      <c r="L56" s="4" t="s">
        <v>200</v>
      </c>
      <c r="M56" s="4" t="s">
        <v>200</v>
      </c>
      <c r="N56" s="3" t="s">
        <v>183</v>
      </c>
      <c r="O56" s="3"/>
      <c r="P56" s="3" t="s">
        <v>186</v>
      </c>
      <c r="Q56" s="3">
        <v>454110110</v>
      </c>
      <c r="R56" s="3">
        <v>642</v>
      </c>
      <c r="S56" s="3" t="s">
        <v>81</v>
      </c>
      <c r="T56" s="4">
        <v>1</v>
      </c>
      <c r="U56" s="5">
        <v>900</v>
      </c>
      <c r="V56" s="5">
        <v>900</v>
      </c>
      <c r="W56" s="3">
        <v>2014</v>
      </c>
      <c r="X56" s="3" t="s">
        <v>83</v>
      </c>
      <c r="Y56" s="3">
        <v>2014</v>
      </c>
      <c r="Z56" s="3" t="s">
        <v>57</v>
      </c>
      <c r="AA56" s="3">
        <v>2014</v>
      </c>
      <c r="AB56" s="3" t="s">
        <v>76</v>
      </c>
      <c r="AC56" s="3">
        <v>2014</v>
      </c>
      <c r="AD56" s="3" t="s">
        <v>77</v>
      </c>
      <c r="AE56" s="4">
        <v>2014</v>
      </c>
      <c r="AF56" s="4" t="s">
        <v>78</v>
      </c>
      <c r="AG56" s="4">
        <v>2014</v>
      </c>
      <c r="AH56" s="4" t="s">
        <v>100</v>
      </c>
      <c r="AI56" s="4" t="s">
        <v>58</v>
      </c>
      <c r="AJ56" s="3" t="s">
        <v>59</v>
      </c>
      <c r="AK56" s="3"/>
      <c r="AL56" s="3"/>
      <c r="AM56" s="3"/>
      <c r="AN56" s="7"/>
      <c r="AO56" s="3"/>
    </row>
    <row r="57" spans="1:59" s="70" customFormat="1" ht="21.75" customHeight="1">
      <c r="A57" s="71">
        <f t="shared" si="0"/>
        <v>32</v>
      </c>
      <c r="B57" s="46" t="s">
        <v>254</v>
      </c>
      <c r="C57" s="3"/>
      <c r="D57" s="4"/>
      <c r="E57" s="3"/>
      <c r="F57" s="4" t="s">
        <v>72</v>
      </c>
      <c r="G57" s="3" t="s">
        <v>222</v>
      </c>
      <c r="H57" s="4" t="s">
        <v>72</v>
      </c>
      <c r="I57" s="4" t="s">
        <v>72</v>
      </c>
      <c r="J57" s="6" t="s">
        <v>170</v>
      </c>
      <c r="K57" s="3" t="s">
        <v>171</v>
      </c>
      <c r="L57" s="4" t="s">
        <v>220</v>
      </c>
      <c r="M57" s="4" t="s">
        <v>220</v>
      </c>
      <c r="N57" s="3" t="s">
        <v>216</v>
      </c>
      <c r="O57" s="3"/>
      <c r="P57" s="3" t="s">
        <v>217</v>
      </c>
      <c r="Q57" s="3">
        <v>8040059</v>
      </c>
      <c r="R57" s="3">
        <v>642</v>
      </c>
      <c r="S57" s="3" t="s">
        <v>81</v>
      </c>
      <c r="T57" s="4">
        <v>1</v>
      </c>
      <c r="U57" s="5">
        <v>5</v>
      </c>
      <c r="V57" s="5">
        <v>5</v>
      </c>
      <c r="W57" s="3">
        <v>2014</v>
      </c>
      <c r="X57" s="3" t="s">
        <v>83</v>
      </c>
      <c r="Y57" s="3">
        <v>2014</v>
      </c>
      <c r="Z57" s="3" t="s">
        <v>57</v>
      </c>
      <c r="AA57" s="3">
        <v>2014</v>
      </c>
      <c r="AB57" s="3" t="s">
        <v>57</v>
      </c>
      <c r="AC57" s="3">
        <v>2014</v>
      </c>
      <c r="AD57" s="3" t="s">
        <v>76</v>
      </c>
      <c r="AE57" s="4">
        <v>2014</v>
      </c>
      <c r="AF57" s="4" t="s">
        <v>77</v>
      </c>
      <c r="AG57" s="4">
        <v>2014</v>
      </c>
      <c r="AH57" s="4" t="s">
        <v>96</v>
      </c>
      <c r="AI57" s="4" t="s">
        <v>219</v>
      </c>
      <c r="AJ57" s="3" t="s">
        <v>118</v>
      </c>
      <c r="AK57" s="3"/>
      <c r="AL57" s="3"/>
      <c r="AM57" s="3"/>
      <c r="AN57" s="7"/>
      <c r="AO57" s="3"/>
    </row>
    <row r="58" spans="1:59" s="70" customFormat="1" ht="36" customHeight="1">
      <c r="A58" s="71">
        <f t="shared" si="0"/>
        <v>33</v>
      </c>
      <c r="B58" s="46" t="s">
        <v>255</v>
      </c>
      <c r="C58" s="3"/>
      <c r="D58" s="4"/>
      <c r="E58" s="3"/>
      <c r="F58" s="4" t="s">
        <v>72</v>
      </c>
      <c r="G58" s="3" t="s">
        <v>222</v>
      </c>
      <c r="H58" s="4" t="s">
        <v>72</v>
      </c>
      <c r="I58" s="4" t="s">
        <v>72</v>
      </c>
      <c r="J58" s="6" t="s">
        <v>170</v>
      </c>
      <c r="K58" s="3" t="s">
        <v>171</v>
      </c>
      <c r="L58" s="4" t="s">
        <v>221</v>
      </c>
      <c r="M58" s="4" t="s">
        <v>221</v>
      </c>
      <c r="N58" s="3" t="s">
        <v>216</v>
      </c>
      <c r="O58" s="3"/>
      <c r="P58" s="3" t="s">
        <v>217</v>
      </c>
      <c r="Q58" s="3">
        <v>8040059</v>
      </c>
      <c r="R58" s="3">
        <v>642</v>
      </c>
      <c r="S58" s="3" t="s">
        <v>81</v>
      </c>
      <c r="T58" s="4">
        <v>1</v>
      </c>
      <c r="U58" s="5">
        <v>16</v>
      </c>
      <c r="V58" s="5">
        <v>16</v>
      </c>
      <c r="W58" s="3">
        <v>2014</v>
      </c>
      <c r="X58" s="3" t="s">
        <v>83</v>
      </c>
      <c r="Y58" s="3">
        <v>2014</v>
      </c>
      <c r="Z58" s="3" t="s">
        <v>57</v>
      </c>
      <c r="AA58" s="3">
        <v>2014</v>
      </c>
      <c r="AB58" s="3" t="s">
        <v>57</v>
      </c>
      <c r="AC58" s="3">
        <v>2014</v>
      </c>
      <c r="AD58" s="3" t="s">
        <v>76</v>
      </c>
      <c r="AE58" s="4">
        <v>2014</v>
      </c>
      <c r="AF58" s="4" t="s">
        <v>77</v>
      </c>
      <c r="AG58" s="4">
        <v>2014</v>
      </c>
      <c r="AH58" s="4" t="s">
        <v>96</v>
      </c>
      <c r="AI58" s="4" t="s">
        <v>219</v>
      </c>
      <c r="AJ58" s="3" t="s">
        <v>118</v>
      </c>
      <c r="AK58" s="3"/>
      <c r="AL58" s="3"/>
      <c r="AM58" s="3"/>
      <c r="AN58" s="7"/>
      <c r="AO58" s="3"/>
    </row>
    <row r="59" spans="1:59" s="70" customFormat="1" ht="43.5" customHeight="1">
      <c r="A59" s="71">
        <f t="shared" si="0"/>
        <v>34</v>
      </c>
      <c r="B59" s="46" t="s">
        <v>256</v>
      </c>
      <c r="C59" s="3"/>
      <c r="D59" s="4"/>
      <c r="E59" s="3"/>
      <c r="F59" s="4" t="s">
        <v>72</v>
      </c>
      <c r="G59" s="3" t="s">
        <v>222</v>
      </c>
      <c r="H59" s="4" t="s">
        <v>72</v>
      </c>
      <c r="I59" s="4" t="s">
        <v>72</v>
      </c>
      <c r="J59" s="6" t="s">
        <v>170</v>
      </c>
      <c r="K59" s="3" t="s">
        <v>171</v>
      </c>
      <c r="L59" s="4" t="s">
        <v>174</v>
      </c>
      <c r="M59" s="4" t="s">
        <v>174</v>
      </c>
      <c r="N59" s="3" t="s">
        <v>182</v>
      </c>
      <c r="O59" s="3"/>
      <c r="P59" s="3" t="s">
        <v>184</v>
      </c>
      <c r="Q59" s="3" t="s">
        <v>185</v>
      </c>
      <c r="R59" s="3">
        <v>642</v>
      </c>
      <c r="S59" s="3" t="s">
        <v>81</v>
      </c>
      <c r="T59" s="4">
        <v>1</v>
      </c>
      <c r="U59" s="5">
        <v>400</v>
      </c>
      <c r="V59" s="5">
        <v>400</v>
      </c>
      <c r="W59" s="3">
        <v>2014</v>
      </c>
      <c r="X59" s="3" t="s">
        <v>83</v>
      </c>
      <c r="Y59" s="3">
        <v>2014</v>
      </c>
      <c r="Z59" s="3" t="s">
        <v>57</v>
      </c>
      <c r="AA59" s="3">
        <v>2014</v>
      </c>
      <c r="AB59" s="3" t="s">
        <v>57</v>
      </c>
      <c r="AC59" s="3">
        <v>2014</v>
      </c>
      <c r="AD59" s="3" t="s">
        <v>76</v>
      </c>
      <c r="AE59" s="4">
        <v>2014</v>
      </c>
      <c r="AF59" s="4" t="s">
        <v>77</v>
      </c>
      <c r="AG59" s="4">
        <v>2014</v>
      </c>
      <c r="AH59" s="4" t="s">
        <v>100</v>
      </c>
      <c r="AI59" s="4" t="s">
        <v>58</v>
      </c>
      <c r="AJ59" s="3" t="s">
        <v>59</v>
      </c>
      <c r="AK59" s="3"/>
      <c r="AL59" s="3"/>
      <c r="AM59" s="3"/>
      <c r="AN59" s="7"/>
      <c r="AO59" s="3"/>
    </row>
    <row r="60" spans="1:59" s="70" customFormat="1" ht="141.75" customHeight="1">
      <c r="A60" s="71">
        <f t="shared" si="0"/>
        <v>35</v>
      </c>
      <c r="B60" s="46" t="s">
        <v>257</v>
      </c>
      <c r="C60" s="3"/>
      <c r="D60" s="4"/>
      <c r="E60" s="3"/>
      <c r="F60" s="4" t="s">
        <v>72</v>
      </c>
      <c r="G60" s="3" t="s">
        <v>222</v>
      </c>
      <c r="H60" s="4" t="s">
        <v>72</v>
      </c>
      <c r="I60" s="4" t="s">
        <v>72</v>
      </c>
      <c r="J60" s="6" t="s">
        <v>170</v>
      </c>
      <c r="K60" s="3" t="s">
        <v>171</v>
      </c>
      <c r="L60" s="4" t="s">
        <v>194</v>
      </c>
      <c r="M60" s="4" t="s">
        <v>194</v>
      </c>
      <c r="N60" s="85" t="s">
        <v>207</v>
      </c>
      <c r="O60" s="3"/>
      <c r="P60" s="3" t="s">
        <v>205</v>
      </c>
      <c r="Q60" s="3" t="s">
        <v>206</v>
      </c>
      <c r="R60" s="66">
        <v>642</v>
      </c>
      <c r="S60" s="66" t="s">
        <v>81</v>
      </c>
      <c r="T60" s="67">
        <v>1</v>
      </c>
      <c r="U60" s="5">
        <v>400</v>
      </c>
      <c r="V60" s="5">
        <v>400</v>
      </c>
      <c r="W60" s="3">
        <v>2013</v>
      </c>
      <c r="X60" s="3" t="s">
        <v>91</v>
      </c>
      <c r="Y60" s="3">
        <v>2013</v>
      </c>
      <c r="Z60" s="3" t="s">
        <v>60</v>
      </c>
      <c r="AA60" s="3">
        <v>2013</v>
      </c>
      <c r="AB60" s="3" t="s">
        <v>60</v>
      </c>
      <c r="AC60" s="4">
        <v>2014</v>
      </c>
      <c r="AD60" s="4" t="s">
        <v>62</v>
      </c>
      <c r="AE60" s="4">
        <v>2014</v>
      </c>
      <c r="AF60" s="4" t="s">
        <v>62</v>
      </c>
      <c r="AG60" s="4">
        <v>2014</v>
      </c>
      <c r="AH60" s="4" t="s">
        <v>61</v>
      </c>
      <c r="AI60" s="4" t="s">
        <v>58</v>
      </c>
      <c r="AJ60" s="3" t="s">
        <v>59</v>
      </c>
      <c r="AK60" s="3"/>
      <c r="AL60" s="3"/>
      <c r="AM60" s="3"/>
      <c r="AN60" s="7"/>
      <c r="AO60" s="3" t="s">
        <v>209</v>
      </c>
    </row>
    <row r="61" spans="1:59" s="81" customFormat="1" ht="180">
      <c r="A61" s="71">
        <f t="shared" si="0"/>
        <v>36</v>
      </c>
      <c r="B61" s="46" t="s">
        <v>258</v>
      </c>
      <c r="C61" s="86"/>
      <c r="D61" s="86"/>
      <c r="E61" s="86"/>
      <c r="F61" s="4" t="s">
        <v>72</v>
      </c>
      <c r="G61" s="3" t="s">
        <v>222</v>
      </c>
      <c r="H61" s="79" t="s">
        <v>72</v>
      </c>
      <c r="I61" s="79" t="s">
        <v>72</v>
      </c>
      <c r="J61" s="65" t="s">
        <v>63</v>
      </c>
      <c r="K61" s="66" t="s">
        <v>64</v>
      </c>
      <c r="L61" s="67" t="s">
        <v>65</v>
      </c>
      <c r="M61" s="67" t="s">
        <v>65</v>
      </c>
      <c r="N61" s="66" t="s">
        <v>66</v>
      </c>
      <c r="O61" s="66"/>
      <c r="P61" s="66" t="s">
        <v>67</v>
      </c>
      <c r="Q61" s="66" t="s">
        <v>68</v>
      </c>
      <c r="R61" s="66">
        <v>168</v>
      </c>
      <c r="S61" s="66" t="s">
        <v>69</v>
      </c>
      <c r="T61" s="68">
        <v>3500</v>
      </c>
      <c r="U61" s="80">
        <v>21000</v>
      </c>
      <c r="V61" s="80">
        <v>21000</v>
      </c>
      <c r="W61" s="66">
        <v>2014</v>
      </c>
      <c r="X61" s="66" t="s">
        <v>77</v>
      </c>
      <c r="Y61" s="66">
        <v>2014</v>
      </c>
      <c r="Z61" s="66" t="s">
        <v>78</v>
      </c>
      <c r="AA61" s="66">
        <v>2014</v>
      </c>
      <c r="AB61" s="66" t="s">
        <v>100</v>
      </c>
      <c r="AC61" s="67">
        <v>2014</v>
      </c>
      <c r="AD61" s="67" t="s">
        <v>96</v>
      </c>
      <c r="AE61" s="67">
        <v>2014</v>
      </c>
      <c r="AF61" s="67" t="s">
        <v>96</v>
      </c>
      <c r="AG61" s="67">
        <v>2015</v>
      </c>
      <c r="AH61" s="67" t="s">
        <v>100</v>
      </c>
      <c r="AI61" s="67" t="s">
        <v>70</v>
      </c>
      <c r="AJ61" s="66" t="s">
        <v>59</v>
      </c>
      <c r="AK61" s="66"/>
      <c r="AL61" s="66"/>
      <c r="AM61" s="66"/>
      <c r="AN61" s="66"/>
      <c r="AO61" s="61" t="s">
        <v>214</v>
      </c>
    </row>
    <row r="62" spans="1:59" s="81" customFormat="1" ht="128.25" customHeight="1">
      <c r="A62" s="71">
        <f t="shared" si="0"/>
        <v>37</v>
      </c>
      <c r="B62" s="46" t="s">
        <v>259</v>
      </c>
      <c r="C62" s="86"/>
      <c r="D62" s="86"/>
      <c r="E62" s="86"/>
      <c r="F62" s="4" t="s">
        <v>72</v>
      </c>
      <c r="G62" s="3" t="s">
        <v>222</v>
      </c>
      <c r="H62" s="79" t="s">
        <v>72</v>
      </c>
      <c r="I62" s="79" t="s">
        <v>72</v>
      </c>
      <c r="J62" s="65" t="s">
        <v>63</v>
      </c>
      <c r="K62" s="66" t="s">
        <v>64</v>
      </c>
      <c r="L62" s="66" t="s">
        <v>201</v>
      </c>
      <c r="M62" s="66" t="s">
        <v>201</v>
      </c>
      <c r="N62" s="66" t="s">
        <v>169</v>
      </c>
      <c r="O62" s="66"/>
      <c r="P62" s="66" t="s">
        <v>67</v>
      </c>
      <c r="Q62" s="66" t="s">
        <v>68</v>
      </c>
      <c r="R62" s="66">
        <v>168</v>
      </c>
      <c r="S62" s="66" t="s">
        <v>69</v>
      </c>
      <c r="T62" s="68">
        <v>15470</v>
      </c>
      <c r="U62" s="80">
        <v>510510</v>
      </c>
      <c r="V62" s="80">
        <v>510510</v>
      </c>
      <c r="W62" s="66">
        <v>2013</v>
      </c>
      <c r="X62" s="66" t="s">
        <v>96</v>
      </c>
      <c r="Y62" s="66">
        <v>2013</v>
      </c>
      <c r="Z62" s="66" t="s">
        <v>91</v>
      </c>
      <c r="AA62" s="66">
        <v>2013</v>
      </c>
      <c r="AB62" s="66" t="s">
        <v>60</v>
      </c>
      <c r="AC62" s="67">
        <v>2014</v>
      </c>
      <c r="AD62" s="67" t="s">
        <v>62</v>
      </c>
      <c r="AE62" s="67">
        <v>2014</v>
      </c>
      <c r="AF62" s="67" t="s">
        <v>62</v>
      </c>
      <c r="AG62" s="67">
        <v>2014</v>
      </c>
      <c r="AH62" s="67" t="s">
        <v>61</v>
      </c>
      <c r="AI62" s="67" t="s">
        <v>70</v>
      </c>
      <c r="AJ62" s="66" t="s">
        <v>59</v>
      </c>
      <c r="AK62" s="66"/>
      <c r="AL62" s="66"/>
      <c r="AM62" s="66"/>
      <c r="AN62" s="66"/>
      <c r="AO62" s="87" t="s">
        <v>214</v>
      </c>
    </row>
    <row r="63" spans="1:59" ht="35.25" customHeight="1">
      <c r="A63" s="71">
        <f t="shared" si="0"/>
        <v>38</v>
      </c>
      <c r="B63" s="46" t="s">
        <v>260</v>
      </c>
      <c r="C63" s="3" t="s">
        <v>166</v>
      </c>
      <c r="D63" s="4">
        <v>3</v>
      </c>
      <c r="E63" s="3" t="s">
        <v>166</v>
      </c>
      <c r="F63" s="4" t="s">
        <v>264</v>
      </c>
      <c r="G63" s="3" t="s">
        <v>222</v>
      </c>
      <c r="H63" s="4" t="s">
        <v>264</v>
      </c>
      <c r="I63" s="4" t="s">
        <v>264</v>
      </c>
      <c r="J63" s="6" t="s">
        <v>265</v>
      </c>
      <c r="K63" s="3" t="s">
        <v>84</v>
      </c>
      <c r="L63" s="4" t="s">
        <v>266</v>
      </c>
      <c r="M63" s="4" t="s">
        <v>266</v>
      </c>
      <c r="N63" s="3" t="s">
        <v>267</v>
      </c>
      <c r="O63" s="3" t="s">
        <v>166</v>
      </c>
      <c r="P63" s="3" t="s">
        <v>268</v>
      </c>
      <c r="Q63" s="3">
        <v>3190000</v>
      </c>
      <c r="R63" s="3">
        <v>642</v>
      </c>
      <c r="S63" s="3" t="s">
        <v>81</v>
      </c>
      <c r="T63" s="4">
        <v>1</v>
      </c>
      <c r="U63" s="5">
        <v>1500</v>
      </c>
      <c r="V63" s="5">
        <v>1500</v>
      </c>
      <c r="W63" s="3">
        <v>2014</v>
      </c>
      <c r="X63" s="3" t="s">
        <v>83</v>
      </c>
      <c r="Y63" s="3">
        <v>2014</v>
      </c>
      <c r="Z63" s="3" t="s">
        <v>57</v>
      </c>
      <c r="AA63" s="3">
        <v>2014</v>
      </c>
      <c r="AB63" s="3" t="s">
        <v>76</v>
      </c>
      <c r="AC63" s="3">
        <v>2014</v>
      </c>
      <c r="AD63" s="3" t="s">
        <v>78</v>
      </c>
      <c r="AE63" s="4">
        <v>2014</v>
      </c>
      <c r="AF63" s="4" t="s">
        <v>100</v>
      </c>
      <c r="AG63" s="4">
        <v>2014</v>
      </c>
      <c r="AH63" s="4" t="s">
        <v>61</v>
      </c>
      <c r="AI63" s="4" t="s">
        <v>58</v>
      </c>
      <c r="AJ63" s="3" t="s">
        <v>59</v>
      </c>
      <c r="AK63" s="3" t="s">
        <v>166</v>
      </c>
      <c r="AL63" s="3" t="s">
        <v>269</v>
      </c>
      <c r="AM63" s="3" t="s">
        <v>270</v>
      </c>
      <c r="AN63" s="3" t="s">
        <v>166</v>
      </c>
      <c r="AO63" s="3" t="s">
        <v>166</v>
      </c>
    </row>
    <row r="64" spans="1:59" ht="50.25" customHeight="1">
      <c r="A64" s="71">
        <f t="shared" si="0"/>
        <v>39</v>
      </c>
      <c r="B64" s="46" t="s">
        <v>343</v>
      </c>
      <c r="C64" s="3" t="s">
        <v>166</v>
      </c>
      <c r="D64" s="4">
        <v>3</v>
      </c>
      <c r="E64" s="3" t="s">
        <v>166</v>
      </c>
      <c r="F64" s="4" t="s">
        <v>264</v>
      </c>
      <c r="G64" s="3" t="s">
        <v>222</v>
      </c>
      <c r="H64" s="4" t="s">
        <v>264</v>
      </c>
      <c r="I64" s="4" t="s">
        <v>264</v>
      </c>
      <c r="J64" s="6" t="s">
        <v>271</v>
      </c>
      <c r="K64" s="3" t="s">
        <v>272</v>
      </c>
      <c r="L64" s="4" t="s">
        <v>273</v>
      </c>
      <c r="M64" s="4" t="s">
        <v>274</v>
      </c>
      <c r="N64" s="3" t="s">
        <v>275</v>
      </c>
      <c r="O64" s="3" t="s">
        <v>166</v>
      </c>
      <c r="P64" s="3" t="s">
        <v>276</v>
      </c>
      <c r="Q64" s="3">
        <v>3313050</v>
      </c>
      <c r="R64" s="3">
        <v>642</v>
      </c>
      <c r="S64" s="3" t="s">
        <v>81</v>
      </c>
      <c r="T64" s="4">
        <v>1</v>
      </c>
      <c r="U64" s="5">
        <v>2000</v>
      </c>
      <c r="V64" s="5">
        <v>1500</v>
      </c>
      <c r="W64" s="3">
        <v>2014</v>
      </c>
      <c r="X64" s="3" t="s">
        <v>57</v>
      </c>
      <c r="Y64" s="3">
        <v>2014</v>
      </c>
      <c r="Z64" s="3" t="s">
        <v>76</v>
      </c>
      <c r="AA64" s="3">
        <v>2014</v>
      </c>
      <c r="AB64" s="3" t="s">
        <v>77</v>
      </c>
      <c r="AC64" s="3">
        <v>2014</v>
      </c>
      <c r="AD64" s="3" t="s">
        <v>100</v>
      </c>
      <c r="AE64" s="4">
        <v>2014</v>
      </c>
      <c r="AF64" s="4" t="s">
        <v>100</v>
      </c>
      <c r="AG64" s="4">
        <v>2015</v>
      </c>
      <c r="AH64" s="4" t="s">
        <v>100</v>
      </c>
      <c r="AI64" s="4" t="s">
        <v>58</v>
      </c>
      <c r="AJ64" s="3" t="s">
        <v>59</v>
      </c>
      <c r="AK64" s="3" t="s">
        <v>166</v>
      </c>
      <c r="AL64" s="3" t="s">
        <v>269</v>
      </c>
      <c r="AM64" s="3" t="s">
        <v>270</v>
      </c>
      <c r="AN64" s="3" t="s">
        <v>166</v>
      </c>
      <c r="AO64" s="3" t="s">
        <v>166</v>
      </c>
    </row>
    <row r="65" spans="1:41" ht="146.25">
      <c r="A65" s="71">
        <f t="shared" si="0"/>
        <v>40</v>
      </c>
      <c r="B65" s="46" t="s">
        <v>344</v>
      </c>
      <c r="C65" s="3" t="s">
        <v>166</v>
      </c>
      <c r="D65" s="4">
        <v>3</v>
      </c>
      <c r="E65" s="3" t="s">
        <v>166</v>
      </c>
      <c r="F65" s="4" t="s">
        <v>264</v>
      </c>
      <c r="G65" s="3" t="s">
        <v>222</v>
      </c>
      <c r="H65" s="4" t="s">
        <v>264</v>
      </c>
      <c r="I65" s="4" t="s">
        <v>264</v>
      </c>
      <c r="J65" s="6" t="s">
        <v>271</v>
      </c>
      <c r="K65" s="3" t="s">
        <v>272</v>
      </c>
      <c r="L65" s="4" t="s">
        <v>277</v>
      </c>
      <c r="M65" s="4" t="s">
        <v>277</v>
      </c>
      <c r="N65" s="3" t="s">
        <v>275</v>
      </c>
      <c r="O65" s="3" t="s">
        <v>166</v>
      </c>
      <c r="P65" s="6" t="s">
        <v>278</v>
      </c>
      <c r="Q65" s="3">
        <v>3120010</v>
      </c>
      <c r="R65" s="3">
        <v>642</v>
      </c>
      <c r="S65" s="3" t="s">
        <v>81</v>
      </c>
      <c r="T65" s="4">
        <v>1</v>
      </c>
      <c r="U65" s="5">
        <v>3000</v>
      </c>
      <c r="V65" s="5">
        <v>2500</v>
      </c>
      <c r="W65" s="3">
        <v>2014</v>
      </c>
      <c r="X65" s="3" t="s">
        <v>83</v>
      </c>
      <c r="Y65" s="3">
        <v>2014</v>
      </c>
      <c r="Z65" s="3" t="s">
        <v>57</v>
      </c>
      <c r="AA65" s="3">
        <v>2014</v>
      </c>
      <c r="AB65" s="3" t="s">
        <v>57</v>
      </c>
      <c r="AC65" s="3">
        <v>2014</v>
      </c>
      <c r="AD65" s="3" t="s">
        <v>76</v>
      </c>
      <c r="AE65" s="4">
        <v>2014</v>
      </c>
      <c r="AF65" s="4" t="s">
        <v>77</v>
      </c>
      <c r="AG65" s="4">
        <v>2015</v>
      </c>
      <c r="AH65" s="4" t="s">
        <v>77</v>
      </c>
      <c r="AI65" s="4" t="s">
        <v>58</v>
      </c>
      <c r="AJ65" s="3" t="s">
        <v>59</v>
      </c>
      <c r="AK65" s="3" t="s">
        <v>166</v>
      </c>
      <c r="AL65" s="3" t="s">
        <v>269</v>
      </c>
      <c r="AM65" s="3" t="s">
        <v>270</v>
      </c>
      <c r="AN65" s="3" t="s">
        <v>166</v>
      </c>
      <c r="AO65" s="3" t="s">
        <v>279</v>
      </c>
    </row>
    <row r="66" spans="1:41" ht="44.25" customHeight="1">
      <c r="A66" s="71">
        <f t="shared" si="0"/>
        <v>41</v>
      </c>
      <c r="B66" s="46" t="s">
        <v>345</v>
      </c>
      <c r="C66" s="3" t="s">
        <v>166</v>
      </c>
      <c r="D66" s="4">
        <v>3</v>
      </c>
      <c r="E66" s="3" t="s">
        <v>166</v>
      </c>
      <c r="F66" s="4" t="s">
        <v>264</v>
      </c>
      <c r="G66" s="3" t="s">
        <v>222</v>
      </c>
      <c r="H66" s="4" t="s">
        <v>264</v>
      </c>
      <c r="I66" s="4" t="s">
        <v>264</v>
      </c>
      <c r="J66" s="6" t="s">
        <v>265</v>
      </c>
      <c r="K66" s="3" t="s">
        <v>84</v>
      </c>
      <c r="L66" s="4" t="s">
        <v>280</v>
      </c>
      <c r="M66" s="4" t="s">
        <v>280</v>
      </c>
      <c r="N66" s="3" t="s">
        <v>275</v>
      </c>
      <c r="O66" s="3" t="s">
        <v>166</v>
      </c>
      <c r="P66" s="3" t="s">
        <v>106</v>
      </c>
      <c r="Q66" s="3">
        <v>3115020</v>
      </c>
      <c r="R66" s="3">
        <v>642</v>
      </c>
      <c r="S66" s="3" t="s">
        <v>81</v>
      </c>
      <c r="T66" s="4">
        <v>1</v>
      </c>
      <c r="U66" s="5">
        <v>490</v>
      </c>
      <c r="V66" s="47">
        <v>350</v>
      </c>
      <c r="W66" s="3">
        <v>2014</v>
      </c>
      <c r="X66" s="3" t="s">
        <v>82</v>
      </c>
      <c r="Y66" s="3">
        <v>2014</v>
      </c>
      <c r="Z66" s="3" t="s">
        <v>83</v>
      </c>
      <c r="AA66" s="3">
        <v>2014</v>
      </c>
      <c r="AB66" s="3" t="s">
        <v>57</v>
      </c>
      <c r="AC66" s="3">
        <v>2014</v>
      </c>
      <c r="AD66" s="3" t="s">
        <v>76</v>
      </c>
      <c r="AE66" s="4">
        <v>2014</v>
      </c>
      <c r="AF66" s="4" t="s">
        <v>77</v>
      </c>
      <c r="AG66" s="4">
        <v>2015</v>
      </c>
      <c r="AH66" s="4" t="s">
        <v>77</v>
      </c>
      <c r="AI66" s="4" t="s">
        <v>58</v>
      </c>
      <c r="AJ66" s="3" t="s">
        <v>59</v>
      </c>
      <c r="AK66" s="3" t="s">
        <v>166</v>
      </c>
      <c r="AL66" s="3" t="s">
        <v>269</v>
      </c>
      <c r="AM66" s="3" t="s">
        <v>270</v>
      </c>
      <c r="AN66" s="3" t="s">
        <v>166</v>
      </c>
      <c r="AO66" s="3" t="s">
        <v>281</v>
      </c>
    </row>
    <row r="67" spans="1:41" ht="146.25">
      <c r="A67" s="71">
        <f t="shared" si="0"/>
        <v>42</v>
      </c>
      <c r="B67" s="46" t="s">
        <v>346</v>
      </c>
      <c r="C67" s="3" t="s">
        <v>166</v>
      </c>
      <c r="D67" s="4">
        <v>3</v>
      </c>
      <c r="E67" s="3" t="s">
        <v>166</v>
      </c>
      <c r="F67" s="4" t="s">
        <v>264</v>
      </c>
      <c r="G67" s="3" t="s">
        <v>222</v>
      </c>
      <c r="H67" s="4" t="s">
        <v>264</v>
      </c>
      <c r="I67" s="4" t="s">
        <v>264</v>
      </c>
      <c r="J67" s="6" t="s">
        <v>265</v>
      </c>
      <c r="K67" s="3" t="s">
        <v>84</v>
      </c>
      <c r="L67" s="4" t="s">
        <v>282</v>
      </c>
      <c r="M67" s="4" t="s">
        <v>282</v>
      </c>
      <c r="N67" s="3" t="s">
        <v>283</v>
      </c>
      <c r="O67" s="3" t="s">
        <v>166</v>
      </c>
      <c r="P67" s="3" t="s">
        <v>278</v>
      </c>
      <c r="Q67" s="3">
        <v>3120010</v>
      </c>
      <c r="R67" s="3">
        <v>642</v>
      </c>
      <c r="S67" s="3" t="s">
        <v>81</v>
      </c>
      <c r="T67" s="4">
        <v>1</v>
      </c>
      <c r="U67" s="5">
        <v>490</v>
      </c>
      <c r="V67" s="47">
        <v>300</v>
      </c>
      <c r="W67" s="3">
        <v>2014</v>
      </c>
      <c r="X67" s="3" t="s">
        <v>82</v>
      </c>
      <c r="Y67" s="3">
        <v>2014</v>
      </c>
      <c r="Z67" s="3" t="s">
        <v>83</v>
      </c>
      <c r="AA67" s="3">
        <v>2014</v>
      </c>
      <c r="AB67" s="3" t="s">
        <v>57</v>
      </c>
      <c r="AC67" s="3">
        <v>2014</v>
      </c>
      <c r="AD67" s="3" t="s">
        <v>76</v>
      </c>
      <c r="AE67" s="4">
        <v>2014</v>
      </c>
      <c r="AF67" s="4" t="s">
        <v>77</v>
      </c>
      <c r="AG67" s="4">
        <v>2015</v>
      </c>
      <c r="AH67" s="4" t="s">
        <v>77</v>
      </c>
      <c r="AI67" s="4" t="s">
        <v>58</v>
      </c>
      <c r="AJ67" s="3" t="s">
        <v>59</v>
      </c>
      <c r="AK67" s="3" t="s">
        <v>166</v>
      </c>
      <c r="AL67" s="3" t="s">
        <v>269</v>
      </c>
      <c r="AM67" s="3" t="s">
        <v>270</v>
      </c>
      <c r="AN67" s="3" t="s">
        <v>166</v>
      </c>
      <c r="AO67" s="3" t="s">
        <v>284</v>
      </c>
    </row>
    <row r="68" spans="1:41" ht="67.5">
      <c r="A68" s="71">
        <f t="shared" si="0"/>
        <v>43</v>
      </c>
      <c r="B68" s="46" t="s">
        <v>347</v>
      </c>
      <c r="C68" s="3" t="s">
        <v>166</v>
      </c>
      <c r="D68" s="4">
        <v>3</v>
      </c>
      <c r="E68" s="3" t="s">
        <v>166</v>
      </c>
      <c r="F68" s="4" t="s">
        <v>264</v>
      </c>
      <c r="G68" s="3" t="s">
        <v>222</v>
      </c>
      <c r="H68" s="4" t="s">
        <v>264</v>
      </c>
      <c r="I68" s="4" t="s">
        <v>264</v>
      </c>
      <c r="J68" s="6" t="s">
        <v>265</v>
      </c>
      <c r="K68" s="3" t="s">
        <v>84</v>
      </c>
      <c r="L68" s="4" t="s">
        <v>285</v>
      </c>
      <c r="M68" s="4" t="s">
        <v>285</v>
      </c>
      <c r="N68" s="3" t="s">
        <v>286</v>
      </c>
      <c r="O68" s="3" t="s">
        <v>166</v>
      </c>
      <c r="P68" s="3" t="s">
        <v>287</v>
      </c>
      <c r="Q68" s="3">
        <v>3312000</v>
      </c>
      <c r="R68" s="3">
        <v>642</v>
      </c>
      <c r="S68" s="3" t="s">
        <v>81</v>
      </c>
      <c r="T68" s="4">
        <v>1</v>
      </c>
      <c r="U68" s="5">
        <v>2000</v>
      </c>
      <c r="V68" s="5">
        <v>2000</v>
      </c>
      <c r="W68" s="3">
        <v>2014</v>
      </c>
      <c r="X68" s="3" t="s">
        <v>62</v>
      </c>
      <c r="Y68" s="3">
        <v>2014</v>
      </c>
      <c r="Z68" s="3" t="s">
        <v>82</v>
      </c>
      <c r="AA68" s="3">
        <v>2014</v>
      </c>
      <c r="AB68" s="3" t="s">
        <v>83</v>
      </c>
      <c r="AC68" s="3">
        <v>2014</v>
      </c>
      <c r="AD68" s="3" t="s">
        <v>83</v>
      </c>
      <c r="AE68" s="4">
        <v>2014</v>
      </c>
      <c r="AF68" s="4" t="s">
        <v>83</v>
      </c>
      <c r="AG68" s="4">
        <v>2014</v>
      </c>
      <c r="AH68" s="4" t="s">
        <v>61</v>
      </c>
      <c r="AI68" s="4" t="s">
        <v>58</v>
      </c>
      <c r="AJ68" s="3" t="s">
        <v>59</v>
      </c>
      <c r="AK68" s="3" t="s">
        <v>166</v>
      </c>
      <c r="AL68" s="3" t="s">
        <v>269</v>
      </c>
      <c r="AM68" s="3" t="s">
        <v>270</v>
      </c>
      <c r="AN68" s="3" t="s">
        <v>166</v>
      </c>
      <c r="AO68" s="3" t="s">
        <v>166</v>
      </c>
    </row>
    <row r="69" spans="1:41" ht="146.25">
      <c r="A69" s="71">
        <f t="shared" si="0"/>
        <v>44</v>
      </c>
      <c r="B69" s="46" t="s">
        <v>348</v>
      </c>
      <c r="C69" s="3" t="s">
        <v>166</v>
      </c>
      <c r="D69" s="4">
        <v>3</v>
      </c>
      <c r="E69" s="3" t="s">
        <v>166</v>
      </c>
      <c r="F69" s="4" t="s">
        <v>264</v>
      </c>
      <c r="G69" s="3" t="s">
        <v>222</v>
      </c>
      <c r="H69" s="4" t="s">
        <v>264</v>
      </c>
      <c r="I69" s="4" t="s">
        <v>264</v>
      </c>
      <c r="J69" s="6" t="s">
        <v>265</v>
      </c>
      <c r="K69" s="3" t="s">
        <v>84</v>
      </c>
      <c r="L69" s="4" t="s">
        <v>288</v>
      </c>
      <c r="M69" s="4" t="s">
        <v>288</v>
      </c>
      <c r="N69" s="3" t="s">
        <v>275</v>
      </c>
      <c r="O69" s="3" t="s">
        <v>166</v>
      </c>
      <c r="P69" s="3" t="s">
        <v>289</v>
      </c>
      <c r="Q69" s="3">
        <v>3314030</v>
      </c>
      <c r="R69" s="3">
        <v>642</v>
      </c>
      <c r="S69" s="3" t="s">
        <v>81</v>
      </c>
      <c r="T69" s="4">
        <v>1</v>
      </c>
      <c r="U69" s="5">
        <v>300</v>
      </c>
      <c r="V69" s="47">
        <v>200</v>
      </c>
      <c r="W69" s="3">
        <v>2014</v>
      </c>
      <c r="X69" s="3" t="s">
        <v>57</v>
      </c>
      <c r="Y69" s="3">
        <v>2014</v>
      </c>
      <c r="Z69" s="3" t="s">
        <v>76</v>
      </c>
      <c r="AA69" s="3">
        <v>2014</v>
      </c>
      <c r="AB69" s="3" t="s">
        <v>77</v>
      </c>
      <c r="AC69" s="3">
        <v>2014</v>
      </c>
      <c r="AD69" s="3" t="s">
        <v>78</v>
      </c>
      <c r="AE69" s="4">
        <v>2014</v>
      </c>
      <c r="AF69" s="4" t="s">
        <v>100</v>
      </c>
      <c r="AG69" s="4">
        <v>2015</v>
      </c>
      <c r="AH69" s="4" t="s">
        <v>100</v>
      </c>
      <c r="AI69" s="4" t="s">
        <v>58</v>
      </c>
      <c r="AJ69" s="3" t="s">
        <v>59</v>
      </c>
      <c r="AK69" s="3" t="s">
        <v>166</v>
      </c>
      <c r="AL69" s="3" t="s">
        <v>269</v>
      </c>
      <c r="AM69" s="3" t="s">
        <v>270</v>
      </c>
      <c r="AN69" s="3" t="s">
        <v>166</v>
      </c>
      <c r="AO69" s="3" t="s">
        <v>290</v>
      </c>
    </row>
    <row r="70" spans="1:41" ht="135">
      <c r="A70" s="71">
        <f t="shared" si="0"/>
        <v>45</v>
      </c>
      <c r="B70" s="46" t="s">
        <v>349</v>
      </c>
      <c r="C70" s="3" t="s">
        <v>166</v>
      </c>
      <c r="D70" s="4">
        <v>3</v>
      </c>
      <c r="E70" s="3" t="s">
        <v>166</v>
      </c>
      <c r="F70" s="4" t="s">
        <v>264</v>
      </c>
      <c r="G70" s="3" t="s">
        <v>222</v>
      </c>
      <c r="H70" s="4" t="s">
        <v>264</v>
      </c>
      <c r="I70" s="4" t="s">
        <v>264</v>
      </c>
      <c r="J70" s="6" t="s">
        <v>291</v>
      </c>
      <c r="K70" s="3" t="s">
        <v>84</v>
      </c>
      <c r="L70" s="4" t="s">
        <v>292</v>
      </c>
      <c r="M70" s="4" t="s">
        <v>292</v>
      </c>
      <c r="N70" s="3" t="s">
        <v>293</v>
      </c>
      <c r="O70" s="3" t="s">
        <v>166</v>
      </c>
      <c r="P70" s="3" t="s">
        <v>294</v>
      </c>
      <c r="Q70" s="3">
        <v>3222000</v>
      </c>
      <c r="R70" s="3">
        <v>642</v>
      </c>
      <c r="S70" s="3" t="s">
        <v>81</v>
      </c>
      <c r="T70" s="4">
        <v>1</v>
      </c>
      <c r="U70" s="5">
        <v>400</v>
      </c>
      <c r="V70" s="47">
        <v>300</v>
      </c>
      <c r="W70" s="3">
        <v>2014</v>
      </c>
      <c r="X70" s="3" t="s">
        <v>62</v>
      </c>
      <c r="Y70" s="3">
        <v>2014</v>
      </c>
      <c r="Z70" s="3" t="s">
        <v>82</v>
      </c>
      <c r="AA70" s="3">
        <v>2014</v>
      </c>
      <c r="AB70" s="3" t="s">
        <v>83</v>
      </c>
      <c r="AC70" s="3">
        <v>2014</v>
      </c>
      <c r="AD70" s="3" t="s">
        <v>83</v>
      </c>
      <c r="AE70" s="4">
        <v>2014</v>
      </c>
      <c r="AF70" s="4" t="s">
        <v>57</v>
      </c>
      <c r="AG70" s="4">
        <v>2015</v>
      </c>
      <c r="AH70" s="4" t="s">
        <v>57</v>
      </c>
      <c r="AI70" s="4" t="s">
        <v>58</v>
      </c>
      <c r="AJ70" s="3" t="s">
        <v>59</v>
      </c>
      <c r="AK70" s="3" t="s">
        <v>166</v>
      </c>
      <c r="AL70" s="3" t="s">
        <v>269</v>
      </c>
      <c r="AM70" s="3" t="s">
        <v>270</v>
      </c>
      <c r="AN70" s="3" t="s">
        <v>166</v>
      </c>
      <c r="AO70" s="3" t="s">
        <v>166</v>
      </c>
    </row>
    <row r="71" spans="1:41" ht="135">
      <c r="A71" s="71">
        <f t="shared" si="0"/>
        <v>46</v>
      </c>
      <c r="B71" s="46" t="s">
        <v>350</v>
      </c>
      <c r="C71" s="3" t="s">
        <v>166</v>
      </c>
      <c r="D71" s="4">
        <v>3</v>
      </c>
      <c r="E71" s="3" t="s">
        <v>166</v>
      </c>
      <c r="F71" s="4" t="s">
        <v>264</v>
      </c>
      <c r="G71" s="3" t="s">
        <v>222</v>
      </c>
      <c r="H71" s="4" t="s">
        <v>264</v>
      </c>
      <c r="I71" s="4" t="s">
        <v>264</v>
      </c>
      <c r="J71" s="6" t="s">
        <v>265</v>
      </c>
      <c r="K71" s="3" t="s">
        <v>84</v>
      </c>
      <c r="L71" s="4" t="s">
        <v>295</v>
      </c>
      <c r="M71" s="4" t="s">
        <v>295</v>
      </c>
      <c r="N71" s="3" t="s">
        <v>293</v>
      </c>
      <c r="O71" s="3" t="s">
        <v>166</v>
      </c>
      <c r="P71" s="3" t="s">
        <v>296</v>
      </c>
      <c r="Q71" s="3">
        <v>3220000</v>
      </c>
      <c r="R71" s="3">
        <v>642</v>
      </c>
      <c r="S71" s="3" t="s">
        <v>81</v>
      </c>
      <c r="T71" s="4">
        <v>1</v>
      </c>
      <c r="U71" s="5">
        <v>1500</v>
      </c>
      <c r="V71" s="5">
        <v>1500</v>
      </c>
      <c r="W71" s="3">
        <v>2014</v>
      </c>
      <c r="X71" s="3" t="s">
        <v>62</v>
      </c>
      <c r="Y71" s="3">
        <v>2014</v>
      </c>
      <c r="Z71" s="3" t="s">
        <v>62</v>
      </c>
      <c r="AA71" s="3">
        <v>2014</v>
      </c>
      <c r="AB71" s="3" t="s">
        <v>62</v>
      </c>
      <c r="AC71" s="3">
        <v>2014</v>
      </c>
      <c r="AD71" s="3" t="s">
        <v>62</v>
      </c>
      <c r="AE71" s="4">
        <v>2014</v>
      </c>
      <c r="AF71" s="4" t="s">
        <v>62</v>
      </c>
      <c r="AG71" s="4">
        <v>2015</v>
      </c>
      <c r="AH71" s="4" t="s">
        <v>62</v>
      </c>
      <c r="AI71" s="4" t="s">
        <v>58</v>
      </c>
      <c r="AJ71" s="3" t="s">
        <v>59</v>
      </c>
      <c r="AK71" s="3" t="s">
        <v>166</v>
      </c>
      <c r="AL71" s="3" t="s">
        <v>269</v>
      </c>
      <c r="AM71" s="3" t="s">
        <v>270</v>
      </c>
      <c r="AN71" s="3" t="s">
        <v>166</v>
      </c>
      <c r="AO71" s="3" t="s">
        <v>297</v>
      </c>
    </row>
    <row r="72" spans="1:41" ht="135">
      <c r="A72" s="71">
        <f t="shared" si="0"/>
        <v>47</v>
      </c>
      <c r="B72" s="46" t="s">
        <v>351</v>
      </c>
      <c r="C72" s="3" t="s">
        <v>166</v>
      </c>
      <c r="D72" s="4">
        <v>3</v>
      </c>
      <c r="E72" s="3" t="s">
        <v>166</v>
      </c>
      <c r="F72" s="4" t="s">
        <v>264</v>
      </c>
      <c r="G72" s="3" t="s">
        <v>222</v>
      </c>
      <c r="H72" s="4" t="s">
        <v>264</v>
      </c>
      <c r="I72" s="4" t="s">
        <v>264</v>
      </c>
      <c r="J72" s="6" t="s">
        <v>298</v>
      </c>
      <c r="K72" s="3" t="s">
        <v>299</v>
      </c>
      <c r="L72" s="4" t="s">
        <v>300</v>
      </c>
      <c r="M72" s="4" t="s">
        <v>300</v>
      </c>
      <c r="N72" s="3" t="s">
        <v>301</v>
      </c>
      <c r="O72" s="3" t="s">
        <v>166</v>
      </c>
      <c r="P72" s="3" t="s">
        <v>296</v>
      </c>
      <c r="Q72" s="3">
        <v>3220000</v>
      </c>
      <c r="R72" s="3">
        <v>642</v>
      </c>
      <c r="S72" s="3" t="s">
        <v>81</v>
      </c>
      <c r="T72" s="4">
        <v>1</v>
      </c>
      <c r="U72" s="5">
        <v>490</v>
      </c>
      <c r="V72" s="47">
        <v>350</v>
      </c>
      <c r="W72" s="3">
        <v>2014</v>
      </c>
      <c r="X72" s="3" t="s">
        <v>62</v>
      </c>
      <c r="Y72" s="3">
        <v>2014</v>
      </c>
      <c r="Z72" s="3" t="s">
        <v>82</v>
      </c>
      <c r="AA72" s="3">
        <v>2014</v>
      </c>
      <c r="AB72" s="3" t="s">
        <v>83</v>
      </c>
      <c r="AC72" s="3">
        <v>2014</v>
      </c>
      <c r="AD72" s="3" t="s">
        <v>83</v>
      </c>
      <c r="AE72" s="4">
        <v>2014</v>
      </c>
      <c r="AF72" s="4" t="s">
        <v>57</v>
      </c>
      <c r="AG72" s="4">
        <v>2015</v>
      </c>
      <c r="AH72" s="4" t="s">
        <v>57</v>
      </c>
      <c r="AI72" s="4" t="s">
        <v>58</v>
      </c>
      <c r="AJ72" s="3" t="s">
        <v>59</v>
      </c>
      <c r="AK72" s="3" t="s">
        <v>166</v>
      </c>
      <c r="AL72" s="3" t="s">
        <v>269</v>
      </c>
      <c r="AM72" s="3" t="s">
        <v>270</v>
      </c>
      <c r="AN72" s="3" t="s">
        <v>166</v>
      </c>
      <c r="AO72" s="3" t="s">
        <v>302</v>
      </c>
    </row>
    <row r="73" spans="1:41" ht="112.5">
      <c r="A73" s="71">
        <f t="shared" si="0"/>
        <v>48</v>
      </c>
      <c r="B73" s="46" t="s">
        <v>352</v>
      </c>
      <c r="C73" s="3" t="s">
        <v>166</v>
      </c>
      <c r="D73" s="4">
        <v>3</v>
      </c>
      <c r="E73" s="3" t="s">
        <v>166</v>
      </c>
      <c r="F73" s="4" t="s">
        <v>264</v>
      </c>
      <c r="G73" s="3" t="s">
        <v>222</v>
      </c>
      <c r="H73" s="4" t="s">
        <v>264</v>
      </c>
      <c r="I73" s="4" t="s">
        <v>264</v>
      </c>
      <c r="J73" s="6" t="s">
        <v>160</v>
      </c>
      <c r="K73" s="3" t="s">
        <v>161</v>
      </c>
      <c r="L73" s="4" t="s">
        <v>303</v>
      </c>
      <c r="M73" s="4" t="s">
        <v>304</v>
      </c>
      <c r="N73" s="3" t="s">
        <v>305</v>
      </c>
      <c r="O73" s="3" t="s">
        <v>166</v>
      </c>
      <c r="P73" s="3" t="s">
        <v>296</v>
      </c>
      <c r="Q73" s="3">
        <v>3220000</v>
      </c>
      <c r="R73" s="3">
        <v>642</v>
      </c>
      <c r="S73" s="3" t="s">
        <v>81</v>
      </c>
      <c r="T73" s="4">
        <v>1</v>
      </c>
      <c r="U73" s="5">
        <v>1200</v>
      </c>
      <c r="V73" s="5">
        <v>900</v>
      </c>
      <c r="W73" s="3">
        <v>2014</v>
      </c>
      <c r="X73" s="3" t="s">
        <v>62</v>
      </c>
      <c r="Y73" s="3">
        <v>2014</v>
      </c>
      <c r="Z73" s="3" t="s">
        <v>82</v>
      </c>
      <c r="AA73" s="3">
        <v>2014</v>
      </c>
      <c r="AB73" s="3" t="s">
        <v>83</v>
      </c>
      <c r="AC73" s="3">
        <v>2014</v>
      </c>
      <c r="AD73" s="3" t="s">
        <v>83</v>
      </c>
      <c r="AE73" s="4">
        <v>2014</v>
      </c>
      <c r="AF73" s="4" t="s">
        <v>78</v>
      </c>
      <c r="AG73" s="4">
        <v>2015</v>
      </c>
      <c r="AH73" s="4" t="s">
        <v>100</v>
      </c>
      <c r="AI73" s="4" t="s">
        <v>58</v>
      </c>
      <c r="AJ73" s="3" t="s">
        <v>59</v>
      </c>
      <c r="AK73" s="3" t="s">
        <v>166</v>
      </c>
      <c r="AL73" s="3" t="s">
        <v>269</v>
      </c>
      <c r="AM73" s="3" t="s">
        <v>270</v>
      </c>
      <c r="AN73" s="3" t="s">
        <v>166</v>
      </c>
      <c r="AO73" s="3" t="s">
        <v>166</v>
      </c>
    </row>
    <row r="74" spans="1:41" ht="112.5">
      <c r="A74" s="71">
        <f t="shared" si="0"/>
        <v>49</v>
      </c>
      <c r="B74" s="46" t="s">
        <v>353</v>
      </c>
      <c r="C74" s="3" t="s">
        <v>166</v>
      </c>
      <c r="D74" s="4">
        <v>3</v>
      </c>
      <c r="E74" s="3" t="s">
        <v>166</v>
      </c>
      <c r="F74" s="4" t="s">
        <v>264</v>
      </c>
      <c r="G74" s="3" t="s">
        <v>222</v>
      </c>
      <c r="H74" s="4" t="s">
        <v>264</v>
      </c>
      <c r="I74" s="4" t="s">
        <v>264</v>
      </c>
      <c r="J74" s="48" t="s">
        <v>306</v>
      </c>
      <c r="K74" s="3" t="s">
        <v>307</v>
      </c>
      <c r="L74" s="89" t="s">
        <v>1895</v>
      </c>
      <c r="M74" s="89" t="s">
        <v>1895</v>
      </c>
      <c r="N74" s="3" t="s">
        <v>305</v>
      </c>
      <c r="O74" s="3" t="s">
        <v>166</v>
      </c>
      <c r="P74" s="3" t="s">
        <v>296</v>
      </c>
      <c r="Q74" s="3">
        <v>3220000</v>
      </c>
      <c r="R74" s="3">
        <v>642</v>
      </c>
      <c r="S74" s="3" t="s">
        <v>81</v>
      </c>
      <c r="T74" s="4">
        <v>1</v>
      </c>
      <c r="U74" s="5">
        <v>1600</v>
      </c>
      <c r="V74" s="5">
        <v>1250</v>
      </c>
      <c r="W74" s="3">
        <v>2014</v>
      </c>
      <c r="X74" s="3" t="s">
        <v>62</v>
      </c>
      <c r="Y74" s="3">
        <v>2014</v>
      </c>
      <c r="Z74" s="3" t="s">
        <v>82</v>
      </c>
      <c r="AA74" s="3">
        <v>2014</v>
      </c>
      <c r="AB74" s="3" t="s">
        <v>83</v>
      </c>
      <c r="AC74" s="3">
        <v>2014</v>
      </c>
      <c r="AD74" s="3" t="s">
        <v>83</v>
      </c>
      <c r="AE74" s="4">
        <v>2014</v>
      </c>
      <c r="AF74" s="4" t="s">
        <v>57</v>
      </c>
      <c r="AG74" s="4">
        <v>2015</v>
      </c>
      <c r="AH74" s="4" t="s">
        <v>57</v>
      </c>
      <c r="AI74" s="4" t="s">
        <v>58</v>
      </c>
      <c r="AJ74" s="3" t="s">
        <v>59</v>
      </c>
      <c r="AK74" s="3" t="s">
        <v>166</v>
      </c>
      <c r="AL74" s="3" t="s">
        <v>269</v>
      </c>
      <c r="AM74" s="3" t="s">
        <v>270</v>
      </c>
      <c r="AN74" s="3" t="s">
        <v>166</v>
      </c>
      <c r="AO74" s="3" t="s">
        <v>308</v>
      </c>
    </row>
    <row r="75" spans="1:41" ht="112.5">
      <c r="A75" s="71">
        <f t="shared" si="0"/>
        <v>50</v>
      </c>
      <c r="B75" s="46" t="s">
        <v>354</v>
      </c>
      <c r="C75" s="3" t="s">
        <v>166</v>
      </c>
      <c r="D75" s="4">
        <v>3</v>
      </c>
      <c r="E75" s="3" t="s">
        <v>166</v>
      </c>
      <c r="F75" s="4" t="s">
        <v>264</v>
      </c>
      <c r="G75" s="3" t="s">
        <v>222</v>
      </c>
      <c r="H75" s="4" t="s">
        <v>264</v>
      </c>
      <c r="I75" s="4" t="s">
        <v>264</v>
      </c>
      <c r="J75" s="48" t="s">
        <v>306</v>
      </c>
      <c r="K75" s="3" t="s">
        <v>307</v>
      </c>
      <c r="L75" s="89" t="s">
        <v>1896</v>
      </c>
      <c r="M75" s="89" t="s">
        <v>1896</v>
      </c>
      <c r="N75" s="3" t="s">
        <v>305</v>
      </c>
      <c r="O75" s="3" t="s">
        <v>166</v>
      </c>
      <c r="P75" s="3" t="s">
        <v>296</v>
      </c>
      <c r="Q75" s="3">
        <v>3220000</v>
      </c>
      <c r="R75" s="3">
        <v>642</v>
      </c>
      <c r="S75" s="3" t="s">
        <v>81</v>
      </c>
      <c r="T75" s="4">
        <v>1</v>
      </c>
      <c r="U75" s="5">
        <v>4900</v>
      </c>
      <c r="V75" s="5">
        <v>3500</v>
      </c>
      <c r="W75" s="3">
        <v>2014</v>
      </c>
      <c r="X75" s="3" t="s">
        <v>62</v>
      </c>
      <c r="Y75" s="3">
        <v>2014</v>
      </c>
      <c r="Z75" s="3" t="s">
        <v>82</v>
      </c>
      <c r="AA75" s="3">
        <v>2014</v>
      </c>
      <c r="AB75" s="3" t="s">
        <v>83</v>
      </c>
      <c r="AC75" s="3">
        <v>2014</v>
      </c>
      <c r="AD75" s="3" t="s">
        <v>83</v>
      </c>
      <c r="AE75" s="4">
        <v>2014</v>
      </c>
      <c r="AF75" s="4" t="s">
        <v>78</v>
      </c>
      <c r="AG75" s="4">
        <v>2015</v>
      </c>
      <c r="AH75" s="4" t="s">
        <v>100</v>
      </c>
      <c r="AI75" s="4" t="s">
        <v>58</v>
      </c>
      <c r="AJ75" s="3" t="s">
        <v>59</v>
      </c>
      <c r="AK75" s="3" t="s">
        <v>166</v>
      </c>
      <c r="AL75" s="3" t="s">
        <v>269</v>
      </c>
      <c r="AM75" s="3" t="s">
        <v>270</v>
      </c>
      <c r="AN75" s="3" t="s">
        <v>166</v>
      </c>
      <c r="AO75" s="3" t="s">
        <v>166</v>
      </c>
    </row>
    <row r="76" spans="1:41" ht="112.5">
      <c r="A76" s="71">
        <f t="shared" si="0"/>
        <v>51</v>
      </c>
      <c r="B76" s="46" t="s">
        <v>355</v>
      </c>
      <c r="C76" s="3" t="s">
        <v>166</v>
      </c>
      <c r="D76" s="4">
        <v>3</v>
      </c>
      <c r="E76" s="3" t="s">
        <v>166</v>
      </c>
      <c r="F76" s="4" t="s">
        <v>264</v>
      </c>
      <c r="G76" s="3" t="s">
        <v>222</v>
      </c>
      <c r="H76" s="4" t="s">
        <v>264</v>
      </c>
      <c r="I76" s="4" t="s">
        <v>264</v>
      </c>
      <c r="J76" s="48" t="s">
        <v>306</v>
      </c>
      <c r="K76" s="3" t="s">
        <v>307</v>
      </c>
      <c r="L76" s="89" t="s">
        <v>1897</v>
      </c>
      <c r="M76" s="89" t="s">
        <v>1897</v>
      </c>
      <c r="N76" s="3" t="s">
        <v>305</v>
      </c>
      <c r="O76" s="3" t="s">
        <v>166</v>
      </c>
      <c r="P76" s="3" t="s">
        <v>296</v>
      </c>
      <c r="Q76" s="3">
        <v>3220000</v>
      </c>
      <c r="R76" s="3">
        <v>642</v>
      </c>
      <c r="S76" s="3" t="s">
        <v>81</v>
      </c>
      <c r="T76" s="4">
        <v>1</v>
      </c>
      <c r="U76" s="5">
        <v>3500</v>
      </c>
      <c r="V76" s="5">
        <v>2500</v>
      </c>
      <c r="W76" s="3">
        <v>2014</v>
      </c>
      <c r="X76" s="3" t="s">
        <v>62</v>
      </c>
      <c r="Y76" s="3">
        <v>2014</v>
      </c>
      <c r="Z76" s="3" t="s">
        <v>82</v>
      </c>
      <c r="AA76" s="3">
        <v>2014</v>
      </c>
      <c r="AB76" s="3" t="s">
        <v>83</v>
      </c>
      <c r="AC76" s="3">
        <v>2014</v>
      </c>
      <c r="AD76" s="3" t="s">
        <v>83</v>
      </c>
      <c r="AE76" s="4">
        <v>2014</v>
      </c>
      <c r="AF76" s="4" t="s">
        <v>78</v>
      </c>
      <c r="AG76" s="4">
        <v>2015</v>
      </c>
      <c r="AH76" s="4" t="s">
        <v>100</v>
      </c>
      <c r="AI76" s="4" t="s">
        <v>58</v>
      </c>
      <c r="AJ76" s="3" t="s">
        <v>59</v>
      </c>
      <c r="AK76" s="3" t="s">
        <v>166</v>
      </c>
      <c r="AL76" s="3" t="s">
        <v>269</v>
      </c>
      <c r="AM76" s="3" t="s">
        <v>270</v>
      </c>
      <c r="AN76" s="3" t="s">
        <v>166</v>
      </c>
      <c r="AO76" s="3" t="s">
        <v>166</v>
      </c>
    </row>
    <row r="77" spans="1:41" ht="101.25">
      <c r="A77" s="71">
        <f t="shared" si="0"/>
        <v>52</v>
      </c>
      <c r="B77" s="46" t="s">
        <v>356</v>
      </c>
      <c r="C77" s="3" t="s">
        <v>166</v>
      </c>
      <c r="D77" s="4">
        <v>3</v>
      </c>
      <c r="E77" s="3" t="s">
        <v>166</v>
      </c>
      <c r="F77" s="4" t="s">
        <v>264</v>
      </c>
      <c r="G77" s="3" t="s">
        <v>222</v>
      </c>
      <c r="H77" s="4" t="s">
        <v>264</v>
      </c>
      <c r="I77" s="4" t="s">
        <v>264</v>
      </c>
      <c r="J77" s="6" t="s">
        <v>265</v>
      </c>
      <c r="K77" s="3" t="s">
        <v>84</v>
      </c>
      <c r="L77" s="4" t="s">
        <v>309</v>
      </c>
      <c r="M77" s="4" t="s">
        <v>309</v>
      </c>
      <c r="N77" s="3" t="s">
        <v>310</v>
      </c>
      <c r="O77" s="3" t="s">
        <v>166</v>
      </c>
      <c r="P77" s="3" t="s">
        <v>278</v>
      </c>
      <c r="Q77" s="3">
        <v>3115000</v>
      </c>
      <c r="R77" s="3">
        <v>642</v>
      </c>
      <c r="S77" s="3" t="s">
        <v>81</v>
      </c>
      <c r="T77" s="4">
        <v>1</v>
      </c>
      <c r="U77" s="5">
        <v>300</v>
      </c>
      <c r="V77" s="5">
        <v>250</v>
      </c>
      <c r="W77" s="3">
        <v>2014</v>
      </c>
      <c r="X77" s="3" t="s">
        <v>57</v>
      </c>
      <c r="Y77" s="3">
        <v>2014</v>
      </c>
      <c r="Z77" s="3" t="s">
        <v>76</v>
      </c>
      <c r="AA77" s="3">
        <v>2014</v>
      </c>
      <c r="AB77" s="3" t="s">
        <v>77</v>
      </c>
      <c r="AC77" s="3">
        <v>2014</v>
      </c>
      <c r="AD77" s="3" t="s">
        <v>78</v>
      </c>
      <c r="AE77" s="4">
        <v>2014</v>
      </c>
      <c r="AF77" s="4" t="s">
        <v>100</v>
      </c>
      <c r="AG77" s="4">
        <v>2015</v>
      </c>
      <c r="AH77" s="4" t="s">
        <v>100</v>
      </c>
      <c r="AI77" s="4" t="s">
        <v>58</v>
      </c>
      <c r="AJ77" s="3" t="s">
        <v>59</v>
      </c>
      <c r="AK77" s="3" t="s">
        <v>166</v>
      </c>
      <c r="AL77" s="3" t="s">
        <v>269</v>
      </c>
      <c r="AM77" s="3" t="s">
        <v>270</v>
      </c>
      <c r="AN77" s="3" t="s">
        <v>166</v>
      </c>
      <c r="AO77" s="3" t="s">
        <v>166</v>
      </c>
    </row>
    <row r="78" spans="1:41" ht="56.25">
      <c r="A78" s="71">
        <f t="shared" si="0"/>
        <v>53</v>
      </c>
      <c r="B78" s="46" t="s">
        <v>357</v>
      </c>
      <c r="C78" s="3" t="s">
        <v>166</v>
      </c>
      <c r="D78" s="4">
        <v>3</v>
      </c>
      <c r="E78" s="3" t="s">
        <v>166</v>
      </c>
      <c r="F78" s="4" t="s">
        <v>264</v>
      </c>
      <c r="G78" s="3" t="s">
        <v>222</v>
      </c>
      <c r="H78" s="4" t="s">
        <v>264</v>
      </c>
      <c r="I78" s="4" t="s">
        <v>264</v>
      </c>
      <c r="J78" s="6" t="s">
        <v>170</v>
      </c>
      <c r="K78" s="3" t="s">
        <v>311</v>
      </c>
      <c r="L78" s="4" t="s">
        <v>312</v>
      </c>
      <c r="M78" s="4" t="s">
        <v>313</v>
      </c>
      <c r="N78" s="3" t="s">
        <v>286</v>
      </c>
      <c r="O78" s="3" t="s">
        <v>166</v>
      </c>
      <c r="P78" s="3" t="s">
        <v>287</v>
      </c>
      <c r="Q78" s="3">
        <v>3312000</v>
      </c>
      <c r="R78" s="3">
        <v>642</v>
      </c>
      <c r="S78" s="3" t="s">
        <v>81</v>
      </c>
      <c r="T78" s="4">
        <v>1</v>
      </c>
      <c r="U78" s="5">
        <v>1200</v>
      </c>
      <c r="V78" s="5">
        <v>1200</v>
      </c>
      <c r="W78" s="3">
        <v>2014</v>
      </c>
      <c r="X78" s="3" t="s">
        <v>62</v>
      </c>
      <c r="Y78" s="3">
        <v>2014</v>
      </c>
      <c r="Z78" s="3" t="s">
        <v>57</v>
      </c>
      <c r="AA78" s="3">
        <v>2014</v>
      </c>
      <c r="AB78" s="3" t="s">
        <v>57</v>
      </c>
      <c r="AC78" s="3">
        <v>2014</v>
      </c>
      <c r="AD78" s="3" t="s">
        <v>76</v>
      </c>
      <c r="AE78" s="4">
        <v>2014</v>
      </c>
      <c r="AF78" s="4" t="s">
        <v>77</v>
      </c>
      <c r="AG78" s="4">
        <v>2014</v>
      </c>
      <c r="AH78" s="4" t="s">
        <v>61</v>
      </c>
      <c r="AI78" s="4" t="s">
        <v>58</v>
      </c>
      <c r="AJ78" s="3" t="s">
        <v>59</v>
      </c>
      <c r="AK78" s="3" t="s">
        <v>166</v>
      </c>
      <c r="AL78" s="3" t="s">
        <v>269</v>
      </c>
      <c r="AM78" s="3" t="s">
        <v>270</v>
      </c>
      <c r="AN78" s="3" t="s">
        <v>166</v>
      </c>
      <c r="AO78" s="3" t="s">
        <v>166</v>
      </c>
    </row>
    <row r="79" spans="1:41" ht="146.25">
      <c r="A79" s="71">
        <f t="shared" si="0"/>
        <v>54</v>
      </c>
      <c r="B79" s="46" t="s">
        <v>358</v>
      </c>
      <c r="C79" s="3" t="s">
        <v>166</v>
      </c>
      <c r="D79" s="4">
        <v>3</v>
      </c>
      <c r="E79" s="3" t="s">
        <v>166</v>
      </c>
      <c r="F79" s="4" t="s">
        <v>264</v>
      </c>
      <c r="G79" s="3" t="s">
        <v>222</v>
      </c>
      <c r="H79" s="4" t="s">
        <v>264</v>
      </c>
      <c r="I79" s="4" t="s">
        <v>264</v>
      </c>
      <c r="J79" s="6" t="s">
        <v>265</v>
      </c>
      <c r="K79" s="3" t="s">
        <v>84</v>
      </c>
      <c r="L79" s="4" t="s">
        <v>314</v>
      </c>
      <c r="M79" s="4" t="s">
        <v>314</v>
      </c>
      <c r="N79" s="3" t="s">
        <v>315</v>
      </c>
      <c r="O79" s="3" t="s">
        <v>166</v>
      </c>
      <c r="P79" s="6" t="s">
        <v>316</v>
      </c>
      <c r="Q79" s="3">
        <v>3112000</v>
      </c>
      <c r="R79" s="3">
        <v>642</v>
      </c>
      <c r="S79" s="3" t="s">
        <v>81</v>
      </c>
      <c r="T79" s="4">
        <v>1</v>
      </c>
      <c r="U79" s="5">
        <v>490</v>
      </c>
      <c r="V79" s="5">
        <v>400</v>
      </c>
      <c r="W79" s="3">
        <v>2013</v>
      </c>
      <c r="X79" s="3" t="s">
        <v>61</v>
      </c>
      <c r="Y79" s="3">
        <v>2014</v>
      </c>
      <c r="Z79" s="3" t="s">
        <v>62</v>
      </c>
      <c r="AA79" s="3">
        <v>2014</v>
      </c>
      <c r="AB79" s="3" t="s">
        <v>82</v>
      </c>
      <c r="AC79" s="3">
        <v>2014</v>
      </c>
      <c r="AD79" s="3" t="s">
        <v>83</v>
      </c>
      <c r="AE79" s="4">
        <v>2014</v>
      </c>
      <c r="AF79" s="4" t="s">
        <v>83</v>
      </c>
      <c r="AG79" s="4">
        <v>2015</v>
      </c>
      <c r="AH79" s="4" t="s">
        <v>83</v>
      </c>
      <c r="AI79" s="4" t="s">
        <v>58</v>
      </c>
      <c r="AJ79" s="3" t="s">
        <v>59</v>
      </c>
      <c r="AK79" s="3" t="s">
        <v>166</v>
      </c>
      <c r="AL79" s="3" t="s">
        <v>269</v>
      </c>
      <c r="AM79" s="3" t="s">
        <v>270</v>
      </c>
      <c r="AN79" s="3" t="s">
        <v>166</v>
      </c>
      <c r="AO79" s="3" t="s">
        <v>317</v>
      </c>
    </row>
    <row r="80" spans="1:41" ht="146.25">
      <c r="A80" s="71">
        <f t="shared" si="0"/>
        <v>55</v>
      </c>
      <c r="B80" s="46" t="s">
        <v>359</v>
      </c>
      <c r="C80" s="3" t="s">
        <v>166</v>
      </c>
      <c r="D80" s="4">
        <v>3</v>
      </c>
      <c r="E80" s="3" t="s">
        <v>166</v>
      </c>
      <c r="F80" s="4" t="s">
        <v>264</v>
      </c>
      <c r="G80" s="3" t="s">
        <v>222</v>
      </c>
      <c r="H80" s="4" t="s">
        <v>264</v>
      </c>
      <c r="I80" s="4" t="s">
        <v>264</v>
      </c>
      <c r="J80" s="6" t="s">
        <v>318</v>
      </c>
      <c r="K80" s="3" t="s">
        <v>319</v>
      </c>
      <c r="L80" s="7" t="s">
        <v>320</v>
      </c>
      <c r="M80" s="7" t="s">
        <v>320</v>
      </c>
      <c r="N80" s="3" t="s">
        <v>275</v>
      </c>
      <c r="O80" s="3" t="s">
        <v>166</v>
      </c>
      <c r="P80" s="3" t="s">
        <v>294</v>
      </c>
      <c r="Q80" s="3">
        <v>3313050</v>
      </c>
      <c r="R80" s="3">
        <v>796</v>
      </c>
      <c r="S80" s="3" t="s">
        <v>88</v>
      </c>
      <c r="T80" s="31">
        <v>1</v>
      </c>
      <c r="U80" s="5">
        <v>7000</v>
      </c>
      <c r="V80" s="5">
        <v>7000</v>
      </c>
      <c r="W80" s="3">
        <v>2014</v>
      </c>
      <c r="X80" s="3" t="s">
        <v>62</v>
      </c>
      <c r="Y80" s="3">
        <v>2014</v>
      </c>
      <c r="Z80" s="3" t="s">
        <v>82</v>
      </c>
      <c r="AA80" s="3">
        <v>2014</v>
      </c>
      <c r="AB80" s="3" t="s">
        <v>83</v>
      </c>
      <c r="AC80" s="3">
        <v>2014</v>
      </c>
      <c r="AD80" s="3" t="s">
        <v>83</v>
      </c>
      <c r="AE80" s="4">
        <v>2014</v>
      </c>
      <c r="AF80" s="4" t="s">
        <v>77</v>
      </c>
      <c r="AG80" s="4">
        <v>2014</v>
      </c>
      <c r="AH80" s="4" t="s">
        <v>96</v>
      </c>
      <c r="AI80" s="4" t="s">
        <v>58</v>
      </c>
      <c r="AJ80" s="3" t="s">
        <v>59</v>
      </c>
      <c r="AK80" s="3" t="s">
        <v>166</v>
      </c>
      <c r="AL80" s="3" t="s">
        <v>269</v>
      </c>
      <c r="AM80" s="3" t="s">
        <v>270</v>
      </c>
      <c r="AN80" s="3" t="s">
        <v>166</v>
      </c>
      <c r="AO80" s="3" t="s">
        <v>166</v>
      </c>
    </row>
    <row r="81" spans="1:41" ht="112.5">
      <c r="A81" s="71">
        <f t="shared" si="0"/>
        <v>56</v>
      </c>
      <c r="B81" s="46" t="s">
        <v>360</v>
      </c>
      <c r="C81" s="3" t="s">
        <v>166</v>
      </c>
      <c r="D81" s="4">
        <v>3</v>
      </c>
      <c r="E81" s="3" t="s">
        <v>166</v>
      </c>
      <c r="F81" s="4" t="s">
        <v>264</v>
      </c>
      <c r="G81" s="3" t="s">
        <v>222</v>
      </c>
      <c r="H81" s="4" t="s">
        <v>264</v>
      </c>
      <c r="I81" s="4" t="s">
        <v>264</v>
      </c>
      <c r="J81" s="6" t="s">
        <v>318</v>
      </c>
      <c r="K81" s="3" t="s">
        <v>319</v>
      </c>
      <c r="L81" s="7" t="s">
        <v>321</v>
      </c>
      <c r="M81" s="7" t="s">
        <v>321</v>
      </c>
      <c r="N81" s="3" t="s">
        <v>322</v>
      </c>
      <c r="O81" s="3" t="s">
        <v>166</v>
      </c>
      <c r="P81" s="3" t="s">
        <v>278</v>
      </c>
      <c r="Q81" s="3">
        <v>3313050</v>
      </c>
      <c r="R81" s="3">
        <v>796</v>
      </c>
      <c r="S81" s="3" t="s">
        <v>88</v>
      </c>
      <c r="T81" s="31">
        <v>1</v>
      </c>
      <c r="U81" s="5">
        <v>22000</v>
      </c>
      <c r="V81" s="5">
        <v>22000</v>
      </c>
      <c r="W81" s="3">
        <v>2014</v>
      </c>
      <c r="X81" s="3" t="s">
        <v>62</v>
      </c>
      <c r="Y81" s="3">
        <v>2014</v>
      </c>
      <c r="Z81" s="3" t="s">
        <v>82</v>
      </c>
      <c r="AA81" s="3">
        <v>2014</v>
      </c>
      <c r="AB81" s="3" t="s">
        <v>83</v>
      </c>
      <c r="AC81" s="3">
        <v>2014</v>
      </c>
      <c r="AD81" s="3" t="s">
        <v>83</v>
      </c>
      <c r="AE81" s="4">
        <v>2014</v>
      </c>
      <c r="AF81" s="4" t="s">
        <v>57</v>
      </c>
      <c r="AG81" s="4">
        <v>2014</v>
      </c>
      <c r="AH81" s="4" t="s">
        <v>61</v>
      </c>
      <c r="AI81" s="4" t="s">
        <v>70</v>
      </c>
      <c r="AJ81" s="3" t="s">
        <v>59</v>
      </c>
      <c r="AK81" s="3" t="s">
        <v>166</v>
      </c>
      <c r="AL81" s="3" t="s">
        <v>269</v>
      </c>
      <c r="AM81" s="3" t="s">
        <v>270</v>
      </c>
      <c r="AN81" s="3" t="s">
        <v>166</v>
      </c>
      <c r="AO81" s="3" t="s">
        <v>166</v>
      </c>
    </row>
    <row r="82" spans="1:41" ht="112.5">
      <c r="A82" s="71">
        <f t="shared" si="0"/>
        <v>57</v>
      </c>
      <c r="B82" s="46" t="s">
        <v>361</v>
      </c>
      <c r="C82" s="3" t="s">
        <v>166</v>
      </c>
      <c r="D82" s="4">
        <v>3</v>
      </c>
      <c r="E82" s="3" t="s">
        <v>166</v>
      </c>
      <c r="F82" s="4" t="s">
        <v>264</v>
      </c>
      <c r="G82" s="3" t="s">
        <v>222</v>
      </c>
      <c r="H82" s="4" t="s">
        <v>264</v>
      </c>
      <c r="I82" s="4" t="s">
        <v>264</v>
      </c>
      <c r="J82" s="6" t="s">
        <v>265</v>
      </c>
      <c r="K82" s="3" t="s">
        <v>84</v>
      </c>
      <c r="L82" s="7" t="s">
        <v>323</v>
      </c>
      <c r="M82" s="7" t="s">
        <v>324</v>
      </c>
      <c r="N82" s="3" t="s">
        <v>322</v>
      </c>
      <c r="O82" s="3" t="s">
        <v>166</v>
      </c>
      <c r="P82" s="6" t="s">
        <v>325</v>
      </c>
      <c r="Q82" s="3">
        <v>3116000</v>
      </c>
      <c r="R82" s="3">
        <v>796</v>
      </c>
      <c r="S82" s="3" t="s">
        <v>88</v>
      </c>
      <c r="T82" s="31">
        <v>1</v>
      </c>
      <c r="U82" s="5">
        <v>3000</v>
      </c>
      <c r="V82" s="5">
        <v>3000</v>
      </c>
      <c r="W82" s="3">
        <v>2014</v>
      </c>
      <c r="X82" s="3" t="s">
        <v>57</v>
      </c>
      <c r="Y82" s="3">
        <v>2014</v>
      </c>
      <c r="Z82" s="3" t="s">
        <v>57</v>
      </c>
      <c r="AA82" s="3">
        <v>2014</v>
      </c>
      <c r="AB82" s="3" t="s">
        <v>76</v>
      </c>
      <c r="AC82" s="3">
        <v>2014</v>
      </c>
      <c r="AD82" s="3" t="s">
        <v>76</v>
      </c>
      <c r="AE82" s="4">
        <v>2014</v>
      </c>
      <c r="AF82" s="4" t="s">
        <v>77</v>
      </c>
      <c r="AG82" s="4">
        <v>2014</v>
      </c>
      <c r="AH82" s="4" t="s">
        <v>77</v>
      </c>
      <c r="AI82" s="4" t="s">
        <v>58</v>
      </c>
      <c r="AJ82" s="3" t="s">
        <v>59</v>
      </c>
      <c r="AK82" s="3" t="s">
        <v>166</v>
      </c>
      <c r="AL82" s="3" t="s">
        <v>269</v>
      </c>
      <c r="AM82" s="3" t="s">
        <v>270</v>
      </c>
      <c r="AN82" s="3" t="s">
        <v>166</v>
      </c>
      <c r="AO82" s="3" t="s">
        <v>166</v>
      </c>
    </row>
    <row r="83" spans="1:41" ht="90">
      <c r="A83" s="71">
        <f t="shared" si="0"/>
        <v>58</v>
      </c>
      <c r="B83" s="46" t="s">
        <v>362</v>
      </c>
      <c r="C83" s="3" t="s">
        <v>166</v>
      </c>
      <c r="D83" s="4">
        <v>3</v>
      </c>
      <c r="E83" s="3" t="s">
        <v>166</v>
      </c>
      <c r="F83" s="4" t="s">
        <v>264</v>
      </c>
      <c r="G83" s="3" t="s">
        <v>222</v>
      </c>
      <c r="H83" s="4" t="s">
        <v>264</v>
      </c>
      <c r="I83" s="4" t="s">
        <v>264</v>
      </c>
      <c r="J83" s="6" t="s">
        <v>265</v>
      </c>
      <c r="K83" s="3" t="s">
        <v>84</v>
      </c>
      <c r="L83" s="7" t="s">
        <v>326</v>
      </c>
      <c r="M83" s="7" t="s">
        <v>326</v>
      </c>
      <c r="N83" s="3" t="s">
        <v>267</v>
      </c>
      <c r="O83" s="3" t="s">
        <v>166</v>
      </c>
      <c r="P83" s="6" t="s">
        <v>268</v>
      </c>
      <c r="Q83" s="3">
        <v>3200000</v>
      </c>
      <c r="R83" s="3">
        <v>642</v>
      </c>
      <c r="S83" s="3" t="s">
        <v>81</v>
      </c>
      <c r="T83" s="31">
        <v>1</v>
      </c>
      <c r="U83" s="5">
        <v>300</v>
      </c>
      <c r="V83" s="5">
        <v>300</v>
      </c>
      <c r="W83" s="3">
        <v>2014</v>
      </c>
      <c r="X83" s="3" t="s">
        <v>62</v>
      </c>
      <c r="Y83" s="3">
        <v>2014</v>
      </c>
      <c r="Z83" s="3" t="s">
        <v>82</v>
      </c>
      <c r="AA83" s="3">
        <v>2014</v>
      </c>
      <c r="AB83" s="3" t="s">
        <v>83</v>
      </c>
      <c r="AC83" s="3">
        <v>2014</v>
      </c>
      <c r="AD83" s="3" t="s">
        <v>83</v>
      </c>
      <c r="AE83" s="4">
        <v>2014</v>
      </c>
      <c r="AF83" s="4" t="s">
        <v>57</v>
      </c>
      <c r="AG83" s="4">
        <v>2014</v>
      </c>
      <c r="AH83" s="4" t="s">
        <v>61</v>
      </c>
      <c r="AI83" s="4" t="s">
        <v>58</v>
      </c>
      <c r="AJ83" s="3" t="s">
        <v>59</v>
      </c>
      <c r="AK83" s="3" t="s">
        <v>166</v>
      </c>
      <c r="AL83" s="3" t="s">
        <v>269</v>
      </c>
      <c r="AM83" s="3" t="s">
        <v>270</v>
      </c>
      <c r="AN83" s="3" t="s">
        <v>166</v>
      </c>
      <c r="AO83" s="3" t="s">
        <v>166</v>
      </c>
    </row>
    <row r="84" spans="1:41" ht="112.5">
      <c r="A84" s="71">
        <f t="shared" si="0"/>
        <v>59</v>
      </c>
      <c r="B84" s="46" t="s">
        <v>363</v>
      </c>
      <c r="C84" s="3" t="s">
        <v>166</v>
      </c>
      <c r="D84" s="4">
        <v>3</v>
      </c>
      <c r="E84" s="3" t="s">
        <v>166</v>
      </c>
      <c r="F84" s="4" t="s">
        <v>264</v>
      </c>
      <c r="G84" s="3" t="s">
        <v>222</v>
      </c>
      <c r="H84" s="4" t="s">
        <v>264</v>
      </c>
      <c r="I84" s="4" t="s">
        <v>264</v>
      </c>
      <c r="J84" s="6" t="s">
        <v>265</v>
      </c>
      <c r="K84" s="3" t="s">
        <v>84</v>
      </c>
      <c r="L84" s="7" t="s">
        <v>327</v>
      </c>
      <c r="M84" s="7" t="s">
        <v>327</v>
      </c>
      <c r="N84" s="3" t="s">
        <v>322</v>
      </c>
      <c r="O84" s="3" t="s">
        <v>166</v>
      </c>
      <c r="P84" s="6" t="s">
        <v>316</v>
      </c>
      <c r="Q84" s="3">
        <v>31160000</v>
      </c>
      <c r="R84" s="3">
        <v>642</v>
      </c>
      <c r="S84" s="3" t="s">
        <v>81</v>
      </c>
      <c r="T84" s="31">
        <v>1</v>
      </c>
      <c r="U84" s="5">
        <v>500</v>
      </c>
      <c r="V84" s="5">
        <v>500</v>
      </c>
      <c r="W84" s="3">
        <v>2014</v>
      </c>
      <c r="X84" s="3" t="s">
        <v>57</v>
      </c>
      <c r="Y84" s="3">
        <v>2014</v>
      </c>
      <c r="Z84" s="3" t="s">
        <v>76</v>
      </c>
      <c r="AA84" s="3">
        <v>2014</v>
      </c>
      <c r="AB84" s="3" t="s">
        <v>77</v>
      </c>
      <c r="AC84" s="3">
        <v>2014</v>
      </c>
      <c r="AD84" s="3" t="s">
        <v>78</v>
      </c>
      <c r="AE84" s="4">
        <v>2014</v>
      </c>
      <c r="AF84" s="4" t="s">
        <v>100</v>
      </c>
      <c r="AG84" s="4">
        <v>2015</v>
      </c>
      <c r="AH84" s="4" t="s">
        <v>61</v>
      </c>
      <c r="AI84" s="4" t="s">
        <v>58</v>
      </c>
      <c r="AJ84" s="3" t="s">
        <v>59</v>
      </c>
      <c r="AK84" s="3" t="s">
        <v>166</v>
      </c>
      <c r="AL84" s="3" t="s">
        <v>269</v>
      </c>
      <c r="AM84" s="3" t="s">
        <v>270</v>
      </c>
      <c r="AN84" s="3" t="s">
        <v>166</v>
      </c>
      <c r="AO84" s="3" t="s">
        <v>166</v>
      </c>
    </row>
    <row r="85" spans="1:41" ht="112.5">
      <c r="A85" s="71">
        <f t="shared" si="0"/>
        <v>60</v>
      </c>
      <c r="B85" s="46" t="s">
        <v>364</v>
      </c>
      <c r="C85" s="3" t="s">
        <v>166</v>
      </c>
      <c r="D85" s="4">
        <v>3</v>
      </c>
      <c r="E85" s="3" t="s">
        <v>166</v>
      </c>
      <c r="F85" s="4" t="s">
        <v>264</v>
      </c>
      <c r="G85" s="3" t="s">
        <v>222</v>
      </c>
      <c r="H85" s="4" t="s">
        <v>264</v>
      </c>
      <c r="I85" s="4" t="s">
        <v>264</v>
      </c>
      <c r="J85" s="6" t="s">
        <v>265</v>
      </c>
      <c r="K85" s="3" t="s">
        <v>84</v>
      </c>
      <c r="L85" s="93" t="s">
        <v>1898</v>
      </c>
      <c r="M85" s="93" t="s">
        <v>1899</v>
      </c>
      <c r="N85" s="3" t="s">
        <v>322</v>
      </c>
      <c r="O85" s="3"/>
      <c r="P85" s="6" t="s">
        <v>325</v>
      </c>
      <c r="Q85" s="3">
        <v>3190000</v>
      </c>
      <c r="R85" s="3">
        <v>796</v>
      </c>
      <c r="S85" s="3" t="s">
        <v>88</v>
      </c>
      <c r="T85" s="31">
        <v>1</v>
      </c>
      <c r="U85" s="5">
        <v>80000</v>
      </c>
      <c r="V85" s="5">
        <v>80000</v>
      </c>
      <c r="W85" s="3">
        <v>2014</v>
      </c>
      <c r="X85" s="3" t="s">
        <v>62</v>
      </c>
      <c r="Y85" s="3">
        <v>2014</v>
      </c>
      <c r="Z85" s="3" t="s">
        <v>83</v>
      </c>
      <c r="AA85" s="3">
        <v>2014</v>
      </c>
      <c r="AB85" s="3" t="s">
        <v>83</v>
      </c>
      <c r="AC85" s="3">
        <v>2014</v>
      </c>
      <c r="AD85" s="3" t="s">
        <v>76</v>
      </c>
      <c r="AE85" s="4">
        <v>2014</v>
      </c>
      <c r="AF85" s="4" t="s">
        <v>100</v>
      </c>
      <c r="AG85" s="4">
        <v>2014</v>
      </c>
      <c r="AH85" s="4" t="s">
        <v>61</v>
      </c>
      <c r="AI85" s="4" t="s">
        <v>70</v>
      </c>
      <c r="AJ85" s="3" t="s">
        <v>59</v>
      </c>
      <c r="AK85" s="3" t="s">
        <v>166</v>
      </c>
      <c r="AL85" s="3" t="s">
        <v>269</v>
      </c>
      <c r="AM85" s="3" t="s">
        <v>270</v>
      </c>
      <c r="AN85" s="3" t="s">
        <v>166</v>
      </c>
      <c r="AO85" s="3" t="s">
        <v>166</v>
      </c>
    </row>
    <row r="86" spans="1:41" ht="90">
      <c r="A86" s="71">
        <f t="shared" si="0"/>
        <v>61</v>
      </c>
      <c r="B86" s="46" t="s">
        <v>365</v>
      </c>
      <c r="C86" s="3" t="s">
        <v>166</v>
      </c>
      <c r="D86" s="4">
        <v>3</v>
      </c>
      <c r="E86" s="3" t="s">
        <v>166</v>
      </c>
      <c r="F86" s="4" t="s">
        <v>264</v>
      </c>
      <c r="G86" s="3" t="s">
        <v>222</v>
      </c>
      <c r="H86" s="4" t="s">
        <v>264</v>
      </c>
      <c r="I86" s="4" t="s">
        <v>264</v>
      </c>
      <c r="J86" s="6" t="s">
        <v>265</v>
      </c>
      <c r="K86" s="3" t="s">
        <v>84</v>
      </c>
      <c r="L86" s="7" t="s">
        <v>328</v>
      </c>
      <c r="M86" s="7" t="s">
        <v>329</v>
      </c>
      <c r="N86" s="3" t="s">
        <v>267</v>
      </c>
      <c r="O86" s="3"/>
      <c r="P86" s="6" t="s">
        <v>268</v>
      </c>
      <c r="Q86" s="3">
        <v>3313050</v>
      </c>
      <c r="R86" s="3">
        <v>796</v>
      </c>
      <c r="S86" s="3" t="s">
        <v>88</v>
      </c>
      <c r="T86" s="31">
        <v>1</v>
      </c>
      <c r="U86" s="5">
        <v>3000</v>
      </c>
      <c r="V86" s="5">
        <v>3000</v>
      </c>
      <c r="W86" s="3">
        <v>2014</v>
      </c>
      <c r="X86" s="3" t="s">
        <v>82</v>
      </c>
      <c r="Y86" s="3">
        <v>2014</v>
      </c>
      <c r="Z86" s="3" t="s">
        <v>83</v>
      </c>
      <c r="AA86" s="3">
        <v>2014</v>
      </c>
      <c r="AB86" s="3" t="s">
        <v>57</v>
      </c>
      <c r="AC86" s="3">
        <v>2014</v>
      </c>
      <c r="AD86" s="3" t="s">
        <v>76</v>
      </c>
      <c r="AE86" s="4">
        <v>2014</v>
      </c>
      <c r="AF86" s="4" t="s">
        <v>77</v>
      </c>
      <c r="AG86" s="4">
        <v>2014</v>
      </c>
      <c r="AH86" s="4" t="s">
        <v>100</v>
      </c>
      <c r="AI86" s="4" t="s">
        <v>58</v>
      </c>
      <c r="AJ86" s="3" t="s">
        <v>59</v>
      </c>
      <c r="AK86" s="3" t="s">
        <v>166</v>
      </c>
      <c r="AL86" s="3" t="s">
        <v>269</v>
      </c>
      <c r="AM86" s="3" t="s">
        <v>270</v>
      </c>
      <c r="AN86" s="3" t="s">
        <v>166</v>
      </c>
      <c r="AO86" s="3" t="s">
        <v>166</v>
      </c>
    </row>
    <row r="87" spans="1:41" ht="90">
      <c r="A87" s="71">
        <f t="shared" si="0"/>
        <v>62</v>
      </c>
      <c r="B87" s="46" t="s">
        <v>366</v>
      </c>
      <c r="C87" s="3" t="s">
        <v>166</v>
      </c>
      <c r="D87" s="4">
        <v>3</v>
      </c>
      <c r="E87" s="3" t="s">
        <v>166</v>
      </c>
      <c r="F87" s="4" t="s">
        <v>264</v>
      </c>
      <c r="G87" s="3" t="s">
        <v>222</v>
      </c>
      <c r="H87" s="4" t="s">
        <v>264</v>
      </c>
      <c r="I87" s="4" t="s">
        <v>264</v>
      </c>
      <c r="J87" s="6" t="s">
        <v>265</v>
      </c>
      <c r="K87" s="3" t="s">
        <v>84</v>
      </c>
      <c r="L87" s="7" t="s">
        <v>330</v>
      </c>
      <c r="M87" s="7" t="s">
        <v>330</v>
      </c>
      <c r="N87" s="3" t="s">
        <v>267</v>
      </c>
      <c r="O87" s="3"/>
      <c r="P87" s="6" t="s">
        <v>106</v>
      </c>
      <c r="Q87" s="3">
        <v>3115020</v>
      </c>
      <c r="R87" s="3">
        <v>796</v>
      </c>
      <c r="S87" s="3" t="s">
        <v>88</v>
      </c>
      <c r="T87" s="31">
        <v>1</v>
      </c>
      <c r="U87" s="5">
        <v>2000</v>
      </c>
      <c r="V87" s="5">
        <v>2000</v>
      </c>
      <c r="W87" s="3">
        <v>2014</v>
      </c>
      <c r="X87" s="3" t="s">
        <v>82</v>
      </c>
      <c r="Y87" s="3">
        <v>2014</v>
      </c>
      <c r="Z87" s="3" t="s">
        <v>83</v>
      </c>
      <c r="AA87" s="3">
        <v>2014</v>
      </c>
      <c r="AB87" s="3" t="s">
        <v>331</v>
      </c>
      <c r="AC87" s="3">
        <v>2014</v>
      </c>
      <c r="AD87" s="3" t="s">
        <v>76</v>
      </c>
      <c r="AE87" s="4">
        <v>2014</v>
      </c>
      <c r="AF87" s="4" t="s">
        <v>77</v>
      </c>
      <c r="AG87" s="4">
        <v>2014</v>
      </c>
      <c r="AH87" s="4" t="s">
        <v>100</v>
      </c>
      <c r="AI87" s="4" t="s">
        <v>58</v>
      </c>
      <c r="AJ87" s="3" t="s">
        <v>59</v>
      </c>
      <c r="AK87" s="3" t="s">
        <v>166</v>
      </c>
      <c r="AL87" s="3" t="s">
        <v>269</v>
      </c>
      <c r="AM87" s="3" t="s">
        <v>270</v>
      </c>
      <c r="AN87" s="3" t="s">
        <v>166</v>
      </c>
      <c r="AO87" s="3" t="s">
        <v>166</v>
      </c>
    </row>
    <row r="88" spans="1:41" ht="90">
      <c r="A88" s="71">
        <f t="shared" si="0"/>
        <v>63</v>
      </c>
      <c r="B88" s="46" t="s">
        <v>367</v>
      </c>
      <c r="C88" s="3" t="s">
        <v>166</v>
      </c>
      <c r="D88" s="4">
        <v>3</v>
      </c>
      <c r="E88" s="3" t="s">
        <v>166</v>
      </c>
      <c r="F88" s="4" t="s">
        <v>264</v>
      </c>
      <c r="G88" s="3" t="s">
        <v>222</v>
      </c>
      <c r="H88" s="4" t="s">
        <v>264</v>
      </c>
      <c r="I88" s="4" t="s">
        <v>264</v>
      </c>
      <c r="J88" s="6" t="s">
        <v>265</v>
      </c>
      <c r="K88" s="3" t="s">
        <v>84</v>
      </c>
      <c r="L88" s="7" t="s">
        <v>332</v>
      </c>
      <c r="M88" s="7" t="s">
        <v>332</v>
      </c>
      <c r="N88" s="3" t="s">
        <v>267</v>
      </c>
      <c r="O88" s="3"/>
      <c r="P88" s="6" t="s">
        <v>333</v>
      </c>
      <c r="Q88" s="3">
        <v>3110000</v>
      </c>
      <c r="R88" s="3">
        <v>166</v>
      </c>
      <c r="S88" s="3" t="s">
        <v>334</v>
      </c>
      <c r="T88" s="31">
        <v>100</v>
      </c>
      <c r="U88" s="5">
        <v>80</v>
      </c>
      <c r="V88" s="5">
        <v>80</v>
      </c>
      <c r="W88" s="3">
        <v>2014</v>
      </c>
      <c r="X88" s="3" t="s">
        <v>82</v>
      </c>
      <c r="Y88" s="3">
        <v>2014</v>
      </c>
      <c r="Z88" s="3" t="s">
        <v>83</v>
      </c>
      <c r="AA88" s="3">
        <v>2014</v>
      </c>
      <c r="AB88" s="3" t="s">
        <v>331</v>
      </c>
      <c r="AC88" s="3">
        <v>2014</v>
      </c>
      <c r="AD88" s="3" t="s">
        <v>76</v>
      </c>
      <c r="AE88" s="4">
        <v>2014</v>
      </c>
      <c r="AF88" s="4" t="s">
        <v>77</v>
      </c>
      <c r="AG88" s="4">
        <v>2014</v>
      </c>
      <c r="AH88" s="4" t="s">
        <v>100</v>
      </c>
      <c r="AI88" s="4" t="s">
        <v>219</v>
      </c>
      <c r="AJ88" s="3" t="s">
        <v>59</v>
      </c>
      <c r="AK88" s="3" t="s">
        <v>166</v>
      </c>
      <c r="AL88" s="3" t="s">
        <v>269</v>
      </c>
      <c r="AM88" s="3" t="s">
        <v>270</v>
      </c>
      <c r="AN88" s="3" t="s">
        <v>166</v>
      </c>
      <c r="AO88" s="3" t="s">
        <v>166</v>
      </c>
    </row>
    <row r="89" spans="1:41" ht="90">
      <c r="A89" s="71">
        <f t="shared" si="0"/>
        <v>64</v>
      </c>
      <c r="B89" s="46" t="s">
        <v>368</v>
      </c>
      <c r="C89" s="3" t="s">
        <v>166</v>
      </c>
      <c r="D89" s="4">
        <v>3</v>
      </c>
      <c r="E89" s="3" t="s">
        <v>166</v>
      </c>
      <c r="F89" s="4" t="s">
        <v>264</v>
      </c>
      <c r="G89" s="3" t="s">
        <v>222</v>
      </c>
      <c r="H89" s="4" t="s">
        <v>264</v>
      </c>
      <c r="I89" s="4" t="s">
        <v>264</v>
      </c>
      <c r="J89" s="6" t="s">
        <v>265</v>
      </c>
      <c r="K89" s="3" t="s">
        <v>84</v>
      </c>
      <c r="L89" s="7" t="s">
        <v>335</v>
      </c>
      <c r="M89" s="7" t="s">
        <v>335</v>
      </c>
      <c r="N89" s="3" t="s">
        <v>267</v>
      </c>
      <c r="O89" s="3"/>
      <c r="P89" s="6" t="s">
        <v>333</v>
      </c>
      <c r="Q89" s="3">
        <v>3110000</v>
      </c>
      <c r="R89" s="3">
        <v>796</v>
      </c>
      <c r="S89" s="3" t="s">
        <v>88</v>
      </c>
      <c r="T89" s="31">
        <v>1</v>
      </c>
      <c r="U89" s="5">
        <v>3000</v>
      </c>
      <c r="V89" s="5">
        <v>3000</v>
      </c>
      <c r="W89" s="3">
        <v>2014</v>
      </c>
      <c r="X89" s="3" t="s">
        <v>82</v>
      </c>
      <c r="Y89" s="3">
        <v>2014</v>
      </c>
      <c r="Z89" s="3" t="s">
        <v>83</v>
      </c>
      <c r="AA89" s="3">
        <v>2014</v>
      </c>
      <c r="AB89" s="3" t="s">
        <v>331</v>
      </c>
      <c r="AC89" s="3">
        <v>2014</v>
      </c>
      <c r="AD89" s="3" t="s">
        <v>76</v>
      </c>
      <c r="AE89" s="4">
        <v>2014</v>
      </c>
      <c r="AF89" s="4" t="s">
        <v>77</v>
      </c>
      <c r="AG89" s="4">
        <v>2014</v>
      </c>
      <c r="AH89" s="4" t="s">
        <v>100</v>
      </c>
      <c r="AI89" s="4" t="s">
        <v>58</v>
      </c>
      <c r="AJ89" s="3" t="s">
        <v>59</v>
      </c>
      <c r="AK89" s="3" t="s">
        <v>166</v>
      </c>
      <c r="AL89" s="3" t="s">
        <v>269</v>
      </c>
      <c r="AM89" s="3" t="s">
        <v>270</v>
      </c>
      <c r="AN89" s="3" t="s">
        <v>166</v>
      </c>
      <c r="AO89" s="3" t="s">
        <v>166</v>
      </c>
    </row>
    <row r="90" spans="1:41" ht="112.5">
      <c r="A90" s="71">
        <f t="shared" si="0"/>
        <v>65</v>
      </c>
      <c r="B90" s="46" t="s">
        <v>369</v>
      </c>
      <c r="C90" s="3" t="s">
        <v>166</v>
      </c>
      <c r="D90" s="4">
        <v>3</v>
      </c>
      <c r="E90" s="3" t="s">
        <v>166</v>
      </c>
      <c r="F90" s="4" t="s">
        <v>264</v>
      </c>
      <c r="G90" s="3" t="s">
        <v>222</v>
      </c>
      <c r="H90" s="4" t="s">
        <v>264</v>
      </c>
      <c r="I90" s="4" t="s">
        <v>264</v>
      </c>
      <c r="J90" s="6" t="s">
        <v>265</v>
      </c>
      <c r="K90" s="3" t="s">
        <v>84</v>
      </c>
      <c r="L90" s="7" t="s">
        <v>336</v>
      </c>
      <c r="M90" s="7" t="s">
        <v>337</v>
      </c>
      <c r="N90" s="3" t="s">
        <v>322</v>
      </c>
      <c r="O90" s="3"/>
      <c r="P90" s="6" t="s">
        <v>268</v>
      </c>
      <c r="Q90" s="3">
        <v>3190000</v>
      </c>
      <c r="R90" s="3">
        <v>642</v>
      </c>
      <c r="S90" s="3" t="s">
        <v>81</v>
      </c>
      <c r="T90" s="31">
        <v>1</v>
      </c>
      <c r="U90" s="5">
        <v>3000</v>
      </c>
      <c r="V90" s="5">
        <v>3000</v>
      </c>
      <c r="W90" s="3">
        <v>2014</v>
      </c>
      <c r="X90" s="3" t="s">
        <v>62</v>
      </c>
      <c r="Y90" s="3">
        <v>2014</v>
      </c>
      <c r="Z90" s="3" t="s">
        <v>83</v>
      </c>
      <c r="AA90" s="3">
        <v>2014</v>
      </c>
      <c r="AB90" s="3" t="s">
        <v>83</v>
      </c>
      <c r="AC90" s="3">
        <v>2014</v>
      </c>
      <c r="AD90" s="3" t="s">
        <v>57</v>
      </c>
      <c r="AE90" s="4">
        <v>2014</v>
      </c>
      <c r="AF90" s="4" t="s">
        <v>76</v>
      </c>
      <c r="AG90" s="4">
        <v>2014</v>
      </c>
      <c r="AH90" s="4" t="s">
        <v>76</v>
      </c>
      <c r="AI90" s="4" t="s">
        <v>58</v>
      </c>
      <c r="AJ90" s="3" t="s">
        <v>59</v>
      </c>
      <c r="AK90" s="3" t="s">
        <v>166</v>
      </c>
      <c r="AL90" s="3" t="s">
        <v>269</v>
      </c>
      <c r="AM90" s="3" t="s">
        <v>270</v>
      </c>
      <c r="AN90" s="3" t="s">
        <v>166</v>
      </c>
      <c r="AO90" s="3" t="s">
        <v>166</v>
      </c>
    </row>
    <row r="91" spans="1:41" ht="90">
      <c r="A91" s="71">
        <f t="shared" si="0"/>
        <v>66</v>
      </c>
      <c r="B91" s="46" t="s">
        <v>370</v>
      </c>
      <c r="C91" s="3" t="s">
        <v>166</v>
      </c>
      <c r="D91" s="4">
        <v>3</v>
      </c>
      <c r="E91" s="3" t="s">
        <v>166</v>
      </c>
      <c r="F91" s="4" t="s">
        <v>264</v>
      </c>
      <c r="G91" s="3" t="s">
        <v>222</v>
      </c>
      <c r="H91" s="4" t="s">
        <v>264</v>
      </c>
      <c r="I91" s="4" t="s">
        <v>264</v>
      </c>
      <c r="J91" s="6" t="s">
        <v>265</v>
      </c>
      <c r="K91" s="3" t="s">
        <v>84</v>
      </c>
      <c r="L91" s="123" t="s">
        <v>1929</v>
      </c>
      <c r="M91" s="123" t="s">
        <v>1929</v>
      </c>
      <c r="N91" s="68" t="s">
        <v>267</v>
      </c>
      <c r="O91" s="75"/>
      <c r="P91" s="94" t="s">
        <v>268</v>
      </c>
      <c r="Q91" s="68">
        <v>3190000</v>
      </c>
      <c r="R91" s="68">
        <v>642</v>
      </c>
      <c r="S91" s="68" t="s">
        <v>81</v>
      </c>
      <c r="T91" s="31">
        <v>1</v>
      </c>
      <c r="U91" s="119">
        <v>13000</v>
      </c>
      <c r="V91" s="119">
        <v>13000</v>
      </c>
      <c r="W91" s="68">
        <v>2014</v>
      </c>
      <c r="X91" s="88" t="s">
        <v>62</v>
      </c>
      <c r="Y91" s="68">
        <v>2014</v>
      </c>
      <c r="Z91" s="88" t="s">
        <v>82</v>
      </c>
      <c r="AA91" s="68">
        <v>2014</v>
      </c>
      <c r="AB91" s="88" t="s">
        <v>82</v>
      </c>
      <c r="AC91" s="68">
        <v>2014</v>
      </c>
      <c r="AD91" s="88" t="s">
        <v>83</v>
      </c>
      <c r="AE91" s="76">
        <v>2014</v>
      </c>
      <c r="AF91" s="76" t="s">
        <v>100</v>
      </c>
      <c r="AG91" s="76">
        <v>2014</v>
      </c>
      <c r="AH91" s="76" t="s">
        <v>96</v>
      </c>
      <c r="AI91" s="76" t="s">
        <v>58</v>
      </c>
      <c r="AJ91" s="68" t="s">
        <v>59</v>
      </c>
      <c r="AK91" s="68" t="s">
        <v>166</v>
      </c>
      <c r="AL91" s="68" t="s">
        <v>269</v>
      </c>
      <c r="AM91" s="68" t="s">
        <v>270</v>
      </c>
      <c r="AN91" s="3" t="s">
        <v>166</v>
      </c>
      <c r="AO91" s="3" t="s">
        <v>166</v>
      </c>
    </row>
    <row r="92" spans="1:41" ht="90">
      <c r="A92" s="71">
        <f t="shared" ref="A92:A155" si="1">A91+1</f>
        <v>67</v>
      </c>
      <c r="B92" s="46" t="s">
        <v>1930</v>
      </c>
      <c r="C92" s="3" t="s">
        <v>166</v>
      </c>
      <c r="D92" s="4">
        <v>3</v>
      </c>
      <c r="E92" s="3" t="s">
        <v>166</v>
      </c>
      <c r="F92" s="4" t="s">
        <v>264</v>
      </c>
      <c r="G92" s="3" t="s">
        <v>222</v>
      </c>
      <c r="H92" s="4" t="s">
        <v>264</v>
      </c>
      <c r="I92" s="4" t="s">
        <v>264</v>
      </c>
      <c r="J92" s="6" t="s">
        <v>265</v>
      </c>
      <c r="K92" s="3" t="s">
        <v>84</v>
      </c>
      <c r="L92" s="7" t="s">
        <v>338</v>
      </c>
      <c r="M92" s="7" t="s">
        <v>338</v>
      </c>
      <c r="N92" s="3" t="s">
        <v>267</v>
      </c>
      <c r="O92" s="3"/>
      <c r="P92" s="6" t="s">
        <v>325</v>
      </c>
      <c r="Q92" s="3">
        <v>3211022</v>
      </c>
      <c r="R92" s="3">
        <v>796</v>
      </c>
      <c r="S92" s="3" t="s">
        <v>88</v>
      </c>
      <c r="T92" s="31">
        <v>6</v>
      </c>
      <c r="U92" s="5">
        <v>600</v>
      </c>
      <c r="V92" s="5">
        <v>600</v>
      </c>
      <c r="W92" s="3">
        <v>2014</v>
      </c>
      <c r="X92" s="3" t="s">
        <v>62</v>
      </c>
      <c r="Y92" s="3">
        <v>2014</v>
      </c>
      <c r="Z92" s="3" t="s">
        <v>82</v>
      </c>
      <c r="AA92" s="3">
        <v>2014</v>
      </c>
      <c r="AB92" s="3" t="s">
        <v>82</v>
      </c>
      <c r="AC92" s="3">
        <v>2014</v>
      </c>
      <c r="AD92" s="3" t="s">
        <v>83</v>
      </c>
      <c r="AE92" s="4">
        <v>2014</v>
      </c>
      <c r="AF92" s="4" t="s">
        <v>77</v>
      </c>
      <c r="AG92" s="4">
        <v>2014</v>
      </c>
      <c r="AH92" s="4" t="s">
        <v>100</v>
      </c>
      <c r="AI92" s="4" t="s">
        <v>58</v>
      </c>
      <c r="AJ92" s="3" t="s">
        <v>59</v>
      </c>
      <c r="AK92" s="3" t="s">
        <v>166</v>
      </c>
      <c r="AL92" s="3" t="s">
        <v>269</v>
      </c>
      <c r="AM92" s="3" t="s">
        <v>270</v>
      </c>
      <c r="AN92" s="3" t="s">
        <v>166</v>
      </c>
      <c r="AO92" s="3" t="s">
        <v>166</v>
      </c>
    </row>
    <row r="93" spans="1:41" ht="112.5">
      <c r="A93" s="71">
        <f t="shared" si="1"/>
        <v>68</v>
      </c>
      <c r="B93" s="46" t="s">
        <v>1931</v>
      </c>
      <c r="C93" s="3" t="s">
        <v>166</v>
      </c>
      <c r="D93" s="4">
        <v>3</v>
      </c>
      <c r="E93" s="3" t="s">
        <v>166</v>
      </c>
      <c r="F93" s="4" t="s">
        <v>264</v>
      </c>
      <c r="G93" s="3" t="s">
        <v>222</v>
      </c>
      <c r="H93" s="4" t="s">
        <v>264</v>
      </c>
      <c r="I93" s="4" t="s">
        <v>264</v>
      </c>
      <c r="J93" s="6" t="s">
        <v>339</v>
      </c>
      <c r="K93" s="3" t="s">
        <v>340</v>
      </c>
      <c r="L93" s="7" t="s">
        <v>341</v>
      </c>
      <c r="M93" s="7" t="s">
        <v>341</v>
      </c>
      <c r="N93" s="3" t="s">
        <v>322</v>
      </c>
      <c r="O93" s="3"/>
      <c r="P93" s="6" t="s">
        <v>342</v>
      </c>
      <c r="Q93" s="3">
        <v>3230020</v>
      </c>
      <c r="R93" s="3">
        <v>642</v>
      </c>
      <c r="S93" s="3" t="s">
        <v>81</v>
      </c>
      <c r="T93" s="31">
        <v>1</v>
      </c>
      <c r="U93" s="5">
        <v>350</v>
      </c>
      <c r="V93" s="5">
        <v>300</v>
      </c>
      <c r="W93" s="3">
        <v>2014</v>
      </c>
      <c r="X93" s="3" t="s">
        <v>62</v>
      </c>
      <c r="Y93" s="3">
        <v>2014</v>
      </c>
      <c r="Z93" s="3" t="s">
        <v>82</v>
      </c>
      <c r="AA93" s="3">
        <v>2014</v>
      </c>
      <c r="AB93" s="3" t="s">
        <v>82</v>
      </c>
      <c r="AC93" s="3">
        <v>2014</v>
      </c>
      <c r="AD93" s="3" t="s">
        <v>83</v>
      </c>
      <c r="AE93" s="4">
        <v>2014</v>
      </c>
      <c r="AF93" s="4" t="s">
        <v>57</v>
      </c>
      <c r="AG93" s="4">
        <v>2015</v>
      </c>
      <c r="AH93" s="4" t="s">
        <v>83</v>
      </c>
      <c r="AI93" s="4" t="s">
        <v>58</v>
      </c>
      <c r="AJ93" s="3" t="s">
        <v>59</v>
      </c>
      <c r="AK93" s="3" t="s">
        <v>166</v>
      </c>
      <c r="AL93" s="3" t="s">
        <v>269</v>
      </c>
      <c r="AM93" s="3" t="s">
        <v>270</v>
      </c>
      <c r="AN93" s="3" t="s">
        <v>166</v>
      </c>
      <c r="AO93" s="3" t="s">
        <v>166</v>
      </c>
    </row>
    <row r="94" spans="1:41" ht="146.25">
      <c r="A94" s="71">
        <f t="shared" si="1"/>
        <v>69</v>
      </c>
      <c r="B94" s="46" t="s">
        <v>371</v>
      </c>
      <c r="C94" s="68" t="s">
        <v>166</v>
      </c>
      <c r="D94" s="76">
        <v>3</v>
      </c>
      <c r="E94" s="68" t="s">
        <v>166</v>
      </c>
      <c r="F94" s="76" t="s">
        <v>264</v>
      </c>
      <c r="G94" s="68" t="s">
        <v>222</v>
      </c>
      <c r="H94" s="76" t="s">
        <v>264</v>
      </c>
      <c r="I94" s="76" t="s">
        <v>264</v>
      </c>
      <c r="J94" s="94" t="s">
        <v>1900</v>
      </c>
      <c r="K94" s="3" t="s">
        <v>1901</v>
      </c>
      <c r="L94" s="93" t="s">
        <v>1902</v>
      </c>
      <c r="M94" s="93" t="s">
        <v>1902</v>
      </c>
      <c r="N94" s="68" t="s">
        <v>275</v>
      </c>
      <c r="O94" s="68" t="s">
        <v>166</v>
      </c>
      <c r="P94" s="68" t="s">
        <v>276</v>
      </c>
      <c r="Q94" s="68">
        <v>3313050</v>
      </c>
      <c r="R94" s="68">
        <v>642</v>
      </c>
      <c r="S94" s="68" t="s">
        <v>81</v>
      </c>
      <c r="T94" s="76">
        <v>1</v>
      </c>
      <c r="U94" s="95">
        <v>400</v>
      </c>
      <c r="V94" s="95">
        <v>400</v>
      </c>
      <c r="W94" s="68">
        <v>2014</v>
      </c>
      <c r="X94" s="68" t="s">
        <v>57</v>
      </c>
      <c r="Y94" s="68">
        <v>2014</v>
      </c>
      <c r="Z94" s="68" t="s">
        <v>76</v>
      </c>
      <c r="AA94" s="68">
        <v>2014</v>
      </c>
      <c r="AB94" s="68" t="s">
        <v>77</v>
      </c>
      <c r="AC94" s="68">
        <v>2014</v>
      </c>
      <c r="AD94" s="68" t="s">
        <v>100</v>
      </c>
      <c r="AE94" s="76">
        <v>2014</v>
      </c>
      <c r="AF94" s="76" t="s">
        <v>100</v>
      </c>
      <c r="AG94" s="76">
        <v>2015</v>
      </c>
      <c r="AH94" s="76" t="s">
        <v>100</v>
      </c>
      <c r="AI94" s="76" t="s">
        <v>58</v>
      </c>
      <c r="AJ94" s="68" t="s">
        <v>59</v>
      </c>
      <c r="AK94" s="68" t="s">
        <v>166</v>
      </c>
      <c r="AL94" s="68" t="s">
        <v>269</v>
      </c>
      <c r="AM94" s="68" t="s">
        <v>270</v>
      </c>
      <c r="AN94" s="68" t="s">
        <v>166</v>
      </c>
      <c r="AO94" s="68" t="s">
        <v>166</v>
      </c>
    </row>
    <row r="95" spans="1:41" ht="146.25">
      <c r="A95" s="71">
        <f t="shared" si="1"/>
        <v>70</v>
      </c>
      <c r="B95" s="46" t="s">
        <v>372</v>
      </c>
      <c r="C95" s="68" t="s">
        <v>166</v>
      </c>
      <c r="D95" s="76">
        <v>3</v>
      </c>
      <c r="E95" s="68" t="s">
        <v>166</v>
      </c>
      <c r="F95" s="76" t="s">
        <v>264</v>
      </c>
      <c r="G95" s="68" t="s">
        <v>222</v>
      </c>
      <c r="H95" s="76" t="s">
        <v>264</v>
      </c>
      <c r="I95" s="76" t="s">
        <v>264</v>
      </c>
      <c r="J95" s="94" t="s">
        <v>1900</v>
      </c>
      <c r="K95" s="3" t="s">
        <v>1901</v>
      </c>
      <c r="L95" s="93" t="s">
        <v>277</v>
      </c>
      <c r="M95" s="93" t="s">
        <v>1903</v>
      </c>
      <c r="N95" s="68" t="s">
        <v>275</v>
      </c>
      <c r="O95" s="68" t="s">
        <v>166</v>
      </c>
      <c r="P95" s="94" t="s">
        <v>278</v>
      </c>
      <c r="Q95" s="68">
        <v>3120010</v>
      </c>
      <c r="R95" s="68">
        <v>642</v>
      </c>
      <c r="S95" s="68" t="s">
        <v>81</v>
      </c>
      <c r="T95" s="76">
        <v>1</v>
      </c>
      <c r="U95" s="95">
        <v>400</v>
      </c>
      <c r="V95" s="95">
        <v>400</v>
      </c>
      <c r="W95" s="68">
        <v>2014</v>
      </c>
      <c r="X95" s="68" t="s">
        <v>83</v>
      </c>
      <c r="Y95" s="68">
        <v>2014</v>
      </c>
      <c r="Z95" s="68" t="s">
        <v>57</v>
      </c>
      <c r="AA95" s="68">
        <v>2014</v>
      </c>
      <c r="AB95" s="68" t="s">
        <v>57</v>
      </c>
      <c r="AC95" s="68">
        <v>2014</v>
      </c>
      <c r="AD95" s="68" t="s">
        <v>76</v>
      </c>
      <c r="AE95" s="76">
        <v>2014</v>
      </c>
      <c r="AF95" s="76" t="s">
        <v>77</v>
      </c>
      <c r="AG95" s="76">
        <v>2015</v>
      </c>
      <c r="AH95" s="76" t="s">
        <v>77</v>
      </c>
      <c r="AI95" s="76" t="s">
        <v>58</v>
      </c>
      <c r="AJ95" s="68" t="s">
        <v>59</v>
      </c>
      <c r="AK95" s="68" t="s">
        <v>166</v>
      </c>
      <c r="AL95" s="68" t="s">
        <v>269</v>
      </c>
      <c r="AM95" s="68" t="s">
        <v>270</v>
      </c>
      <c r="AN95" s="68" t="s">
        <v>166</v>
      </c>
      <c r="AO95" s="68" t="s">
        <v>166</v>
      </c>
    </row>
    <row r="96" spans="1:41" ht="146.25">
      <c r="A96" s="71">
        <f t="shared" si="1"/>
        <v>71</v>
      </c>
      <c r="B96" s="46" t="s">
        <v>373</v>
      </c>
      <c r="C96" s="68" t="s">
        <v>166</v>
      </c>
      <c r="D96" s="76">
        <v>3</v>
      </c>
      <c r="E96" s="68" t="s">
        <v>166</v>
      </c>
      <c r="F96" s="76" t="s">
        <v>264</v>
      </c>
      <c r="G96" s="68" t="s">
        <v>222</v>
      </c>
      <c r="H96" s="76" t="s">
        <v>264</v>
      </c>
      <c r="I96" s="76" t="s">
        <v>264</v>
      </c>
      <c r="J96" s="94" t="s">
        <v>1900</v>
      </c>
      <c r="K96" s="3" t="s">
        <v>1901</v>
      </c>
      <c r="L96" s="93" t="s">
        <v>1904</v>
      </c>
      <c r="M96" s="93" t="s">
        <v>1905</v>
      </c>
      <c r="N96" s="68" t="s">
        <v>275</v>
      </c>
      <c r="O96" s="68" t="s">
        <v>166</v>
      </c>
      <c r="P96" s="68" t="s">
        <v>106</v>
      </c>
      <c r="Q96" s="68">
        <v>3115020</v>
      </c>
      <c r="R96" s="68">
        <v>642</v>
      </c>
      <c r="S96" s="68" t="s">
        <v>81</v>
      </c>
      <c r="T96" s="76">
        <v>1</v>
      </c>
      <c r="U96" s="95">
        <v>200</v>
      </c>
      <c r="V96" s="95">
        <v>200</v>
      </c>
      <c r="W96" s="68">
        <v>2014</v>
      </c>
      <c r="X96" s="68" t="s">
        <v>82</v>
      </c>
      <c r="Y96" s="68">
        <v>2014</v>
      </c>
      <c r="Z96" s="68" t="s">
        <v>83</v>
      </c>
      <c r="AA96" s="68">
        <v>2014</v>
      </c>
      <c r="AB96" s="68" t="s">
        <v>57</v>
      </c>
      <c r="AC96" s="68">
        <v>2014</v>
      </c>
      <c r="AD96" s="68" t="s">
        <v>76</v>
      </c>
      <c r="AE96" s="76">
        <v>2014</v>
      </c>
      <c r="AF96" s="76" t="s">
        <v>77</v>
      </c>
      <c r="AG96" s="76">
        <v>2015</v>
      </c>
      <c r="AH96" s="76" t="s">
        <v>77</v>
      </c>
      <c r="AI96" s="76" t="s">
        <v>58</v>
      </c>
      <c r="AJ96" s="68" t="s">
        <v>59</v>
      </c>
      <c r="AK96" s="68" t="s">
        <v>166</v>
      </c>
      <c r="AL96" s="68" t="s">
        <v>269</v>
      </c>
      <c r="AM96" s="68" t="s">
        <v>270</v>
      </c>
      <c r="AN96" s="68" t="s">
        <v>166</v>
      </c>
      <c r="AO96" s="68" t="s">
        <v>166</v>
      </c>
    </row>
    <row r="97" spans="1:42" ht="146.25">
      <c r="A97" s="71">
        <f t="shared" si="1"/>
        <v>72</v>
      </c>
      <c r="B97" s="46" t="s">
        <v>1932</v>
      </c>
      <c r="C97" s="68" t="s">
        <v>166</v>
      </c>
      <c r="D97" s="76">
        <v>3</v>
      </c>
      <c r="E97" s="68" t="s">
        <v>166</v>
      </c>
      <c r="F97" s="76" t="s">
        <v>264</v>
      </c>
      <c r="G97" s="68" t="s">
        <v>222</v>
      </c>
      <c r="H97" s="76" t="s">
        <v>264</v>
      </c>
      <c r="I97" s="76" t="s">
        <v>264</v>
      </c>
      <c r="J97" s="94" t="s">
        <v>1900</v>
      </c>
      <c r="K97" s="3" t="s">
        <v>1901</v>
      </c>
      <c r="L97" s="93" t="s">
        <v>1906</v>
      </c>
      <c r="M97" s="93" t="s">
        <v>1906</v>
      </c>
      <c r="N97" s="68" t="s">
        <v>283</v>
      </c>
      <c r="O97" s="68" t="s">
        <v>166</v>
      </c>
      <c r="P97" s="68" t="s">
        <v>278</v>
      </c>
      <c r="Q97" s="68">
        <v>3120010</v>
      </c>
      <c r="R97" s="68">
        <v>642</v>
      </c>
      <c r="S97" s="68" t="s">
        <v>81</v>
      </c>
      <c r="T97" s="76">
        <v>1</v>
      </c>
      <c r="U97" s="95">
        <v>200</v>
      </c>
      <c r="V97" s="95">
        <v>200</v>
      </c>
      <c r="W97" s="68">
        <v>2014</v>
      </c>
      <c r="X97" s="68" t="s">
        <v>82</v>
      </c>
      <c r="Y97" s="68">
        <v>2014</v>
      </c>
      <c r="Z97" s="68" t="s">
        <v>83</v>
      </c>
      <c r="AA97" s="68">
        <v>2014</v>
      </c>
      <c r="AB97" s="68" t="s">
        <v>57</v>
      </c>
      <c r="AC97" s="68">
        <v>2014</v>
      </c>
      <c r="AD97" s="68" t="s">
        <v>76</v>
      </c>
      <c r="AE97" s="76">
        <v>2014</v>
      </c>
      <c r="AF97" s="76" t="s">
        <v>77</v>
      </c>
      <c r="AG97" s="76">
        <v>2015</v>
      </c>
      <c r="AH97" s="76" t="s">
        <v>77</v>
      </c>
      <c r="AI97" s="76" t="s">
        <v>58</v>
      </c>
      <c r="AJ97" s="68" t="s">
        <v>59</v>
      </c>
      <c r="AK97" s="68" t="s">
        <v>166</v>
      </c>
      <c r="AL97" s="68" t="s">
        <v>269</v>
      </c>
      <c r="AM97" s="68" t="s">
        <v>270</v>
      </c>
      <c r="AN97" s="68" t="s">
        <v>166</v>
      </c>
      <c r="AO97" s="68" t="s">
        <v>166</v>
      </c>
    </row>
    <row r="98" spans="1:42" ht="45">
      <c r="A98" s="71">
        <f t="shared" si="1"/>
        <v>73</v>
      </c>
      <c r="B98" s="46" t="s">
        <v>432</v>
      </c>
      <c r="C98" s="68" t="s">
        <v>166</v>
      </c>
      <c r="D98" s="76">
        <v>3</v>
      </c>
      <c r="E98" s="68" t="s">
        <v>166</v>
      </c>
      <c r="F98" s="76" t="s">
        <v>264</v>
      </c>
      <c r="G98" s="68" t="s">
        <v>222</v>
      </c>
      <c r="H98" s="76" t="s">
        <v>264</v>
      </c>
      <c r="I98" s="76" t="s">
        <v>264</v>
      </c>
      <c r="J98" s="94" t="s">
        <v>1900</v>
      </c>
      <c r="K98" s="3" t="s">
        <v>1901</v>
      </c>
      <c r="L98" s="93" t="s">
        <v>1759</v>
      </c>
      <c r="M98" s="93" t="s">
        <v>1759</v>
      </c>
      <c r="N98" s="68" t="s">
        <v>286</v>
      </c>
      <c r="O98" s="68" t="s">
        <v>166</v>
      </c>
      <c r="P98" s="68" t="s">
        <v>287</v>
      </c>
      <c r="Q98" s="68">
        <v>3312000</v>
      </c>
      <c r="R98" s="68">
        <v>642</v>
      </c>
      <c r="S98" s="68" t="s">
        <v>81</v>
      </c>
      <c r="T98" s="76">
        <v>1</v>
      </c>
      <c r="U98" s="95">
        <v>300</v>
      </c>
      <c r="V98" s="95">
        <v>300</v>
      </c>
      <c r="W98" s="68">
        <v>2014</v>
      </c>
      <c r="X98" s="68" t="s">
        <v>62</v>
      </c>
      <c r="Y98" s="68">
        <v>2014</v>
      </c>
      <c r="Z98" s="68" t="s">
        <v>82</v>
      </c>
      <c r="AA98" s="68">
        <v>2014</v>
      </c>
      <c r="AB98" s="68" t="s">
        <v>83</v>
      </c>
      <c r="AC98" s="68">
        <v>2014</v>
      </c>
      <c r="AD98" s="68" t="s">
        <v>83</v>
      </c>
      <c r="AE98" s="76">
        <v>2014</v>
      </c>
      <c r="AF98" s="76" t="s">
        <v>83</v>
      </c>
      <c r="AG98" s="76">
        <v>2014</v>
      </c>
      <c r="AH98" s="76" t="s">
        <v>61</v>
      </c>
      <c r="AI98" s="76" t="s">
        <v>58</v>
      </c>
      <c r="AJ98" s="68" t="s">
        <v>59</v>
      </c>
      <c r="AK98" s="68" t="s">
        <v>166</v>
      </c>
      <c r="AL98" s="68" t="s">
        <v>269</v>
      </c>
      <c r="AM98" s="68" t="s">
        <v>270</v>
      </c>
      <c r="AN98" s="68" t="s">
        <v>166</v>
      </c>
      <c r="AO98" s="68" t="s">
        <v>166</v>
      </c>
    </row>
    <row r="99" spans="1:42" ht="146.25">
      <c r="A99" s="71">
        <f t="shared" si="1"/>
        <v>74</v>
      </c>
      <c r="B99" s="46" t="s">
        <v>433</v>
      </c>
      <c r="C99" s="68" t="s">
        <v>166</v>
      </c>
      <c r="D99" s="76">
        <v>3</v>
      </c>
      <c r="E99" s="68" t="s">
        <v>166</v>
      </c>
      <c r="F99" s="76" t="s">
        <v>264</v>
      </c>
      <c r="G99" s="68" t="s">
        <v>222</v>
      </c>
      <c r="H99" s="76" t="s">
        <v>264</v>
      </c>
      <c r="I99" s="76" t="s">
        <v>264</v>
      </c>
      <c r="J99" s="94" t="s">
        <v>1900</v>
      </c>
      <c r="K99" s="3" t="s">
        <v>1901</v>
      </c>
      <c r="L99" s="93" t="s">
        <v>1907</v>
      </c>
      <c r="M99" s="93" t="s">
        <v>1907</v>
      </c>
      <c r="N99" s="68" t="s">
        <v>275</v>
      </c>
      <c r="O99" s="68" t="s">
        <v>166</v>
      </c>
      <c r="P99" s="68" t="s">
        <v>289</v>
      </c>
      <c r="Q99" s="68">
        <v>3314030</v>
      </c>
      <c r="R99" s="68">
        <v>642</v>
      </c>
      <c r="S99" s="68" t="s">
        <v>81</v>
      </c>
      <c r="T99" s="76">
        <v>1</v>
      </c>
      <c r="U99" s="95">
        <v>200</v>
      </c>
      <c r="V99" s="95">
        <v>200</v>
      </c>
      <c r="W99" s="68">
        <v>2014</v>
      </c>
      <c r="X99" s="68" t="s">
        <v>57</v>
      </c>
      <c r="Y99" s="68">
        <v>2014</v>
      </c>
      <c r="Z99" s="68" t="s">
        <v>76</v>
      </c>
      <c r="AA99" s="68">
        <v>2014</v>
      </c>
      <c r="AB99" s="68" t="s">
        <v>77</v>
      </c>
      <c r="AC99" s="68">
        <v>2014</v>
      </c>
      <c r="AD99" s="68" t="s">
        <v>78</v>
      </c>
      <c r="AE99" s="76">
        <v>2014</v>
      </c>
      <c r="AF99" s="76" t="s">
        <v>100</v>
      </c>
      <c r="AG99" s="76">
        <v>2015</v>
      </c>
      <c r="AH99" s="76" t="s">
        <v>100</v>
      </c>
      <c r="AI99" s="76" t="s">
        <v>58</v>
      </c>
      <c r="AJ99" s="68" t="s">
        <v>59</v>
      </c>
      <c r="AK99" s="68" t="s">
        <v>166</v>
      </c>
      <c r="AL99" s="68" t="s">
        <v>269</v>
      </c>
      <c r="AM99" s="68" t="s">
        <v>270</v>
      </c>
      <c r="AN99" s="68" t="s">
        <v>166</v>
      </c>
      <c r="AO99" s="68" t="s">
        <v>166</v>
      </c>
    </row>
    <row r="100" spans="1:42" ht="135">
      <c r="A100" s="71">
        <f t="shared" si="1"/>
        <v>75</v>
      </c>
      <c r="B100" s="46" t="s">
        <v>434</v>
      </c>
      <c r="C100" s="68" t="s">
        <v>166</v>
      </c>
      <c r="D100" s="76">
        <v>3</v>
      </c>
      <c r="E100" s="68" t="s">
        <v>166</v>
      </c>
      <c r="F100" s="76" t="s">
        <v>264</v>
      </c>
      <c r="G100" s="68" t="s">
        <v>222</v>
      </c>
      <c r="H100" s="76" t="s">
        <v>264</v>
      </c>
      <c r="I100" s="76" t="s">
        <v>264</v>
      </c>
      <c r="J100" s="94" t="s">
        <v>1900</v>
      </c>
      <c r="K100" s="3" t="s">
        <v>1901</v>
      </c>
      <c r="L100" s="93" t="s">
        <v>1908</v>
      </c>
      <c r="M100" s="93" t="s">
        <v>1909</v>
      </c>
      <c r="N100" s="68" t="s">
        <v>301</v>
      </c>
      <c r="O100" s="68" t="s">
        <v>166</v>
      </c>
      <c r="P100" s="68" t="s">
        <v>296</v>
      </c>
      <c r="Q100" s="68">
        <v>3220000</v>
      </c>
      <c r="R100" s="68">
        <v>642</v>
      </c>
      <c r="S100" s="68" t="s">
        <v>81</v>
      </c>
      <c r="T100" s="76">
        <v>1</v>
      </c>
      <c r="U100" s="95">
        <v>3000</v>
      </c>
      <c r="V100" s="95">
        <v>3000</v>
      </c>
      <c r="W100" s="88">
        <v>2013</v>
      </c>
      <c r="X100" s="88" t="s">
        <v>91</v>
      </c>
      <c r="Y100" s="88">
        <v>2013</v>
      </c>
      <c r="Z100" s="88" t="s">
        <v>60</v>
      </c>
      <c r="AA100" s="88">
        <v>2013</v>
      </c>
      <c r="AB100" s="88" t="s">
        <v>61</v>
      </c>
      <c r="AC100" s="88">
        <v>2014</v>
      </c>
      <c r="AD100" s="88" t="s">
        <v>62</v>
      </c>
      <c r="AE100" s="89">
        <v>2014</v>
      </c>
      <c r="AF100" s="89" t="s">
        <v>62</v>
      </c>
      <c r="AG100" s="89">
        <v>2014</v>
      </c>
      <c r="AH100" s="89" t="s">
        <v>62</v>
      </c>
      <c r="AI100" s="76" t="s">
        <v>58</v>
      </c>
      <c r="AJ100" s="68" t="s">
        <v>59</v>
      </c>
      <c r="AK100" s="68" t="s">
        <v>166</v>
      </c>
      <c r="AL100" s="68" t="s">
        <v>269</v>
      </c>
      <c r="AM100" s="68" t="s">
        <v>270</v>
      </c>
      <c r="AN100" s="68" t="s">
        <v>166</v>
      </c>
      <c r="AO100" s="68" t="s">
        <v>166</v>
      </c>
    </row>
    <row r="101" spans="1:42" ht="135">
      <c r="A101" s="71">
        <f t="shared" si="1"/>
        <v>76</v>
      </c>
      <c r="B101" s="46" t="s">
        <v>435</v>
      </c>
      <c r="C101" s="68" t="s">
        <v>166</v>
      </c>
      <c r="D101" s="76">
        <v>3</v>
      </c>
      <c r="E101" s="68" t="s">
        <v>166</v>
      </c>
      <c r="F101" s="76" t="s">
        <v>264</v>
      </c>
      <c r="G101" s="68" t="s">
        <v>222</v>
      </c>
      <c r="H101" s="76" t="s">
        <v>264</v>
      </c>
      <c r="I101" s="76" t="s">
        <v>264</v>
      </c>
      <c r="J101" s="94" t="s">
        <v>1900</v>
      </c>
      <c r="K101" s="3" t="s">
        <v>1901</v>
      </c>
      <c r="L101" s="93" t="s">
        <v>1910</v>
      </c>
      <c r="M101" s="93" t="s">
        <v>1910</v>
      </c>
      <c r="N101" s="68" t="s">
        <v>293</v>
      </c>
      <c r="O101" s="68" t="s">
        <v>166</v>
      </c>
      <c r="P101" s="68" t="s">
        <v>294</v>
      </c>
      <c r="Q101" s="68">
        <v>3222000</v>
      </c>
      <c r="R101" s="68">
        <v>642</v>
      </c>
      <c r="S101" s="68" t="s">
        <v>81</v>
      </c>
      <c r="T101" s="76">
        <v>1</v>
      </c>
      <c r="U101" s="95">
        <v>200</v>
      </c>
      <c r="V101" s="95">
        <v>200</v>
      </c>
      <c r="W101" s="68">
        <v>2014</v>
      </c>
      <c r="X101" s="68" t="s">
        <v>62</v>
      </c>
      <c r="Y101" s="68">
        <v>2014</v>
      </c>
      <c r="Z101" s="68" t="s">
        <v>82</v>
      </c>
      <c r="AA101" s="68">
        <v>2014</v>
      </c>
      <c r="AB101" s="68" t="s">
        <v>83</v>
      </c>
      <c r="AC101" s="68">
        <v>2014</v>
      </c>
      <c r="AD101" s="68" t="s">
        <v>83</v>
      </c>
      <c r="AE101" s="76">
        <v>2014</v>
      </c>
      <c r="AF101" s="76" t="s">
        <v>57</v>
      </c>
      <c r="AG101" s="76">
        <v>2015</v>
      </c>
      <c r="AH101" s="76" t="s">
        <v>57</v>
      </c>
      <c r="AI101" s="76" t="s">
        <v>58</v>
      </c>
      <c r="AJ101" s="68" t="s">
        <v>59</v>
      </c>
      <c r="AK101" s="68" t="s">
        <v>166</v>
      </c>
      <c r="AL101" s="68" t="s">
        <v>269</v>
      </c>
      <c r="AM101" s="68" t="s">
        <v>270</v>
      </c>
      <c r="AN101" s="68" t="s">
        <v>166</v>
      </c>
      <c r="AO101" s="68" t="s">
        <v>166</v>
      </c>
    </row>
    <row r="102" spans="1:42" ht="90">
      <c r="A102" s="71">
        <f t="shared" si="1"/>
        <v>77</v>
      </c>
      <c r="B102" s="46" t="s">
        <v>436</v>
      </c>
      <c r="C102" s="68" t="s">
        <v>166</v>
      </c>
      <c r="D102" s="76">
        <v>3</v>
      </c>
      <c r="E102" s="68" t="s">
        <v>166</v>
      </c>
      <c r="F102" s="76" t="s">
        <v>264</v>
      </c>
      <c r="G102" s="68" t="s">
        <v>222</v>
      </c>
      <c r="H102" s="76" t="s">
        <v>264</v>
      </c>
      <c r="I102" s="76" t="s">
        <v>264</v>
      </c>
      <c r="J102" s="94" t="s">
        <v>1900</v>
      </c>
      <c r="K102" s="3" t="s">
        <v>1901</v>
      </c>
      <c r="L102" s="93" t="s">
        <v>1911</v>
      </c>
      <c r="M102" s="93" t="s">
        <v>1911</v>
      </c>
      <c r="N102" s="3" t="s">
        <v>1912</v>
      </c>
      <c r="O102" s="68" t="s">
        <v>166</v>
      </c>
      <c r="P102" s="68" t="s">
        <v>1203</v>
      </c>
      <c r="Q102" s="68">
        <v>3222000</v>
      </c>
      <c r="R102" s="68">
        <v>642</v>
      </c>
      <c r="S102" s="68" t="s">
        <v>81</v>
      </c>
      <c r="T102" s="76">
        <v>1</v>
      </c>
      <c r="U102" s="95">
        <v>2500</v>
      </c>
      <c r="V102" s="95">
        <v>2500</v>
      </c>
      <c r="W102" s="88">
        <v>2013</v>
      </c>
      <c r="X102" s="88" t="s">
        <v>91</v>
      </c>
      <c r="Y102" s="88">
        <v>2013</v>
      </c>
      <c r="Z102" s="88" t="s">
        <v>60</v>
      </c>
      <c r="AA102" s="88">
        <v>2013</v>
      </c>
      <c r="AB102" s="88" t="s">
        <v>61</v>
      </c>
      <c r="AC102" s="88">
        <v>2014</v>
      </c>
      <c r="AD102" s="88" t="s">
        <v>62</v>
      </c>
      <c r="AE102" s="89">
        <v>2014</v>
      </c>
      <c r="AF102" s="89" t="s">
        <v>62</v>
      </c>
      <c r="AG102" s="89">
        <v>2014</v>
      </c>
      <c r="AH102" s="89" t="s">
        <v>62</v>
      </c>
      <c r="AI102" s="76" t="s">
        <v>58</v>
      </c>
      <c r="AJ102" s="68" t="s">
        <v>59</v>
      </c>
      <c r="AK102" s="68" t="s">
        <v>166</v>
      </c>
      <c r="AL102" s="68" t="s">
        <v>269</v>
      </c>
      <c r="AM102" s="68" t="s">
        <v>270</v>
      </c>
      <c r="AN102" s="68" t="s">
        <v>166</v>
      </c>
      <c r="AO102" s="68" t="s">
        <v>166</v>
      </c>
    </row>
    <row r="103" spans="1:42" ht="45">
      <c r="A103" s="71">
        <f t="shared" si="1"/>
        <v>78</v>
      </c>
      <c r="B103" s="46" t="s">
        <v>437</v>
      </c>
      <c r="C103" s="116" t="s">
        <v>166</v>
      </c>
      <c r="D103" s="115">
        <v>3</v>
      </c>
      <c r="E103" s="116" t="s">
        <v>166</v>
      </c>
      <c r="F103" s="115" t="s">
        <v>264</v>
      </c>
      <c r="G103" s="116" t="s">
        <v>222</v>
      </c>
      <c r="H103" s="115" t="s">
        <v>264</v>
      </c>
      <c r="I103" s="115" t="s">
        <v>264</v>
      </c>
      <c r="J103" s="117" t="s">
        <v>154</v>
      </c>
      <c r="K103" s="116" t="s">
        <v>1926</v>
      </c>
      <c r="L103" s="115" t="s">
        <v>1927</v>
      </c>
      <c r="M103" s="115" t="s">
        <v>1927</v>
      </c>
      <c r="N103" s="115" t="s">
        <v>1928</v>
      </c>
      <c r="O103" s="116" t="s">
        <v>166</v>
      </c>
      <c r="P103" s="116" t="s">
        <v>106</v>
      </c>
      <c r="Q103" s="116">
        <v>9460000</v>
      </c>
      <c r="R103" s="118">
        <v>642</v>
      </c>
      <c r="S103" s="116" t="s">
        <v>81</v>
      </c>
      <c r="T103" s="116" t="s">
        <v>166</v>
      </c>
      <c r="U103" s="119">
        <v>450</v>
      </c>
      <c r="V103" s="120">
        <v>460</v>
      </c>
      <c r="W103" s="116">
        <v>2014</v>
      </c>
      <c r="X103" s="116" t="s">
        <v>57</v>
      </c>
      <c r="Y103" s="116">
        <v>2014</v>
      </c>
      <c r="Z103" s="116" t="s">
        <v>76</v>
      </c>
      <c r="AA103" s="116">
        <v>2014</v>
      </c>
      <c r="AB103" s="116" t="s">
        <v>76</v>
      </c>
      <c r="AC103" s="116">
        <v>2014</v>
      </c>
      <c r="AD103" s="116" t="s">
        <v>77</v>
      </c>
      <c r="AE103" s="116">
        <v>2014</v>
      </c>
      <c r="AF103" s="116" t="s">
        <v>77</v>
      </c>
      <c r="AG103" s="116">
        <v>2015</v>
      </c>
      <c r="AH103" s="116" t="s">
        <v>77</v>
      </c>
      <c r="AI103" s="115" t="s">
        <v>58</v>
      </c>
      <c r="AJ103" s="116" t="s">
        <v>59</v>
      </c>
      <c r="AK103" s="116" t="s">
        <v>166</v>
      </c>
      <c r="AL103" s="116" t="s">
        <v>269</v>
      </c>
      <c r="AM103" s="116" t="s">
        <v>270</v>
      </c>
      <c r="AN103" s="121"/>
      <c r="AO103" s="116" t="s">
        <v>166</v>
      </c>
      <c r="AP103" s="122"/>
    </row>
    <row r="104" spans="1:42" ht="90">
      <c r="A104" s="71">
        <f t="shared" si="1"/>
        <v>79</v>
      </c>
      <c r="B104" s="46" t="s">
        <v>438</v>
      </c>
      <c r="C104" s="3" t="s">
        <v>166</v>
      </c>
      <c r="D104" s="4">
        <v>8</v>
      </c>
      <c r="E104" s="3" t="s">
        <v>166</v>
      </c>
      <c r="F104" s="3" t="s">
        <v>375</v>
      </c>
      <c r="G104" s="4" t="s">
        <v>222</v>
      </c>
      <c r="H104" s="3" t="s">
        <v>375</v>
      </c>
      <c r="I104" s="4" t="s">
        <v>375</v>
      </c>
      <c r="J104" s="6" t="s">
        <v>376</v>
      </c>
      <c r="K104" s="3" t="s">
        <v>84</v>
      </c>
      <c r="L104" s="4" t="s">
        <v>377</v>
      </c>
      <c r="M104" s="4" t="s">
        <v>377</v>
      </c>
      <c r="N104" s="3" t="s">
        <v>378</v>
      </c>
      <c r="O104" s="3" t="s">
        <v>166</v>
      </c>
      <c r="P104" s="3" t="s">
        <v>379</v>
      </c>
      <c r="Q104" s="3">
        <v>3311000</v>
      </c>
      <c r="R104" s="3">
        <v>642</v>
      </c>
      <c r="S104" s="3" t="s">
        <v>81</v>
      </c>
      <c r="T104" s="4">
        <v>1</v>
      </c>
      <c r="U104" s="49">
        <v>1000</v>
      </c>
      <c r="V104" s="49">
        <v>1000</v>
      </c>
      <c r="W104" s="3">
        <v>2013</v>
      </c>
      <c r="X104" s="3" t="s">
        <v>91</v>
      </c>
      <c r="Y104" s="3">
        <v>2013</v>
      </c>
      <c r="Z104" s="3" t="s">
        <v>60</v>
      </c>
      <c r="AA104" s="3">
        <v>2013</v>
      </c>
      <c r="AB104" s="3" t="s">
        <v>61</v>
      </c>
      <c r="AC104" s="3">
        <v>2014</v>
      </c>
      <c r="AD104" s="3" t="s">
        <v>62</v>
      </c>
      <c r="AE104" s="4">
        <v>2014</v>
      </c>
      <c r="AF104" s="7" t="s">
        <v>62</v>
      </c>
      <c r="AG104" s="7">
        <v>2014</v>
      </c>
      <c r="AH104" s="7" t="s">
        <v>61</v>
      </c>
      <c r="AI104" s="4" t="s">
        <v>58</v>
      </c>
      <c r="AJ104" s="3" t="s">
        <v>59</v>
      </c>
      <c r="AK104" s="3" t="s">
        <v>166</v>
      </c>
      <c r="AL104" s="3" t="s">
        <v>269</v>
      </c>
      <c r="AM104" s="3" t="s">
        <v>270</v>
      </c>
      <c r="AN104" s="3" t="s">
        <v>166</v>
      </c>
      <c r="AO104" s="3" t="s">
        <v>380</v>
      </c>
    </row>
    <row r="105" spans="1:42" ht="67.5">
      <c r="A105" s="71">
        <f t="shared" si="1"/>
        <v>80</v>
      </c>
      <c r="B105" s="46" t="s">
        <v>439</v>
      </c>
      <c r="C105" s="3" t="s">
        <v>166</v>
      </c>
      <c r="D105" s="4">
        <v>8</v>
      </c>
      <c r="E105" s="3" t="s">
        <v>166</v>
      </c>
      <c r="F105" s="3" t="s">
        <v>375</v>
      </c>
      <c r="G105" s="4" t="s">
        <v>222</v>
      </c>
      <c r="H105" s="3" t="s">
        <v>375</v>
      </c>
      <c r="I105" s="4" t="s">
        <v>375</v>
      </c>
      <c r="J105" s="6" t="s">
        <v>376</v>
      </c>
      <c r="K105" s="3" t="s">
        <v>84</v>
      </c>
      <c r="L105" s="4" t="s">
        <v>381</v>
      </c>
      <c r="M105" s="4" t="s">
        <v>381</v>
      </c>
      <c r="N105" s="3" t="s">
        <v>137</v>
      </c>
      <c r="O105" s="3" t="s">
        <v>166</v>
      </c>
      <c r="P105" s="3" t="s">
        <v>382</v>
      </c>
      <c r="Q105" s="3">
        <v>2429422</v>
      </c>
      <c r="R105" s="3">
        <v>796</v>
      </c>
      <c r="S105" s="3" t="s">
        <v>88</v>
      </c>
      <c r="T105" s="4">
        <v>60</v>
      </c>
      <c r="U105" s="49">
        <v>30</v>
      </c>
      <c r="V105" s="49">
        <v>30</v>
      </c>
      <c r="W105" s="3">
        <v>2013</v>
      </c>
      <c r="X105" s="3" t="s">
        <v>91</v>
      </c>
      <c r="Y105" s="3">
        <v>2013</v>
      </c>
      <c r="Z105" s="3" t="s">
        <v>60</v>
      </c>
      <c r="AA105" s="3">
        <v>2013</v>
      </c>
      <c r="AB105" s="3" t="s">
        <v>61</v>
      </c>
      <c r="AC105" s="3">
        <v>2014</v>
      </c>
      <c r="AD105" s="3" t="s">
        <v>62</v>
      </c>
      <c r="AE105" s="4">
        <v>2014</v>
      </c>
      <c r="AF105" s="7" t="s">
        <v>62</v>
      </c>
      <c r="AG105" s="7">
        <v>2014</v>
      </c>
      <c r="AH105" s="7" t="s">
        <v>62</v>
      </c>
      <c r="AI105" s="4" t="s">
        <v>219</v>
      </c>
      <c r="AJ105" s="3" t="s">
        <v>118</v>
      </c>
      <c r="AK105" s="3" t="s">
        <v>166</v>
      </c>
      <c r="AL105" s="3" t="s">
        <v>269</v>
      </c>
      <c r="AM105" s="3" t="s">
        <v>270</v>
      </c>
      <c r="AN105" s="3" t="s">
        <v>166</v>
      </c>
      <c r="AO105" s="3" t="s">
        <v>383</v>
      </c>
    </row>
    <row r="106" spans="1:42" ht="67.5">
      <c r="A106" s="71">
        <f t="shared" si="1"/>
        <v>81</v>
      </c>
      <c r="B106" s="46" t="s">
        <v>440</v>
      </c>
      <c r="C106" s="3" t="s">
        <v>166</v>
      </c>
      <c r="D106" s="4">
        <v>8</v>
      </c>
      <c r="E106" s="3" t="s">
        <v>166</v>
      </c>
      <c r="F106" s="3" t="s">
        <v>375</v>
      </c>
      <c r="G106" s="4" t="s">
        <v>222</v>
      </c>
      <c r="H106" s="3" t="s">
        <v>375</v>
      </c>
      <c r="I106" s="4" t="s">
        <v>375</v>
      </c>
      <c r="J106" s="6" t="s">
        <v>376</v>
      </c>
      <c r="K106" s="3" t="s">
        <v>84</v>
      </c>
      <c r="L106" s="4" t="s">
        <v>384</v>
      </c>
      <c r="M106" s="4" t="s">
        <v>384</v>
      </c>
      <c r="N106" s="3" t="s">
        <v>137</v>
      </c>
      <c r="O106" s="3" t="s">
        <v>166</v>
      </c>
      <c r="P106" s="3" t="s">
        <v>385</v>
      </c>
      <c r="Q106" s="3">
        <v>2924430</v>
      </c>
      <c r="R106" s="3">
        <v>796</v>
      </c>
      <c r="S106" s="3" t="s">
        <v>88</v>
      </c>
      <c r="T106" s="4">
        <v>2</v>
      </c>
      <c r="U106" s="49">
        <v>200</v>
      </c>
      <c r="V106" s="49">
        <v>200</v>
      </c>
      <c r="W106" s="3">
        <v>2013</v>
      </c>
      <c r="X106" s="3" t="s">
        <v>91</v>
      </c>
      <c r="Y106" s="3">
        <v>2013</v>
      </c>
      <c r="Z106" s="3" t="s">
        <v>60</v>
      </c>
      <c r="AA106" s="3">
        <v>2013</v>
      </c>
      <c r="AB106" s="3" t="s">
        <v>61</v>
      </c>
      <c r="AC106" s="3">
        <v>2014</v>
      </c>
      <c r="AD106" s="3" t="s">
        <v>62</v>
      </c>
      <c r="AE106" s="4">
        <v>2014</v>
      </c>
      <c r="AF106" s="7" t="s">
        <v>62</v>
      </c>
      <c r="AG106" s="7">
        <v>2014</v>
      </c>
      <c r="AH106" s="7" t="s">
        <v>62</v>
      </c>
      <c r="AI106" s="4" t="s">
        <v>58</v>
      </c>
      <c r="AJ106" s="3" t="s">
        <v>59</v>
      </c>
      <c r="AK106" s="3" t="s">
        <v>166</v>
      </c>
      <c r="AL106" s="3" t="s">
        <v>269</v>
      </c>
      <c r="AM106" s="3" t="s">
        <v>270</v>
      </c>
      <c r="AN106" s="3" t="s">
        <v>166</v>
      </c>
      <c r="AO106" s="3" t="s">
        <v>383</v>
      </c>
    </row>
    <row r="107" spans="1:42" ht="67.5">
      <c r="A107" s="71">
        <f t="shared" si="1"/>
        <v>82</v>
      </c>
      <c r="B107" s="46" t="s">
        <v>441</v>
      </c>
      <c r="C107" s="3" t="s">
        <v>166</v>
      </c>
      <c r="D107" s="4">
        <v>8</v>
      </c>
      <c r="E107" s="3" t="s">
        <v>166</v>
      </c>
      <c r="F107" s="3" t="s">
        <v>375</v>
      </c>
      <c r="G107" s="4" t="s">
        <v>222</v>
      </c>
      <c r="H107" s="3" t="s">
        <v>375</v>
      </c>
      <c r="I107" s="4" t="s">
        <v>375</v>
      </c>
      <c r="J107" s="6" t="s">
        <v>376</v>
      </c>
      <c r="K107" s="3" t="s">
        <v>84</v>
      </c>
      <c r="L107" s="4" t="s">
        <v>386</v>
      </c>
      <c r="M107" s="4" t="s">
        <v>386</v>
      </c>
      <c r="N107" s="3" t="s">
        <v>137</v>
      </c>
      <c r="O107" s="3" t="s">
        <v>166</v>
      </c>
      <c r="P107" s="3" t="s">
        <v>387</v>
      </c>
      <c r="Q107" s="3" t="s">
        <v>388</v>
      </c>
      <c r="R107" s="3">
        <v>796</v>
      </c>
      <c r="S107" s="3" t="s">
        <v>88</v>
      </c>
      <c r="T107" s="4">
        <v>1</v>
      </c>
      <c r="U107" s="49">
        <v>30</v>
      </c>
      <c r="V107" s="49">
        <v>30</v>
      </c>
      <c r="W107" s="3">
        <v>2014</v>
      </c>
      <c r="X107" s="3" t="s">
        <v>83</v>
      </c>
      <c r="Y107" s="3">
        <v>2014</v>
      </c>
      <c r="Z107" s="3" t="s">
        <v>57</v>
      </c>
      <c r="AA107" s="3">
        <v>2014</v>
      </c>
      <c r="AB107" s="3" t="s">
        <v>57</v>
      </c>
      <c r="AC107" s="3">
        <v>2014</v>
      </c>
      <c r="AD107" s="3" t="s">
        <v>76</v>
      </c>
      <c r="AE107" s="4">
        <v>2014</v>
      </c>
      <c r="AF107" s="7" t="s">
        <v>77</v>
      </c>
      <c r="AG107" s="7">
        <v>2014</v>
      </c>
      <c r="AH107" s="7" t="s">
        <v>77</v>
      </c>
      <c r="AI107" s="4" t="s">
        <v>219</v>
      </c>
      <c r="AJ107" s="3" t="s">
        <v>118</v>
      </c>
      <c r="AK107" s="3" t="s">
        <v>166</v>
      </c>
      <c r="AL107" s="3" t="s">
        <v>269</v>
      </c>
      <c r="AM107" s="3" t="s">
        <v>270</v>
      </c>
      <c r="AN107" s="3" t="s">
        <v>166</v>
      </c>
      <c r="AO107" s="3" t="s">
        <v>208</v>
      </c>
    </row>
    <row r="108" spans="1:42" ht="67.5">
      <c r="A108" s="71">
        <f t="shared" si="1"/>
        <v>83</v>
      </c>
      <c r="B108" s="46" t="s">
        <v>442</v>
      </c>
      <c r="C108" s="3" t="s">
        <v>166</v>
      </c>
      <c r="D108" s="4">
        <v>8</v>
      </c>
      <c r="E108" s="3" t="s">
        <v>166</v>
      </c>
      <c r="F108" s="3" t="s">
        <v>375</v>
      </c>
      <c r="G108" s="4" t="s">
        <v>222</v>
      </c>
      <c r="H108" s="3" t="s">
        <v>375</v>
      </c>
      <c r="I108" s="4" t="s">
        <v>375</v>
      </c>
      <c r="J108" s="6" t="s">
        <v>376</v>
      </c>
      <c r="K108" s="3" t="s">
        <v>84</v>
      </c>
      <c r="L108" s="4" t="s">
        <v>389</v>
      </c>
      <c r="M108" s="4" t="s">
        <v>389</v>
      </c>
      <c r="N108" s="3" t="s">
        <v>390</v>
      </c>
      <c r="O108" s="3" t="s">
        <v>166</v>
      </c>
      <c r="P108" s="3" t="s">
        <v>391</v>
      </c>
      <c r="Q108" s="3">
        <v>7492020</v>
      </c>
      <c r="R108" s="3">
        <v>642</v>
      </c>
      <c r="S108" s="3" t="s">
        <v>81</v>
      </c>
      <c r="T108" s="4">
        <v>1</v>
      </c>
      <c r="U108" s="49">
        <v>500</v>
      </c>
      <c r="V108" s="49">
        <v>500</v>
      </c>
      <c r="W108" s="3">
        <v>2014</v>
      </c>
      <c r="X108" s="3" t="s">
        <v>57</v>
      </c>
      <c r="Y108" s="3">
        <v>2014</v>
      </c>
      <c r="Z108" s="3" t="s">
        <v>76</v>
      </c>
      <c r="AA108" s="3">
        <v>2014</v>
      </c>
      <c r="AB108" s="3" t="s">
        <v>77</v>
      </c>
      <c r="AC108" s="3">
        <v>2014</v>
      </c>
      <c r="AD108" s="3" t="s">
        <v>78</v>
      </c>
      <c r="AE108" s="4">
        <v>2014</v>
      </c>
      <c r="AF108" s="7" t="s">
        <v>100</v>
      </c>
      <c r="AG108" s="7">
        <v>2014</v>
      </c>
      <c r="AH108" s="7" t="s">
        <v>96</v>
      </c>
      <c r="AI108" s="4" t="s">
        <v>58</v>
      </c>
      <c r="AJ108" s="3" t="s">
        <v>118</v>
      </c>
      <c r="AK108" s="3" t="s">
        <v>166</v>
      </c>
      <c r="AL108" s="3" t="s">
        <v>269</v>
      </c>
      <c r="AM108" s="3" t="s">
        <v>270</v>
      </c>
      <c r="AN108" s="3" t="s">
        <v>166</v>
      </c>
      <c r="AO108" s="3" t="s">
        <v>208</v>
      </c>
    </row>
    <row r="109" spans="1:42" ht="56.25">
      <c r="A109" s="71">
        <f t="shared" si="1"/>
        <v>84</v>
      </c>
      <c r="B109" s="46" t="s">
        <v>443</v>
      </c>
      <c r="C109" s="3" t="s">
        <v>166</v>
      </c>
      <c r="D109" s="4">
        <v>8</v>
      </c>
      <c r="E109" s="3" t="s">
        <v>166</v>
      </c>
      <c r="F109" s="3" t="s">
        <v>375</v>
      </c>
      <c r="G109" s="4" t="s">
        <v>222</v>
      </c>
      <c r="H109" s="3" t="s">
        <v>375</v>
      </c>
      <c r="I109" s="4" t="s">
        <v>375</v>
      </c>
      <c r="J109" s="6" t="s">
        <v>170</v>
      </c>
      <c r="K109" s="3" t="s">
        <v>311</v>
      </c>
      <c r="L109" s="4" t="s">
        <v>392</v>
      </c>
      <c r="M109" s="4" t="s">
        <v>392</v>
      </c>
      <c r="N109" s="3" t="s">
        <v>393</v>
      </c>
      <c r="O109" s="3" t="s">
        <v>166</v>
      </c>
      <c r="P109" s="3" t="s">
        <v>217</v>
      </c>
      <c r="Q109" s="3">
        <v>8040059</v>
      </c>
      <c r="R109" s="3">
        <v>642</v>
      </c>
      <c r="S109" s="3" t="s">
        <v>81</v>
      </c>
      <c r="T109" s="4">
        <v>3</v>
      </c>
      <c r="U109" s="49">
        <v>90</v>
      </c>
      <c r="V109" s="49">
        <v>80</v>
      </c>
      <c r="W109" s="3">
        <v>2014</v>
      </c>
      <c r="X109" s="3" t="s">
        <v>83</v>
      </c>
      <c r="Y109" s="3">
        <v>2014</v>
      </c>
      <c r="Z109" s="3" t="s">
        <v>57</v>
      </c>
      <c r="AA109" s="3">
        <v>2014</v>
      </c>
      <c r="AB109" s="3" t="s">
        <v>57</v>
      </c>
      <c r="AC109" s="3">
        <v>2014</v>
      </c>
      <c r="AD109" s="3" t="s">
        <v>76</v>
      </c>
      <c r="AE109" s="4">
        <v>2014</v>
      </c>
      <c r="AF109" s="7" t="s">
        <v>77</v>
      </c>
      <c r="AG109" s="7">
        <v>2014</v>
      </c>
      <c r="AH109" s="7" t="s">
        <v>78</v>
      </c>
      <c r="AI109" s="4" t="s">
        <v>219</v>
      </c>
      <c r="AJ109" s="3" t="s">
        <v>118</v>
      </c>
      <c r="AK109" s="3" t="s">
        <v>166</v>
      </c>
      <c r="AL109" s="3" t="s">
        <v>269</v>
      </c>
      <c r="AM109" s="3" t="s">
        <v>270</v>
      </c>
      <c r="AN109" s="3" t="s">
        <v>166</v>
      </c>
      <c r="AO109" s="3" t="s">
        <v>208</v>
      </c>
    </row>
    <row r="110" spans="1:42" ht="56.25">
      <c r="A110" s="71">
        <f t="shared" si="1"/>
        <v>85</v>
      </c>
      <c r="B110" s="46" t="s">
        <v>444</v>
      </c>
      <c r="C110" s="3" t="s">
        <v>166</v>
      </c>
      <c r="D110" s="4">
        <v>8</v>
      </c>
      <c r="E110" s="3" t="s">
        <v>166</v>
      </c>
      <c r="F110" s="3" t="s">
        <v>375</v>
      </c>
      <c r="G110" s="4" t="s">
        <v>222</v>
      </c>
      <c r="H110" s="3" t="s">
        <v>375</v>
      </c>
      <c r="I110" s="4" t="s">
        <v>375</v>
      </c>
      <c r="J110" s="6" t="s">
        <v>170</v>
      </c>
      <c r="K110" s="3" t="s">
        <v>311</v>
      </c>
      <c r="L110" s="4" t="s">
        <v>394</v>
      </c>
      <c r="M110" s="4" t="s">
        <v>394</v>
      </c>
      <c r="N110" s="3" t="s">
        <v>393</v>
      </c>
      <c r="O110" s="3" t="s">
        <v>166</v>
      </c>
      <c r="P110" s="3" t="s">
        <v>217</v>
      </c>
      <c r="Q110" s="3">
        <v>8040059</v>
      </c>
      <c r="R110" s="3">
        <v>642</v>
      </c>
      <c r="S110" s="3" t="s">
        <v>81</v>
      </c>
      <c r="T110" s="4">
        <v>1</v>
      </c>
      <c r="U110" s="49">
        <v>90</v>
      </c>
      <c r="V110" s="49">
        <v>90</v>
      </c>
      <c r="W110" s="3">
        <v>2014</v>
      </c>
      <c r="X110" s="3" t="s">
        <v>77</v>
      </c>
      <c r="Y110" s="3">
        <v>2014</v>
      </c>
      <c r="Z110" s="3" t="s">
        <v>78</v>
      </c>
      <c r="AA110" s="3">
        <v>2014</v>
      </c>
      <c r="AB110" s="3" t="s">
        <v>78</v>
      </c>
      <c r="AC110" s="3">
        <v>2014</v>
      </c>
      <c r="AD110" s="3" t="s">
        <v>100</v>
      </c>
      <c r="AE110" s="4">
        <v>2014</v>
      </c>
      <c r="AF110" s="7" t="s">
        <v>96</v>
      </c>
      <c r="AG110" s="7">
        <v>2014</v>
      </c>
      <c r="AH110" s="7" t="s">
        <v>91</v>
      </c>
      <c r="AI110" s="4" t="s">
        <v>219</v>
      </c>
      <c r="AJ110" s="3" t="s">
        <v>118</v>
      </c>
      <c r="AK110" s="3" t="s">
        <v>166</v>
      </c>
      <c r="AL110" s="3" t="s">
        <v>269</v>
      </c>
      <c r="AM110" s="3" t="s">
        <v>270</v>
      </c>
      <c r="AN110" s="3" t="s">
        <v>166</v>
      </c>
      <c r="AO110" s="3" t="s">
        <v>208</v>
      </c>
    </row>
    <row r="111" spans="1:42" ht="56.25">
      <c r="A111" s="71">
        <f t="shared" si="1"/>
        <v>86</v>
      </c>
      <c r="B111" s="46" t="s">
        <v>445</v>
      </c>
      <c r="C111" s="3" t="s">
        <v>166</v>
      </c>
      <c r="D111" s="4">
        <v>8</v>
      </c>
      <c r="E111" s="3" t="s">
        <v>166</v>
      </c>
      <c r="F111" s="3" t="s">
        <v>375</v>
      </c>
      <c r="G111" s="4" t="s">
        <v>222</v>
      </c>
      <c r="H111" s="3" t="s">
        <v>375</v>
      </c>
      <c r="I111" s="4" t="s">
        <v>375</v>
      </c>
      <c r="J111" s="6" t="s">
        <v>170</v>
      </c>
      <c r="K111" s="3" t="s">
        <v>311</v>
      </c>
      <c r="L111" s="4" t="s">
        <v>395</v>
      </c>
      <c r="M111" s="4" t="s">
        <v>395</v>
      </c>
      <c r="N111" s="3" t="s">
        <v>393</v>
      </c>
      <c r="O111" s="3" t="s">
        <v>166</v>
      </c>
      <c r="P111" s="3" t="s">
        <v>217</v>
      </c>
      <c r="Q111" s="3">
        <v>8040059</v>
      </c>
      <c r="R111" s="3">
        <v>642</v>
      </c>
      <c r="S111" s="3" t="s">
        <v>81</v>
      </c>
      <c r="T111" s="4">
        <v>1</v>
      </c>
      <c r="U111" s="49">
        <v>300</v>
      </c>
      <c r="V111" s="49">
        <v>300</v>
      </c>
      <c r="W111" s="3">
        <v>2014</v>
      </c>
      <c r="X111" s="3" t="s">
        <v>100</v>
      </c>
      <c r="Y111" s="3">
        <v>2014</v>
      </c>
      <c r="Z111" s="3" t="s">
        <v>96</v>
      </c>
      <c r="AA111" s="3">
        <v>2014</v>
      </c>
      <c r="AB111" s="3" t="s">
        <v>96</v>
      </c>
      <c r="AC111" s="3">
        <v>2014</v>
      </c>
      <c r="AD111" s="3" t="s">
        <v>91</v>
      </c>
      <c r="AE111" s="4">
        <v>2014</v>
      </c>
      <c r="AF111" s="7" t="s">
        <v>91</v>
      </c>
      <c r="AG111" s="7">
        <v>2015</v>
      </c>
      <c r="AH111" s="7" t="s">
        <v>60</v>
      </c>
      <c r="AI111" s="4" t="s">
        <v>58</v>
      </c>
      <c r="AJ111" s="3" t="s">
        <v>59</v>
      </c>
      <c r="AK111" s="3" t="s">
        <v>166</v>
      </c>
      <c r="AL111" s="3" t="s">
        <v>269</v>
      </c>
      <c r="AM111" s="3" t="s">
        <v>270</v>
      </c>
      <c r="AN111" s="3" t="s">
        <v>166</v>
      </c>
      <c r="AO111" s="3" t="s">
        <v>208</v>
      </c>
    </row>
    <row r="112" spans="1:42" ht="348.75">
      <c r="A112" s="71">
        <f t="shared" si="1"/>
        <v>87</v>
      </c>
      <c r="B112" s="46" t="s">
        <v>446</v>
      </c>
      <c r="C112" s="3" t="s">
        <v>166</v>
      </c>
      <c r="D112" s="4">
        <v>8</v>
      </c>
      <c r="E112" s="3" t="s">
        <v>396</v>
      </c>
      <c r="F112" s="27" t="s">
        <v>405</v>
      </c>
      <c r="G112" s="3" t="s">
        <v>222</v>
      </c>
      <c r="H112" s="27" t="s">
        <v>405</v>
      </c>
      <c r="I112" s="27" t="s">
        <v>405</v>
      </c>
      <c r="J112" s="6" t="s">
        <v>170</v>
      </c>
      <c r="K112" s="4" t="s">
        <v>311</v>
      </c>
      <c r="L112" s="4" t="s">
        <v>397</v>
      </c>
      <c r="M112" s="4" t="s">
        <v>397</v>
      </c>
      <c r="N112" s="50" t="s">
        <v>398</v>
      </c>
      <c r="O112" s="4" t="s">
        <v>166</v>
      </c>
      <c r="P112" s="4" t="s">
        <v>399</v>
      </c>
      <c r="Q112" s="4">
        <v>7492030</v>
      </c>
      <c r="R112" s="4">
        <v>796</v>
      </c>
      <c r="S112" s="4" t="s">
        <v>88</v>
      </c>
      <c r="T112" s="4">
        <v>1</v>
      </c>
      <c r="U112" s="5">
        <v>900</v>
      </c>
      <c r="V112" s="5">
        <v>900</v>
      </c>
      <c r="W112" s="4">
        <v>2014</v>
      </c>
      <c r="X112" s="4" t="s">
        <v>91</v>
      </c>
      <c r="Y112" s="4">
        <v>2014</v>
      </c>
      <c r="Z112" s="4" t="s">
        <v>60</v>
      </c>
      <c r="AA112" s="4">
        <v>2014</v>
      </c>
      <c r="AB112" s="4" t="s">
        <v>60</v>
      </c>
      <c r="AC112" s="4">
        <v>2014</v>
      </c>
      <c r="AD112" s="4" t="s">
        <v>61</v>
      </c>
      <c r="AE112" s="4">
        <v>2015</v>
      </c>
      <c r="AF112" s="4" t="s">
        <v>62</v>
      </c>
      <c r="AG112" s="4">
        <v>2015</v>
      </c>
      <c r="AH112" s="4" t="s">
        <v>61</v>
      </c>
      <c r="AI112" s="4" t="s">
        <v>58</v>
      </c>
      <c r="AJ112" s="4" t="s">
        <v>59</v>
      </c>
      <c r="AK112" s="4" t="s">
        <v>166</v>
      </c>
      <c r="AL112" s="4" t="s">
        <v>269</v>
      </c>
      <c r="AM112" s="4" t="s">
        <v>270</v>
      </c>
      <c r="AN112" s="4"/>
      <c r="AO112" s="4" t="s">
        <v>400</v>
      </c>
    </row>
    <row r="113" spans="1:41" ht="236.25">
      <c r="A113" s="71">
        <f t="shared" si="1"/>
        <v>88</v>
      </c>
      <c r="B113" s="46" t="s">
        <v>447</v>
      </c>
      <c r="C113" s="3" t="s">
        <v>166</v>
      </c>
      <c r="D113" s="4">
        <v>8</v>
      </c>
      <c r="E113" s="3" t="s">
        <v>396</v>
      </c>
      <c r="F113" s="27" t="s">
        <v>405</v>
      </c>
      <c r="G113" s="3" t="s">
        <v>222</v>
      </c>
      <c r="H113" s="27" t="s">
        <v>405</v>
      </c>
      <c r="I113" s="27" t="s">
        <v>405</v>
      </c>
      <c r="J113" s="6" t="s">
        <v>170</v>
      </c>
      <c r="K113" s="4" t="s">
        <v>311</v>
      </c>
      <c r="L113" s="4" t="s">
        <v>401</v>
      </c>
      <c r="M113" s="4" t="s">
        <v>401</v>
      </c>
      <c r="N113" s="50" t="s">
        <v>402</v>
      </c>
      <c r="O113" s="4" t="s">
        <v>166</v>
      </c>
      <c r="P113" s="4" t="s">
        <v>403</v>
      </c>
      <c r="Q113" s="4">
        <v>6613070</v>
      </c>
      <c r="R113" s="4">
        <v>796</v>
      </c>
      <c r="S113" s="4" t="s">
        <v>88</v>
      </c>
      <c r="T113" s="4">
        <v>1</v>
      </c>
      <c r="U113" s="5">
        <v>150</v>
      </c>
      <c r="V113" s="5">
        <v>150</v>
      </c>
      <c r="W113" s="4">
        <v>2014</v>
      </c>
      <c r="X113" s="4" t="s">
        <v>82</v>
      </c>
      <c r="Y113" s="4">
        <v>2014</v>
      </c>
      <c r="Z113" s="4" t="s">
        <v>83</v>
      </c>
      <c r="AA113" s="4">
        <v>2014</v>
      </c>
      <c r="AB113" s="4" t="s">
        <v>83</v>
      </c>
      <c r="AC113" s="4">
        <v>2014</v>
      </c>
      <c r="AD113" s="4" t="s">
        <v>57</v>
      </c>
      <c r="AE113" s="4">
        <v>2014</v>
      </c>
      <c r="AF113" s="4" t="s">
        <v>57</v>
      </c>
      <c r="AG113" s="4">
        <v>2015</v>
      </c>
      <c r="AH113" s="4" t="s">
        <v>78</v>
      </c>
      <c r="AI113" s="4" t="s">
        <v>58</v>
      </c>
      <c r="AJ113" s="4" t="s">
        <v>59</v>
      </c>
      <c r="AK113" s="4" t="s">
        <v>166</v>
      </c>
      <c r="AL113" s="4" t="s">
        <v>269</v>
      </c>
      <c r="AM113" s="4" t="s">
        <v>270</v>
      </c>
      <c r="AN113" s="4"/>
      <c r="AO113" s="4" t="s">
        <v>404</v>
      </c>
    </row>
    <row r="114" spans="1:41" ht="315">
      <c r="A114" s="71">
        <f t="shared" si="1"/>
        <v>89</v>
      </c>
      <c r="B114" s="46" t="s">
        <v>448</v>
      </c>
      <c r="C114" s="3" t="s">
        <v>166</v>
      </c>
      <c r="D114" s="3">
        <v>8</v>
      </c>
      <c r="E114" s="3" t="s">
        <v>396</v>
      </c>
      <c r="F114" s="27" t="s">
        <v>405</v>
      </c>
      <c r="G114" s="3" t="s">
        <v>222</v>
      </c>
      <c r="H114" s="27" t="s">
        <v>405</v>
      </c>
      <c r="I114" s="27" t="s">
        <v>405</v>
      </c>
      <c r="J114" s="6" t="s">
        <v>170</v>
      </c>
      <c r="K114" s="3" t="s">
        <v>311</v>
      </c>
      <c r="L114" s="4" t="s">
        <v>406</v>
      </c>
      <c r="M114" s="4" t="s">
        <v>406</v>
      </c>
      <c r="N114" s="3" t="s">
        <v>407</v>
      </c>
      <c r="O114" s="4" t="s">
        <v>166</v>
      </c>
      <c r="P114" s="4" t="s">
        <v>217</v>
      </c>
      <c r="Q114" s="4">
        <v>8090020</v>
      </c>
      <c r="R114" s="4">
        <v>642</v>
      </c>
      <c r="S114" s="4" t="s">
        <v>81</v>
      </c>
      <c r="T114" s="4">
        <v>1</v>
      </c>
      <c r="U114" s="5">
        <v>750</v>
      </c>
      <c r="V114" s="5">
        <v>750</v>
      </c>
      <c r="W114" s="4">
        <v>2013</v>
      </c>
      <c r="X114" s="4" t="s">
        <v>60</v>
      </c>
      <c r="Y114" s="4">
        <v>2013</v>
      </c>
      <c r="Z114" s="4" t="s">
        <v>61</v>
      </c>
      <c r="AA114" s="4">
        <v>2014</v>
      </c>
      <c r="AB114" s="4" t="s">
        <v>62</v>
      </c>
      <c r="AC114" s="4">
        <v>2014</v>
      </c>
      <c r="AD114" s="4" t="s">
        <v>62</v>
      </c>
      <c r="AE114" s="4">
        <v>2014</v>
      </c>
      <c r="AF114" s="4" t="s">
        <v>82</v>
      </c>
      <c r="AG114" s="4">
        <v>2014</v>
      </c>
      <c r="AH114" s="4" t="s">
        <v>61</v>
      </c>
      <c r="AI114" s="4" t="s">
        <v>58</v>
      </c>
      <c r="AJ114" s="4" t="s">
        <v>59</v>
      </c>
      <c r="AK114" s="4" t="s">
        <v>166</v>
      </c>
      <c r="AL114" s="4" t="s">
        <v>269</v>
      </c>
      <c r="AM114" s="4" t="s">
        <v>270</v>
      </c>
      <c r="AN114" s="4" t="s">
        <v>166</v>
      </c>
      <c r="AO114" s="4" t="s">
        <v>408</v>
      </c>
    </row>
    <row r="115" spans="1:41" ht="56.25">
      <c r="A115" s="71">
        <f t="shared" si="1"/>
        <v>90</v>
      </c>
      <c r="B115" s="46" t="s">
        <v>449</v>
      </c>
      <c r="C115" s="3" t="s">
        <v>166</v>
      </c>
      <c r="D115" s="4">
        <v>8</v>
      </c>
      <c r="E115" s="3" t="s">
        <v>166</v>
      </c>
      <c r="F115" s="27" t="s">
        <v>405</v>
      </c>
      <c r="G115" s="3" t="s">
        <v>222</v>
      </c>
      <c r="H115" s="27" t="s">
        <v>405</v>
      </c>
      <c r="I115" s="27" t="s">
        <v>405</v>
      </c>
      <c r="J115" s="6" t="s">
        <v>170</v>
      </c>
      <c r="K115" s="3" t="s">
        <v>311</v>
      </c>
      <c r="L115" s="4" t="s">
        <v>409</v>
      </c>
      <c r="M115" s="4" t="s">
        <v>409</v>
      </c>
      <c r="N115" s="3" t="s">
        <v>410</v>
      </c>
      <c r="O115" s="4" t="s">
        <v>166</v>
      </c>
      <c r="P115" s="4" t="s">
        <v>411</v>
      </c>
      <c r="Q115" s="4">
        <v>8090020</v>
      </c>
      <c r="R115" s="4">
        <v>642</v>
      </c>
      <c r="S115" s="4" t="s">
        <v>81</v>
      </c>
      <c r="T115" s="4">
        <v>1</v>
      </c>
      <c r="U115" s="5">
        <v>15</v>
      </c>
      <c r="V115" s="5">
        <v>15</v>
      </c>
      <c r="W115" s="4">
        <v>2013</v>
      </c>
      <c r="X115" s="4" t="s">
        <v>60</v>
      </c>
      <c r="Y115" s="4">
        <v>2013</v>
      </c>
      <c r="Z115" s="4" t="s">
        <v>61</v>
      </c>
      <c r="AA115" s="4">
        <v>2014</v>
      </c>
      <c r="AB115" s="4" t="s">
        <v>62</v>
      </c>
      <c r="AC115" s="4">
        <v>2014</v>
      </c>
      <c r="AD115" s="4" t="s">
        <v>62</v>
      </c>
      <c r="AE115" s="4">
        <v>2014</v>
      </c>
      <c r="AF115" s="4" t="s">
        <v>82</v>
      </c>
      <c r="AG115" s="4">
        <v>2014</v>
      </c>
      <c r="AH115" s="4" t="s">
        <v>83</v>
      </c>
      <c r="AI115" s="4" t="s">
        <v>219</v>
      </c>
      <c r="AJ115" s="4" t="s">
        <v>118</v>
      </c>
      <c r="AK115" s="4" t="s">
        <v>166</v>
      </c>
      <c r="AL115" s="4" t="s">
        <v>269</v>
      </c>
      <c r="AM115" s="4" t="s">
        <v>270</v>
      </c>
      <c r="AN115" s="4" t="s">
        <v>166</v>
      </c>
      <c r="AO115" s="4" t="s">
        <v>412</v>
      </c>
    </row>
    <row r="116" spans="1:41" ht="56.25">
      <c r="A116" s="71">
        <f t="shared" si="1"/>
        <v>91</v>
      </c>
      <c r="B116" s="46" t="s">
        <v>450</v>
      </c>
      <c r="C116" s="3" t="s">
        <v>166</v>
      </c>
      <c r="D116" s="4">
        <v>8</v>
      </c>
      <c r="E116" s="3" t="s">
        <v>166</v>
      </c>
      <c r="F116" s="27" t="s">
        <v>405</v>
      </c>
      <c r="G116" s="3" t="s">
        <v>222</v>
      </c>
      <c r="H116" s="27" t="s">
        <v>405</v>
      </c>
      <c r="I116" s="27" t="s">
        <v>405</v>
      </c>
      <c r="J116" s="6" t="s">
        <v>170</v>
      </c>
      <c r="K116" s="3" t="s">
        <v>311</v>
      </c>
      <c r="L116" s="4" t="s">
        <v>413</v>
      </c>
      <c r="M116" s="4" t="s">
        <v>413</v>
      </c>
      <c r="N116" s="3" t="s">
        <v>410</v>
      </c>
      <c r="O116" s="4" t="s">
        <v>166</v>
      </c>
      <c r="P116" s="4" t="s">
        <v>411</v>
      </c>
      <c r="Q116" s="4">
        <v>8090020</v>
      </c>
      <c r="R116" s="4">
        <v>642</v>
      </c>
      <c r="S116" s="4" t="s">
        <v>81</v>
      </c>
      <c r="T116" s="4">
        <v>1</v>
      </c>
      <c r="U116" s="5">
        <v>50</v>
      </c>
      <c r="V116" s="5">
        <v>50</v>
      </c>
      <c r="W116" s="4">
        <v>2014</v>
      </c>
      <c r="X116" s="4" t="s">
        <v>62</v>
      </c>
      <c r="Y116" s="4">
        <v>2014</v>
      </c>
      <c r="Z116" s="4" t="s">
        <v>82</v>
      </c>
      <c r="AA116" s="4">
        <v>2014</v>
      </c>
      <c r="AB116" s="4" t="s">
        <v>83</v>
      </c>
      <c r="AC116" s="4">
        <v>2014</v>
      </c>
      <c r="AD116" s="4" t="s">
        <v>83</v>
      </c>
      <c r="AE116" s="4">
        <v>2014</v>
      </c>
      <c r="AF116" s="4" t="s">
        <v>57</v>
      </c>
      <c r="AG116" s="4">
        <v>2014</v>
      </c>
      <c r="AH116" s="4" t="s">
        <v>76</v>
      </c>
      <c r="AI116" s="4" t="s">
        <v>219</v>
      </c>
      <c r="AJ116" s="4" t="s">
        <v>118</v>
      </c>
      <c r="AK116" s="4" t="s">
        <v>166</v>
      </c>
      <c r="AL116" s="4" t="s">
        <v>269</v>
      </c>
      <c r="AM116" s="4" t="s">
        <v>270</v>
      </c>
      <c r="AN116" s="4" t="s">
        <v>166</v>
      </c>
      <c r="AO116" s="4" t="s">
        <v>166</v>
      </c>
    </row>
    <row r="117" spans="1:41" ht="180">
      <c r="A117" s="71">
        <f t="shared" si="1"/>
        <v>92</v>
      </c>
      <c r="B117" s="46" t="s">
        <v>451</v>
      </c>
      <c r="C117" s="3" t="s">
        <v>166</v>
      </c>
      <c r="D117" s="4">
        <v>8</v>
      </c>
      <c r="E117" s="3" t="s">
        <v>166</v>
      </c>
      <c r="F117" s="27" t="s">
        <v>405</v>
      </c>
      <c r="G117" s="3" t="s">
        <v>222</v>
      </c>
      <c r="H117" s="27" t="s">
        <v>405</v>
      </c>
      <c r="I117" s="27" t="s">
        <v>405</v>
      </c>
      <c r="J117" s="6" t="s">
        <v>170</v>
      </c>
      <c r="K117" s="3" t="s">
        <v>311</v>
      </c>
      <c r="L117" s="4" t="s">
        <v>414</v>
      </c>
      <c r="M117" s="4" t="s">
        <v>414</v>
      </c>
      <c r="N117" s="3" t="s">
        <v>415</v>
      </c>
      <c r="O117" s="4" t="s">
        <v>166</v>
      </c>
      <c r="P117" s="4" t="s">
        <v>416</v>
      </c>
      <c r="Q117" s="4">
        <v>8512040</v>
      </c>
      <c r="R117" s="4">
        <v>642</v>
      </c>
      <c r="S117" s="4" t="s">
        <v>81</v>
      </c>
      <c r="T117" s="4">
        <v>1</v>
      </c>
      <c r="U117" s="5">
        <v>400</v>
      </c>
      <c r="V117" s="5">
        <v>400</v>
      </c>
      <c r="W117" s="4">
        <v>2014</v>
      </c>
      <c r="X117" s="4" t="s">
        <v>82</v>
      </c>
      <c r="Y117" s="4">
        <v>2014</v>
      </c>
      <c r="Z117" s="4" t="s">
        <v>83</v>
      </c>
      <c r="AA117" s="4">
        <v>2014</v>
      </c>
      <c r="AB117" s="4" t="s">
        <v>57</v>
      </c>
      <c r="AC117" s="4">
        <v>2014</v>
      </c>
      <c r="AD117" s="4" t="s">
        <v>76</v>
      </c>
      <c r="AE117" s="4">
        <v>2014</v>
      </c>
      <c r="AF117" s="4" t="s">
        <v>96</v>
      </c>
      <c r="AG117" s="4">
        <v>2014</v>
      </c>
      <c r="AH117" s="4" t="s">
        <v>61</v>
      </c>
      <c r="AI117" s="4" t="s">
        <v>58</v>
      </c>
      <c r="AJ117" s="4" t="s">
        <v>59</v>
      </c>
      <c r="AK117" s="4" t="s">
        <v>166</v>
      </c>
      <c r="AL117" s="4" t="s">
        <v>269</v>
      </c>
      <c r="AM117" s="4" t="s">
        <v>270</v>
      </c>
      <c r="AN117" s="4" t="s">
        <v>166</v>
      </c>
      <c r="AO117" s="4" t="s">
        <v>166</v>
      </c>
    </row>
    <row r="118" spans="1:41" ht="56.25">
      <c r="A118" s="71">
        <f t="shared" si="1"/>
        <v>93</v>
      </c>
      <c r="B118" s="46" t="s">
        <v>452</v>
      </c>
      <c r="C118" s="3"/>
      <c r="D118" s="4">
        <v>8</v>
      </c>
      <c r="E118" s="3" t="s">
        <v>166</v>
      </c>
      <c r="F118" s="27" t="s">
        <v>405</v>
      </c>
      <c r="G118" s="3" t="s">
        <v>222</v>
      </c>
      <c r="H118" s="27" t="s">
        <v>405</v>
      </c>
      <c r="I118" s="27" t="s">
        <v>405</v>
      </c>
      <c r="J118" s="6" t="s">
        <v>170</v>
      </c>
      <c r="K118" s="3" t="s">
        <v>311</v>
      </c>
      <c r="L118" s="3" t="s">
        <v>417</v>
      </c>
      <c r="M118" s="3" t="s">
        <v>417</v>
      </c>
      <c r="N118" s="3" t="s">
        <v>418</v>
      </c>
      <c r="O118" s="4" t="s">
        <v>166</v>
      </c>
      <c r="P118" s="4" t="s">
        <v>411</v>
      </c>
      <c r="Q118" s="4">
        <v>8090020</v>
      </c>
      <c r="R118" s="4">
        <v>642</v>
      </c>
      <c r="S118" s="4" t="s">
        <v>81</v>
      </c>
      <c r="T118" s="4">
        <v>1</v>
      </c>
      <c r="U118" s="5">
        <v>40</v>
      </c>
      <c r="V118" s="5">
        <v>40</v>
      </c>
      <c r="W118" s="4">
        <v>2013</v>
      </c>
      <c r="X118" s="4" t="s">
        <v>60</v>
      </c>
      <c r="Y118" s="4">
        <v>2013</v>
      </c>
      <c r="Z118" s="4" t="s">
        <v>419</v>
      </c>
      <c r="AA118" s="4">
        <v>2014</v>
      </c>
      <c r="AB118" s="4" t="s">
        <v>62</v>
      </c>
      <c r="AC118" s="4">
        <v>2014</v>
      </c>
      <c r="AD118" s="4" t="s">
        <v>82</v>
      </c>
      <c r="AE118" s="4">
        <v>2014</v>
      </c>
      <c r="AF118" s="4" t="s">
        <v>83</v>
      </c>
      <c r="AG118" s="4">
        <v>2014</v>
      </c>
      <c r="AH118" s="4" t="s">
        <v>57</v>
      </c>
      <c r="AI118" s="4" t="s">
        <v>219</v>
      </c>
      <c r="AJ118" s="4" t="s">
        <v>118</v>
      </c>
      <c r="AK118" s="4" t="s">
        <v>166</v>
      </c>
      <c r="AL118" s="4" t="s">
        <v>269</v>
      </c>
      <c r="AM118" s="4" t="s">
        <v>270</v>
      </c>
      <c r="AN118" s="4" t="s">
        <v>166</v>
      </c>
      <c r="AO118" s="4" t="s">
        <v>166</v>
      </c>
    </row>
    <row r="119" spans="1:41" ht="56.25">
      <c r="A119" s="71">
        <f t="shared" si="1"/>
        <v>94</v>
      </c>
      <c r="B119" s="46" t="s">
        <v>453</v>
      </c>
      <c r="C119" s="3" t="s">
        <v>166</v>
      </c>
      <c r="D119" s="4">
        <v>8</v>
      </c>
      <c r="E119" s="3" t="s">
        <v>166</v>
      </c>
      <c r="F119" s="27" t="s">
        <v>405</v>
      </c>
      <c r="G119" s="3" t="s">
        <v>222</v>
      </c>
      <c r="H119" s="27" t="s">
        <v>405</v>
      </c>
      <c r="I119" s="27" t="s">
        <v>405</v>
      </c>
      <c r="J119" s="6" t="s">
        <v>170</v>
      </c>
      <c r="K119" s="3" t="s">
        <v>311</v>
      </c>
      <c r="L119" s="3" t="s">
        <v>420</v>
      </c>
      <c r="M119" s="4" t="s">
        <v>421</v>
      </c>
      <c r="N119" s="3" t="s">
        <v>422</v>
      </c>
      <c r="O119" s="4" t="s">
        <v>166</v>
      </c>
      <c r="P119" s="4" t="s">
        <v>411</v>
      </c>
      <c r="Q119" s="4">
        <v>8090020</v>
      </c>
      <c r="R119" s="4">
        <v>642</v>
      </c>
      <c r="S119" s="4" t="s">
        <v>81</v>
      </c>
      <c r="T119" s="4">
        <v>1</v>
      </c>
      <c r="U119" s="5">
        <v>6</v>
      </c>
      <c r="V119" s="5">
        <v>6</v>
      </c>
      <c r="W119" s="4">
        <v>2013</v>
      </c>
      <c r="X119" s="4" t="s">
        <v>60</v>
      </c>
      <c r="Y119" s="4">
        <v>2013</v>
      </c>
      <c r="Z119" s="4" t="s">
        <v>61</v>
      </c>
      <c r="AA119" s="4">
        <v>2014</v>
      </c>
      <c r="AB119" s="4" t="s">
        <v>62</v>
      </c>
      <c r="AC119" s="4">
        <v>2014</v>
      </c>
      <c r="AD119" s="4" t="s">
        <v>62</v>
      </c>
      <c r="AE119" s="4">
        <v>2014</v>
      </c>
      <c r="AF119" s="4" t="s">
        <v>82</v>
      </c>
      <c r="AG119" s="4">
        <v>2014</v>
      </c>
      <c r="AH119" s="4" t="s">
        <v>83</v>
      </c>
      <c r="AI119" s="4" t="s">
        <v>219</v>
      </c>
      <c r="AJ119" s="4" t="s">
        <v>118</v>
      </c>
      <c r="AK119" s="4" t="s">
        <v>166</v>
      </c>
      <c r="AL119" s="4" t="s">
        <v>269</v>
      </c>
      <c r="AM119" s="4" t="s">
        <v>270</v>
      </c>
      <c r="AN119" s="4" t="s">
        <v>166</v>
      </c>
      <c r="AO119" s="4" t="s">
        <v>166</v>
      </c>
    </row>
    <row r="120" spans="1:41" ht="56.25">
      <c r="A120" s="71">
        <f t="shared" si="1"/>
        <v>95</v>
      </c>
      <c r="B120" s="46" t="s">
        <v>454</v>
      </c>
      <c r="C120" s="3" t="s">
        <v>166</v>
      </c>
      <c r="D120" s="4">
        <v>8</v>
      </c>
      <c r="E120" s="3" t="s">
        <v>166</v>
      </c>
      <c r="F120" s="27" t="s">
        <v>405</v>
      </c>
      <c r="G120" s="3" t="s">
        <v>222</v>
      </c>
      <c r="H120" s="27" t="s">
        <v>405</v>
      </c>
      <c r="I120" s="27" t="s">
        <v>405</v>
      </c>
      <c r="J120" s="6" t="s">
        <v>170</v>
      </c>
      <c r="K120" s="3" t="s">
        <v>311</v>
      </c>
      <c r="L120" s="3" t="s">
        <v>423</v>
      </c>
      <c r="M120" s="4" t="s">
        <v>424</v>
      </c>
      <c r="N120" s="3" t="s">
        <v>422</v>
      </c>
      <c r="O120" s="4" t="s">
        <v>166</v>
      </c>
      <c r="P120" s="4" t="s">
        <v>411</v>
      </c>
      <c r="Q120" s="4">
        <v>8090020</v>
      </c>
      <c r="R120" s="4">
        <v>642</v>
      </c>
      <c r="S120" s="4" t="s">
        <v>81</v>
      </c>
      <c r="T120" s="4">
        <v>1</v>
      </c>
      <c r="U120" s="5">
        <v>6</v>
      </c>
      <c r="V120" s="5">
        <v>6</v>
      </c>
      <c r="W120" s="4">
        <v>2014</v>
      </c>
      <c r="X120" s="4" t="s">
        <v>62</v>
      </c>
      <c r="Y120" s="4">
        <v>2014</v>
      </c>
      <c r="Z120" s="4" t="s">
        <v>82</v>
      </c>
      <c r="AA120" s="4">
        <v>2014</v>
      </c>
      <c r="AB120" s="4" t="s">
        <v>83</v>
      </c>
      <c r="AC120" s="4">
        <v>2014</v>
      </c>
      <c r="AD120" s="4" t="s">
        <v>83</v>
      </c>
      <c r="AE120" s="4">
        <v>2014</v>
      </c>
      <c r="AF120" s="4" t="s">
        <v>57</v>
      </c>
      <c r="AG120" s="4">
        <v>2014</v>
      </c>
      <c r="AH120" s="4" t="s">
        <v>76</v>
      </c>
      <c r="AI120" s="4" t="s">
        <v>219</v>
      </c>
      <c r="AJ120" s="4" t="s">
        <v>118</v>
      </c>
      <c r="AK120" s="4" t="s">
        <v>166</v>
      </c>
      <c r="AL120" s="4" t="s">
        <v>269</v>
      </c>
      <c r="AM120" s="4" t="s">
        <v>270</v>
      </c>
      <c r="AN120" s="4" t="s">
        <v>166</v>
      </c>
      <c r="AO120" s="4" t="s">
        <v>166</v>
      </c>
    </row>
    <row r="121" spans="1:41" ht="56.25">
      <c r="A121" s="71">
        <f t="shared" si="1"/>
        <v>96</v>
      </c>
      <c r="B121" s="46" t="s">
        <v>455</v>
      </c>
      <c r="C121" s="3" t="s">
        <v>166</v>
      </c>
      <c r="D121" s="4">
        <v>8</v>
      </c>
      <c r="E121" s="3" t="s">
        <v>166</v>
      </c>
      <c r="F121" s="27" t="s">
        <v>405</v>
      </c>
      <c r="G121" s="3" t="s">
        <v>222</v>
      </c>
      <c r="H121" s="27" t="s">
        <v>405</v>
      </c>
      <c r="I121" s="27" t="s">
        <v>405</v>
      </c>
      <c r="J121" s="6" t="s">
        <v>170</v>
      </c>
      <c r="K121" s="3" t="s">
        <v>311</v>
      </c>
      <c r="L121" s="3" t="s">
        <v>425</v>
      </c>
      <c r="M121" s="3" t="s">
        <v>425</v>
      </c>
      <c r="N121" s="3" t="s">
        <v>422</v>
      </c>
      <c r="O121" s="4" t="s">
        <v>166</v>
      </c>
      <c r="P121" s="4" t="s">
        <v>411</v>
      </c>
      <c r="Q121" s="4">
        <v>8090020</v>
      </c>
      <c r="R121" s="4">
        <v>642</v>
      </c>
      <c r="S121" s="4" t="s">
        <v>81</v>
      </c>
      <c r="T121" s="4">
        <v>1</v>
      </c>
      <c r="U121" s="5">
        <v>10</v>
      </c>
      <c r="V121" s="5">
        <v>10</v>
      </c>
      <c r="W121" s="4">
        <v>2014</v>
      </c>
      <c r="X121" s="4" t="s">
        <v>96</v>
      </c>
      <c r="Y121" s="4">
        <v>2014</v>
      </c>
      <c r="Z121" s="4" t="s">
        <v>91</v>
      </c>
      <c r="AA121" s="4">
        <v>2014</v>
      </c>
      <c r="AB121" s="4" t="s">
        <v>60</v>
      </c>
      <c r="AC121" s="4">
        <v>2014</v>
      </c>
      <c r="AD121" s="4" t="s">
        <v>60</v>
      </c>
      <c r="AE121" s="4">
        <v>2014</v>
      </c>
      <c r="AF121" s="4" t="s">
        <v>61</v>
      </c>
      <c r="AG121" s="4">
        <v>2014</v>
      </c>
      <c r="AH121" s="4" t="s">
        <v>61</v>
      </c>
      <c r="AI121" s="4" t="s">
        <v>219</v>
      </c>
      <c r="AJ121" s="4" t="s">
        <v>118</v>
      </c>
      <c r="AK121" s="4" t="s">
        <v>166</v>
      </c>
      <c r="AL121" s="4" t="s">
        <v>269</v>
      </c>
      <c r="AM121" s="4" t="s">
        <v>270</v>
      </c>
      <c r="AN121" s="4" t="s">
        <v>166</v>
      </c>
      <c r="AO121" s="4" t="s">
        <v>166</v>
      </c>
    </row>
    <row r="122" spans="1:41" s="92" customFormat="1" ht="132" customHeight="1">
      <c r="A122" s="71">
        <f t="shared" si="1"/>
        <v>97</v>
      </c>
      <c r="B122" s="46" t="s">
        <v>456</v>
      </c>
      <c r="C122" s="3" t="s">
        <v>166</v>
      </c>
      <c r="D122" s="4">
        <v>8</v>
      </c>
      <c r="E122" s="3" t="s">
        <v>166</v>
      </c>
      <c r="F122" s="27" t="s">
        <v>405</v>
      </c>
      <c r="G122" s="3" t="s">
        <v>222</v>
      </c>
      <c r="H122" s="27" t="s">
        <v>405</v>
      </c>
      <c r="I122" s="27" t="s">
        <v>405</v>
      </c>
      <c r="J122" s="6" t="s">
        <v>1890</v>
      </c>
      <c r="K122" s="3" t="s">
        <v>1891</v>
      </c>
      <c r="L122" s="3" t="s">
        <v>1892</v>
      </c>
      <c r="M122" s="3" t="s">
        <v>1892</v>
      </c>
      <c r="N122" s="3" t="s">
        <v>426</v>
      </c>
      <c r="O122" s="4" t="s">
        <v>166</v>
      </c>
      <c r="P122" s="4" t="s">
        <v>427</v>
      </c>
      <c r="Q122" s="4">
        <v>4560000</v>
      </c>
      <c r="R122" s="4">
        <v>642</v>
      </c>
      <c r="S122" s="4" t="s">
        <v>81</v>
      </c>
      <c r="T122" s="4">
        <v>1</v>
      </c>
      <c r="U122" s="5">
        <v>1350</v>
      </c>
      <c r="V122" s="5">
        <v>1350</v>
      </c>
      <c r="W122" s="4">
        <v>2014</v>
      </c>
      <c r="X122" s="4" t="s">
        <v>83</v>
      </c>
      <c r="Y122" s="4">
        <v>2014</v>
      </c>
      <c r="Z122" s="4" t="s">
        <v>57</v>
      </c>
      <c r="AA122" s="4">
        <v>2014</v>
      </c>
      <c r="AB122" s="4" t="s">
        <v>57</v>
      </c>
      <c r="AC122" s="4">
        <v>2014</v>
      </c>
      <c r="AD122" s="4" t="s">
        <v>76</v>
      </c>
      <c r="AE122" s="4">
        <v>2014</v>
      </c>
      <c r="AF122" s="4" t="s">
        <v>76</v>
      </c>
      <c r="AG122" s="4">
        <v>2014</v>
      </c>
      <c r="AH122" s="4" t="s">
        <v>78</v>
      </c>
      <c r="AI122" s="4" t="s">
        <v>58</v>
      </c>
      <c r="AJ122" s="4" t="s">
        <v>59</v>
      </c>
      <c r="AK122" s="4" t="s">
        <v>166</v>
      </c>
      <c r="AL122" s="4" t="s">
        <v>269</v>
      </c>
      <c r="AM122" s="4" t="s">
        <v>270</v>
      </c>
      <c r="AN122" s="4" t="s">
        <v>166</v>
      </c>
      <c r="AO122" s="4"/>
    </row>
    <row r="123" spans="1:41" s="92" customFormat="1" ht="128.44999999999999" customHeight="1">
      <c r="A123" s="71">
        <f t="shared" si="1"/>
        <v>98</v>
      </c>
      <c r="B123" s="46" t="s">
        <v>464</v>
      </c>
      <c r="C123" s="3" t="s">
        <v>166</v>
      </c>
      <c r="D123" s="4">
        <v>8</v>
      </c>
      <c r="E123" s="3" t="s">
        <v>166</v>
      </c>
      <c r="F123" s="27" t="s">
        <v>405</v>
      </c>
      <c r="G123" s="3" t="s">
        <v>222</v>
      </c>
      <c r="H123" s="27" t="s">
        <v>405</v>
      </c>
      <c r="I123" s="27" t="s">
        <v>405</v>
      </c>
      <c r="J123" s="6" t="s">
        <v>170</v>
      </c>
      <c r="K123" s="3" t="s">
        <v>311</v>
      </c>
      <c r="L123" s="3" t="s">
        <v>1893</v>
      </c>
      <c r="M123" s="3" t="s">
        <v>1894</v>
      </c>
      <c r="N123" s="3" t="s">
        <v>429</v>
      </c>
      <c r="O123" s="4" t="s">
        <v>166</v>
      </c>
      <c r="P123" s="4" t="s">
        <v>399</v>
      </c>
      <c r="Q123" s="4">
        <v>7425010</v>
      </c>
      <c r="R123" s="4">
        <v>642</v>
      </c>
      <c r="S123" s="4" t="s">
        <v>81</v>
      </c>
      <c r="T123" s="4">
        <v>1</v>
      </c>
      <c r="U123" s="5">
        <v>840</v>
      </c>
      <c r="V123" s="5">
        <v>840</v>
      </c>
      <c r="W123" s="4">
        <v>2014</v>
      </c>
      <c r="X123" s="4" t="s">
        <v>76</v>
      </c>
      <c r="Y123" s="4">
        <v>2014</v>
      </c>
      <c r="Z123" s="4" t="s">
        <v>77</v>
      </c>
      <c r="AA123" s="4">
        <v>2014</v>
      </c>
      <c r="AB123" s="4" t="s">
        <v>77</v>
      </c>
      <c r="AC123" s="4">
        <v>2014</v>
      </c>
      <c r="AD123" s="4" t="s">
        <v>78</v>
      </c>
      <c r="AE123" s="4">
        <v>2014</v>
      </c>
      <c r="AF123" s="4" t="s">
        <v>78</v>
      </c>
      <c r="AG123" s="4">
        <v>2014</v>
      </c>
      <c r="AH123" s="4" t="s">
        <v>100</v>
      </c>
      <c r="AI123" s="4" t="s">
        <v>58</v>
      </c>
      <c r="AJ123" s="4" t="s">
        <v>59</v>
      </c>
      <c r="AK123" s="4" t="s">
        <v>166</v>
      </c>
      <c r="AL123" s="4" t="s">
        <v>269</v>
      </c>
      <c r="AM123" s="4" t="s">
        <v>270</v>
      </c>
      <c r="AN123" s="4" t="s">
        <v>166</v>
      </c>
      <c r="AO123" s="4"/>
    </row>
    <row r="124" spans="1:41" ht="67.5">
      <c r="A124" s="71">
        <f t="shared" si="1"/>
        <v>99</v>
      </c>
      <c r="B124" s="46" t="s">
        <v>465</v>
      </c>
      <c r="C124" s="3" t="s">
        <v>166</v>
      </c>
      <c r="D124" s="4">
        <v>8</v>
      </c>
      <c r="E124" s="3" t="s">
        <v>166</v>
      </c>
      <c r="F124" s="27" t="s">
        <v>405</v>
      </c>
      <c r="G124" s="3" t="s">
        <v>222</v>
      </c>
      <c r="H124" s="27" t="s">
        <v>405</v>
      </c>
      <c r="I124" s="27" t="s">
        <v>405</v>
      </c>
      <c r="J124" s="6" t="s">
        <v>170</v>
      </c>
      <c r="K124" s="3" t="s">
        <v>311</v>
      </c>
      <c r="L124" s="4" t="s">
        <v>430</v>
      </c>
      <c r="M124" s="4" t="s">
        <v>430</v>
      </c>
      <c r="N124" s="3" t="s">
        <v>431</v>
      </c>
      <c r="O124" s="4" t="s">
        <v>166</v>
      </c>
      <c r="P124" s="3" t="s">
        <v>399</v>
      </c>
      <c r="Q124" s="3">
        <v>7425010</v>
      </c>
      <c r="R124" s="3">
        <v>796</v>
      </c>
      <c r="S124" s="3" t="s">
        <v>428</v>
      </c>
      <c r="T124" s="4">
        <v>1</v>
      </c>
      <c r="U124" s="5">
        <v>800</v>
      </c>
      <c r="V124" s="5">
        <v>800</v>
      </c>
      <c r="W124" s="4">
        <v>2014</v>
      </c>
      <c r="X124" s="4" t="s">
        <v>76</v>
      </c>
      <c r="Y124" s="4">
        <v>2014</v>
      </c>
      <c r="Z124" s="4" t="s">
        <v>77</v>
      </c>
      <c r="AA124" s="4">
        <v>2014</v>
      </c>
      <c r="AB124" s="4" t="s">
        <v>77</v>
      </c>
      <c r="AC124" s="4">
        <v>2014</v>
      </c>
      <c r="AD124" s="4" t="s">
        <v>78</v>
      </c>
      <c r="AE124" s="4">
        <v>2014</v>
      </c>
      <c r="AF124" s="4" t="s">
        <v>78</v>
      </c>
      <c r="AG124" s="4">
        <v>2014</v>
      </c>
      <c r="AH124" s="4" t="s">
        <v>91</v>
      </c>
      <c r="AI124" s="4" t="s">
        <v>58</v>
      </c>
      <c r="AJ124" s="4" t="s">
        <v>59</v>
      </c>
      <c r="AK124" s="4" t="s">
        <v>166</v>
      </c>
      <c r="AL124" s="4" t="s">
        <v>269</v>
      </c>
      <c r="AM124" s="4" t="s">
        <v>270</v>
      </c>
      <c r="AN124" s="4" t="s">
        <v>166</v>
      </c>
      <c r="AO124" s="4"/>
    </row>
    <row r="125" spans="1:41" ht="112.5">
      <c r="A125" s="71">
        <f t="shared" si="1"/>
        <v>100</v>
      </c>
      <c r="B125" s="46" t="s">
        <v>547</v>
      </c>
      <c r="C125" s="3"/>
      <c r="D125" s="4">
        <v>8</v>
      </c>
      <c r="E125" s="3"/>
      <c r="F125" s="27" t="s">
        <v>457</v>
      </c>
      <c r="G125" s="3" t="s">
        <v>222</v>
      </c>
      <c r="H125" s="27" t="s">
        <v>457</v>
      </c>
      <c r="I125" s="27" t="s">
        <v>457</v>
      </c>
      <c r="J125" s="6">
        <v>45000000000</v>
      </c>
      <c r="K125" s="3" t="s">
        <v>458</v>
      </c>
      <c r="L125" s="4" t="s">
        <v>459</v>
      </c>
      <c r="M125" s="4" t="s">
        <v>459</v>
      </c>
      <c r="N125" s="3" t="s">
        <v>460</v>
      </c>
      <c r="O125" s="4"/>
      <c r="P125" s="3" t="s">
        <v>217</v>
      </c>
      <c r="Q125" s="3">
        <v>8040059</v>
      </c>
      <c r="R125" s="3">
        <v>642</v>
      </c>
      <c r="S125" s="3" t="s">
        <v>81</v>
      </c>
      <c r="T125" s="4">
        <v>1</v>
      </c>
      <c r="U125" s="5">
        <v>35</v>
      </c>
      <c r="V125" s="5">
        <v>35</v>
      </c>
      <c r="W125" s="4">
        <v>2014</v>
      </c>
      <c r="X125" s="4" t="s">
        <v>461</v>
      </c>
      <c r="Y125" s="4">
        <v>2014</v>
      </c>
      <c r="Z125" s="4" t="s">
        <v>461</v>
      </c>
      <c r="AA125" s="4">
        <v>2014</v>
      </c>
      <c r="AB125" s="4" t="s">
        <v>461</v>
      </c>
      <c r="AC125" s="4">
        <v>2014</v>
      </c>
      <c r="AD125" s="4" t="s">
        <v>57</v>
      </c>
      <c r="AE125" s="4">
        <v>2014</v>
      </c>
      <c r="AF125" s="4" t="s">
        <v>76</v>
      </c>
      <c r="AG125" s="4">
        <v>2014</v>
      </c>
      <c r="AH125" s="4" t="s">
        <v>77</v>
      </c>
      <c r="AI125" s="4" t="s">
        <v>219</v>
      </c>
      <c r="AJ125" s="4" t="s">
        <v>118</v>
      </c>
      <c r="AK125" s="4"/>
      <c r="AL125" s="4" t="s">
        <v>269</v>
      </c>
      <c r="AM125" s="4" t="s">
        <v>270</v>
      </c>
      <c r="AN125" s="4"/>
      <c r="AO125" s="4"/>
    </row>
    <row r="126" spans="1:41" ht="112.5">
      <c r="A126" s="71">
        <f t="shared" si="1"/>
        <v>101</v>
      </c>
      <c r="B126" s="46" t="s">
        <v>548</v>
      </c>
      <c r="C126" s="3"/>
      <c r="D126" s="4">
        <v>8</v>
      </c>
      <c r="E126" s="3"/>
      <c r="F126" s="27" t="s">
        <v>457</v>
      </c>
      <c r="G126" s="3" t="s">
        <v>222</v>
      </c>
      <c r="H126" s="27" t="s">
        <v>457</v>
      </c>
      <c r="I126" s="27" t="s">
        <v>457</v>
      </c>
      <c r="J126" s="6">
        <v>45000000000</v>
      </c>
      <c r="K126" s="3" t="s">
        <v>458</v>
      </c>
      <c r="L126" s="4" t="s">
        <v>462</v>
      </c>
      <c r="M126" s="4" t="s">
        <v>462</v>
      </c>
      <c r="N126" s="3" t="s">
        <v>460</v>
      </c>
      <c r="O126" s="4"/>
      <c r="P126" s="3" t="s">
        <v>217</v>
      </c>
      <c r="Q126" s="3">
        <v>8040059</v>
      </c>
      <c r="R126" s="3">
        <v>642</v>
      </c>
      <c r="S126" s="3" t="s">
        <v>81</v>
      </c>
      <c r="T126" s="4">
        <v>1</v>
      </c>
      <c r="U126" s="5">
        <v>35</v>
      </c>
      <c r="V126" s="5">
        <v>35</v>
      </c>
      <c r="W126" s="4">
        <v>2014</v>
      </c>
      <c r="X126" s="4" t="s">
        <v>463</v>
      </c>
      <c r="Y126" s="4">
        <v>2014</v>
      </c>
      <c r="Z126" s="4" t="s">
        <v>463</v>
      </c>
      <c r="AA126" s="4">
        <v>2014</v>
      </c>
      <c r="AB126" s="4" t="s">
        <v>463</v>
      </c>
      <c r="AC126" s="4">
        <v>2014</v>
      </c>
      <c r="AD126" s="4" t="s">
        <v>100</v>
      </c>
      <c r="AE126" s="4">
        <v>2014</v>
      </c>
      <c r="AF126" s="4" t="s">
        <v>96</v>
      </c>
      <c r="AG126" s="4">
        <v>2014</v>
      </c>
      <c r="AH126" s="4" t="s">
        <v>91</v>
      </c>
      <c r="AI126" s="4" t="s">
        <v>219</v>
      </c>
      <c r="AJ126" s="4" t="s">
        <v>118</v>
      </c>
      <c r="AK126" s="4"/>
      <c r="AL126" s="4" t="s">
        <v>269</v>
      </c>
      <c r="AM126" s="4" t="s">
        <v>270</v>
      </c>
      <c r="AN126" s="4"/>
      <c r="AO126" s="4"/>
    </row>
    <row r="127" spans="1:41" ht="112.5">
      <c r="A127" s="71">
        <f t="shared" si="1"/>
        <v>102</v>
      </c>
      <c r="B127" s="46" t="s">
        <v>549</v>
      </c>
      <c r="C127" s="3"/>
      <c r="D127" s="4">
        <v>8</v>
      </c>
      <c r="E127" s="3"/>
      <c r="F127" s="27" t="s">
        <v>466</v>
      </c>
      <c r="G127" s="3" t="s">
        <v>222</v>
      </c>
      <c r="H127" s="27" t="s">
        <v>466</v>
      </c>
      <c r="I127" s="27" t="s">
        <v>466</v>
      </c>
      <c r="J127" s="6">
        <v>45286596000</v>
      </c>
      <c r="K127" s="3" t="s">
        <v>467</v>
      </c>
      <c r="L127" s="4" t="s">
        <v>468</v>
      </c>
      <c r="M127" s="4" t="s">
        <v>469</v>
      </c>
      <c r="N127" s="3" t="s">
        <v>470</v>
      </c>
      <c r="O127" s="4"/>
      <c r="P127" s="3" t="s">
        <v>471</v>
      </c>
      <c r="Q127" s="3">
        <v>9010000</v>
      </c>
      <c r="R127" s="3">
        <v>642</v>
      </c>
      <c r="S127" s="3" t="s">
        <v>81</v>
      </c>
      <c r="T127" s="4">
        <v>1</v>
      </c>
      <c r="U127" s="5">
        <v>12</v>
      </c>
      <c r="V127" s="5">
        <v>12</v>
      </c>
      <c r="W127" s="4">
        <v>2013</v>
      </c>
      <c r="X127" s="4" t="s">
        <v>91</v>
      </c>
      <c r="Y127" s="4">
        <v>2013</v>
      </c>
      <c r="Z127" s="4" t="s">
        <v>91</v>
      </c>
      <c r="AA127" s="4">
        <v>2013</v>
      </c>
      <c r="AB127" s="4" t="s">
        <v>60</v>
      </c>
      <c r="AC127" s="4">
        <v>2014</v>
      </c>
      <c r="AD127" s="4" t="s">
        <v>62</v>
      </c>
      <c r="AE127" s="4">
        <v>2014</v>
      </c>
      <c r="AF127" s="4" t="s">
        <v>62</v>
      </c>
      <c r="AG127" s="4">
        <v>2014</v>
      </c>
      <c r="AH127" s="4" t="s">
        <v>61</v>
      </c>
      <c r="AI127" s="4" t="s">
        <v>219</v>
      </c>
      <c r="AJ127" s="4" t="s">
        <v>472</v>
      </c>
      <c r="AK127" s="4" t="s">
        <v>166</v>
      </c>
      <c r="AL127" s="4" t="s">
        <v>269</v>
      </c>
      <c r="AM127" s="4" t="s">
        <v>270</v>
      </c>
      <c r="AN127" s="4" t="s">
        <v>166</v>
      </c>
      <c r="AO127" s="4" t="s">
        <v>473</v>
      </c>
    </row>
    <row r="128" spans="1:41" ht="112.5">
      <c r="A128" s="71">
        <f t="shared" si="1"/>
        <v>103</v>
      </c>
      <c r="B128" s="46" t="s">
        <v>550</v>
      </c>
      <c r="C128" s="3"/>
      <c r="D128" s="4">
        <v>8</v>
      </c>
      <c r="E128" s="3"/>
      <c r="F128" s="27" t="s">
        <v>466</v>
      </c>
      <c r="G128" s="3" t="s">
        <v>222</v>
      </c>
      <c r="H128" s="27" t="s">
        <v>466</v>
      </c>
      <c r="I128" s="27" t="s">
        <v>466</v>
      </c>
      <c r="J128" s="6">
        <v>45286596000</v>
      </c>
      <c r="K128" s="3" t="s">
        <v>467</v>
      </c>
      <c r="L128" s="4" t="s">
        <v>474</v>
      </c>
      <c r="M128" s="4" t="s">
        <v>469</v>
      </c>
      <c r="N128" s="3" t="s">
        <v>470</v>
      </c>
      <c r="O128" s="4"/>
      <c r="P128" s="3" t="s">
        <v>471</v>
      </c>
      <c r="Q128" s="3">
        <v>9010000</v>
      </c>
      <c r="R128" s="3">
        <v>642</v>
      </c>
      <c r="S128" s="3" t="s">
        <v>81</v>
      </c>
      <c r="T128" s="4">
        <v>1</v>
      </c>
      <c r="U128" s="5">
        <v>12</v>
      </c>
      <c r="V128" s="5">
        <v>12</v>
      </c>
      <c r="W128" s="4">
        <v>2013</v>
      </c>
      <c r="X128" s="4" t="s">
        <v>91</v>
      </c>
      <c r="Y128" s="4">
        <v>2013</v>
      </c>
      <c r="Z128" s="4" t="s">
        <v>91</v>
      </c>
      <c r="AA128" s="4">
        <v>2013</v>
      </c>
      <c r="AB128" s="4" t="s">
        <v>60</v>
      </c>
      <c r="AC128" s="4">
        <v>2014</v>
      </c>
      <c r="AD128" s="4" t="s">
        <v>62</v>
      </c>
      <c r="AE128" s="4">
        <v>2014</v>
      </c>
      <c r="AF128" s="4" t="s">
        <v>62</v>
      </c>
      <c r="AG128" s="4">
        <v>2015</v>
      </c>
      <c r="AH128" s="4" t="s">
        <v>61</v>
      </c>
      <c r="AI128" s="4" t="s">
        <v>219</v>
      </c>
      <c r="AJ128" s="4" t="s">
        <v>472</v>
      </c>
      <c r="AK128" s="4" t="s">
        <v>166</v>
      </c>
      <c r="AL128" s="4" t="s">
        <v>269</v>
      </c>
      <c r="AM128" s="4" t="s">
        <v>270</v>
      </c>
      <c r="AN128" s="4" t="s">
        <v>166</v>
      </c>
      <c r="AO128" s="4" t="s">
        <v>475</v>
      </c>
    </row>
    <row r="129" spans="1:41" ht="112.5">
      <c r="A129" s="71">
        <f t="shared" si="1"/>
        <v>104</v>
      </c>
      <c r="B129" s="46" t="s">
        <v>551</v>
      </c>
      <c r="C129" s="3"/>
      <c r="D129" s="4">
        <v>8</v>
      </c>
      <c r="E129" s="3"/>
      <c r="F129" s="27" t="s">
        <v>466</v>
      </c>
      <c r="G129" s="3" t="s">
        <v>222</v>
      </c>
      <c r="H129" s="27" t="s">
        <v>466</v>
      </c>
      <c r="I129" s="27" t="s">
        <v>466</v>
      </c>
      <c r="J129" s="6">
        <v>45286596000</v>
      </c>
      <c r="K129" s="3" t="s">
        <v>467</v>
      </c>
      <c r="L129" s="4" t="s">
        <v>476</v>
      </c>
      <c r="M129" s="4" t="s">
        <v>469</v>
      </c>
      <c r="N129" s="3" t="s">
        <v>470</v>
      </c>
      <c r="O129" s="4"/>
      <c r="P129" s="3" t="s">
        <v>471</v>
      </c>
      <c r="Q129" s="3">
        <v>9010000</v>
      </c>
      <c r="R129" s="3">
        <v>642</v>
      </c>
      <c r="S129" s="3" t="s">
        <v>81</v>
      </c>
      <c r="T129" s="4">
        <v>1</v>
      </c>
      <c r="U129" s="5">
        <v>12</v>
      </c>
      <c r="V129" s="5">
        <v>12</v>
      </c>
      <c r="W129" s="4">
        <v>2014</v>
      </c>
      <c r="X129" s="4" t="s">
        <v>100</v>
      </c>
      <c r="Y129" s="4">
        <v>2014</v>
      </c>
      <c r="Z129" s="4" t="s">
        <v>100</v>
      </c>
      <c r="AA129" s="4">
        <v>2014</v>
      </c>
      <c r="AB129" s="4" t="s">
        <v>96</v>
      </c>
      <c r="AC129" s="4">
        <v>2014</v>
      </c>
      <c r="AD129" s="4" t="s">
        <v>91</v>
      </c>
      <c r="AE129" s="4">
        <v>2014</v>
      </c>
      <c r="AF129" s="4" t="s">
        <v>91</v>
      </c>
      <c r="AG129" s="4">
        <v>2015</v>
      </c>
      <c r="AH129" s="4" t="s">
        <v>91</v>
      </c>
      <c r="AI129" s="4" t="s">
        <v>219</v>
      </c>
      <c r="AJ129" s="4" t="s">
        <v>472</v>
      </c>
      <c r="AK129" s="4" t="s">
        <v>166</v>
      </c>
      <c r="AL129" s="4" t="s">
        <v>269</v>
      </c>
      <c r="AM129" s="4" t="s">
        <v>270</v>
      </c>
      <c r="AN129" s="4" t="s">
        <v>166</v>
      </c>
      <c r="AO129" s="4" t="s">
        <v>477</v>
      </c>
    </row>
    <row r="130" spans="1:41" ht="67.5">
      <c r="A130" s="71">
        <f t="shared" si="1"/>
        <v>105</v>
      </c>
      <c r="B130" s="46" t="s">
        <v>552</v>
      </c>
      <c r="C130" s="3"/>
      <c r="D130" s="4">
        <v>8</v>
      </c>
      <c r="E130" s="3"/>
      <c r="F130" s="27" t="s">
        <v>466</v>
      </c>
      <c r="G130" s="3" t="s">
        <v>222</v>
      </c>
      <c r="H130" s="27" t="s">
        <v>466</v>
      </c>
      <c r="I130" s="27" t="s">
        <v>466</v>
      </c>
      <c r="J130" s="6">
        <v>45286596000</v>
      </c>
      <c r="K130" s="3" t="s">
        <v>467</v>
      </c>
      <c r="L130" s="4" t="s">
        <v>478</v>
      </c>
      <c r="M130" s="4" t="s">
        <v>479</v>
      </c>
      <c r="N130" s="3" t="s">
        <v>480</v>
      </c>
      <c r="O130" s="4"/>
      <c r="P130" s="3" t="s">
        <v>481</v>
      </c>
      <c r="Q130" s="3">
        <v>9010000</v>
      </c>
      <c r="R130" s="3">
        <v>642</v>
      </c>
      <c r="S130" s="3" t="s">
        <v>81</v>
      </c>
      <c r="T130" s="4">
        <v>1</v>
      </c>
      <c r="U130" s="5">
        <v>20</v>
      </c>
      <c r="V130" s="5">
        <v>20</v>
      </c>
      <c r="W130" s="4">
        <v>2013</v>
      </c>
      <c r="X130" s="4" t="s">
        <v>91</v>
      </c>
      <c r="Y130" s="4">
        <v>2013</v>
      </c>
      <c r="Z130" s="4" t="s">
        <v>91</v>
      </c>
      <c r="AA130" s="4">
        <v>2013</v>
      </c>
      <c r="AB130" s="4" t="s">
        <v>60</v>
      </c>
      <c r="AC130" s="4">
        <v>2014</v>
      </c>
      <c r="AD130" s="4" t="s">
        <v>62</v>
      </c>
      <c r="AE130" s="4">
        <v>2014</v>
      </c>
      <c r="AF130" s="4" t="s">
        <v>62</v>
      </c>
      <c r="AG130" s="4">
        <v>2014</v>
      </c>
      <c r="AH130" s="4" t="s">
        <v>61</v>
      </c>
      <c r="AI130" s="4" t="s">
        <v>219</v>
      </c>
      <c r="AJ130" s="4" t="s">
        <v>472</v>
      </c>
      <c r="AK130" s="4" t="s">
        <v>166</v>
      </c>
      <c r="AL130" s="4" t="s">
        <v>269</v>
      </c>
      <c r="AM130" s="4" t="s">
        <v>270</v>
      </c>
      <c r="AN130" s="4" t="s">
        <v>166</v>
      </c>
      <c r="AO130" s="4" t="s">
        <v>482</v>
      </c>
    </row>
    <row r="131" spans="1:41" ht="67.5">
      <c r="A131" s="71">
        <f t="shared" si="1"/>
        <v>106</v>
      </c>
      <c r="B131" s="46" t="s">
        <v>553</v>
      </c>
      <c r="C131" s="3"/>
      <c r="D131" s="4">
        <v>8</v>
      </c>
      <c r="E131" s="3"/>
      <c r="F131" s="27" t="s">
        <v>466</v>
      </c>
      <c r="G131" s="3" t="s">
        <v>222</v>
      </c>
      <c r="H131" s="27" t="s">
        <v>466</v>
      </c>
      <c r="I131" s="27" t="s">
        <v>466</v>
      </c>
      <c r="J131" s="6">
        <v>45286596000</v>
      </c>
      <c r="K131" s="3" t="s">
        <v>467</v>
      </c>
      <c r="L131" s="4" t="s">
        <v>483</v>
      </c>
      <c r="M131" s="4" t="s">
        <v>479</v>
      </c>
      <c r="N131" s="3" t="s">
        <v>480</v>
      </c>
      <c r="O131" s="4"/>
      <c r="P131" s="3" t="s">
        <v>481</v>
      </c>
      <c r="Q131" s="3">
        <v>9010000</v>
      </c>
      <c r="R131" s="3">
        <v>642</v>
      </c>
      <c r="S131" s="3" t="s">
        <v>81</v>
      </c>
      <c r="T131" s="4">
        <v>1</v>
      </c>
      <c r="U131" s="5">
        <v>50</v>
      </c>
      <c r="V131" s="5">
        <v>50</v>
      </c>
      <c r="W131" s="4">
        <v>2013</v>
      </c>
      <c r="X131" s="4" t="s">
        <v>91</v>
      </c>
      <c r="Y131" s="4">
        <v>2013</v>
      </c>
      <c r="Z131" s="4" t="s">
        <v>91</v>
      </c>
      <c r="AA131" s="4">
        <v>2013</v>
      </c>
      <c r="AB131" s="4" t="s">
        <v>60</v>
      </c>
      <c r="AC131" s="4">
        <v>2014</v>
      </c>
      <c r="AD131" s="4" t="s">
        <v>62</v>
      </c>
      <c r="AE131" s="4">
        <v>2014</v>
      </c>
      <c r="AF131" s="4" t="s">
        <v>62</v>
      </c>
      <c r="AG131" s="4">
        <v>2014</v>
      </c>
      <c r="AH131" s="4" t="s">
        <v>61</v>
      </c>
      <c r="AI131" s="4" t="s">
        <v>219</v>
      </c>
      <c r="AJ131" s="4" t="s">
        <v>472</v>
      </c>
      <c r="AK131" s="4" t="s">
        <v>166</v>
      </c>
      <c r="AL131" s="4" t="s">
        <v>269</v>
      </c>
      <c r="AM131" s="4" t="s">
        <v>270</v>
      </c>
      <c r="AN131" s="4" t="s">
        <v>166</v>
      </c>
      <c r="AO131" s="4" t="s">
        <v>484</v>
      </c>
    </row>
    <row r="132" spans="1:41" ht="78.75">
      <c r="A132" s="71">
        <f t="shared" si="1"/>
        <v>107</v>
      </c>
      <c r="B132" s="46" t="s">
        <v>554</v>
      </c>
      <c r="C132" s="3"/>
      <c r="D132" s="4">
        <v>8</v>
      </c>
      <c r="E132" s="3"/>
      <c r="F132" s="27" t="s">
        <v>466</v>
      </c>
      <c r="G132" s="3" t="s">
        <v>222</v>
      </c>
      <c r="H132" s="27" t="s">
        <v>466</v>
      </c>
      <c r="I132" s="27" t="s">
        <v>466</v>
      </c>
      <c r="J132" s="6">
        <v>45286596000</v>
      </c>
      <c r="K132" s="3" t="s">
        <v>467</v>
      </c>
      <c r="L132" s="4" t="s">
        <v>485</v>
      </c>
      <c r="M132" s="4" t="s">
        <v>486</v>
      </c>
      <c r="N132" s="3" t="s">
        <v>487</v>
      </c>
      <c r="O132" s="4"/>
      <c r="P132" s="3" t="s">
        <v>488</v>
      </c>
      <c r="Q132" s="3">
        <v>4110200</v>
      </c>
      <c r="R132" s="3">
        <v>642</v>
      </c>
      <c r="S132" s="3" t="s">
        <v>81</v>
      </c>
      <c r="T132" s="4">
        <v>1</v>
      </c>
      <c r="U132" s="5">
        <v>3</v>
      </c>
      <c r="V132" s="5">
        <v>3</v>
      </c>
      <c r="W132" s="4">
        <v>2013</v>
      </c>
      <c r="X132" s="4" t="s">
        <v>91</v>
      </c>
      <c r="Y132" s="4">
        <v>2013</v>
      </c>
      <c r="Z132" s="4" t="s">
        <v>91</v>
      </c>
      <c r="AA132" s="4">
        <v>2013</v>
      </c>
      <c r="AB132" s="4" t="s">
        <v>60</v>
      </c>
      <c r="AC132" s="4">
        <v>2014</v>
      </c>
      <c r="AD132" s="4" t="s">
        <v>62</v>
      </c>
      <c r="AE132" s="4">
        <v>2014</v>
      </c>
      <c r="AF132" s="4" t="s">
        <v>62</v>
      </c>
      <c r="AG132" s="4">
        <v>2014</v>
      </c>
      <c r="AH132" s="4" t="s">
        <v>61</v>
      </c>
      <c r="AI132" s="4" t="s">
        <v>219</v>
      </c>
      <c r="AJ132" s="4" t="s">
        <v>472</v>
      </c>
      <c r="AK132" s="4"/>
      <c r="AL132" s="4" t="s">
        <v>269</v>
      </c>
      <c r="AM132" s="4" t="s">
        <v>270</v>
      </c>
      <c r="AN132" s="4"/>
      <c r="AO132" s="4" t="s">
        <v>489</v>
      </c>
    </row>
    <row r="133" spans="1:41" ht="67.5">
      <c r="A133" s="71">
        <f t="shared" si="1"/>
        <v>108</v>
      </c>
      <c r="B133" s="46" t="s">
        <v>555</v>
      </c>
      <c r="C133" s="3"/>
      <c r="D133" s="4">
        <v>8</v>
      </c>
      <c r="E133" s="3"/>
      <c r="F133" s="27" t="s">
        <v>466</v>
      </c>
      <c r="G133" s="3" t="s">
        <v>222</v>
      </c>
      <c r="H133" s="27" t="s">
        <v>466</v>
      </c>
      <c r="I133" s="27" t="s">
        <v>466</v>
      </c>
      <c r="J133" s="6">
        <v>45286596000</v>
      </c>
      <c r="K133" s="3" t="s">
        <v>467</v>
      </c>
      <c r="L133" s="4" t="s">
        <v>490</v>
      </c>
      <c r="M133" s="4" t="s">
        <v>491</v>
      </c>
      <c r="N133" s="3" t="s">
        <v>492</v>
      </c>
      <c r="O133" s="4"/>
      <c r="P133" s="3" t="s">
        <v>488</v>
      </c>
      <c r="Q133" s="3">
        <v>4110200</v>
      </c>
      <c r="R133" s="3">
        <v>642</v>
      </c>
      <c r="S133" s="3" t="s">
        <v>81</v>
      </c>
      <c r="T133" s="4">
        <v>1</v>
      </c>
      <c r="U133" s="5">
        <v>3</v>
      </c>
      <c r="V133" s="5">
        <v>3</v>
      </c>
      <c r="W133" s="4">
        <v>2013</v>
      </c>
      <c r="X133" s="4" t="s">
        <v>91</v>
      </c>
      <c r="Y133" s="4">
        <v>2013</v>
      </c>
      <c r="Z133" s="4" t="s">
        <v>91</v>
      </c>
      <c r="AA133" s="4">
        <v>2013</v>
      </c>
      <c r="AB133" s="4" t="s">
        <v>60</v>
      </c>
      <c r="AC133" s="4">
        <v>2014</v>
      </c>
      <c r="AD133" s="4" t="s">
        <v>62</v>
      </c>
      <c r="AE133" s="4">
        <v>2014</v>
      </c>
      <c r="AF133" s="4" t="s">
        <v>62</v>
      </c>
      <c r="AG133" s="4">
        <v>2014</v>
      </c>
      <c r="AH133" s="4" t="s">
        <v>61</v>
      </c>
      <c r="AI133" s="4" t="s">
        <v>219</v>
      </c>
      <c r="AJ133" s="4" t="s">
        <v>472</v>
      </c>
      <c r="AK133" s="4"/>
      <c r="AL133" s="4" t="s">
        <v>269</v>
      </c>
      <c r="AM133" s="4" t="s">
        <v>270</v>
      </c>
      <c r="AN133" s="4"/>
      <c r="AO133" s="4" t="s">
        <v>493</v>
      </c>
    </row>
    <row r="134" spans="1:41" ht="90">
      <c r="A134" s="71">
        <f t="shared" si="1"/>
        <v>109</v>
      </c>
      <c r="B134" s="46" t="s">
        <v>556</v>
      </c>
      <c r="C134" s="3"/>
      <c r="D134" s="4">
        <v>8</v>
      </c>
      <c r="E134" s="3"/>
      <c r="F134" s="27" t="s">
        <v>466</v>
      </c>
      <c r="G134" s="3" t="s">
        <v>222</v>
      </c>
      <c r="H134" s="27" t="s">
        <v>466</v>
      </c>
      <c r="I134" s="27" t="s">
        <v>466</v>
      </c>
      <c r="J134" s="6">
        <v>45286596000</v>
      </c>
      <c r="K134" s="3" t="s">
        <v>467</v>
      </c>
      <c r="L134" s="4" t="s">
        <v>494</v>
      </c>
      <c r="M134" s="4" t="s">
        <v>494</v>
      </c>
      <c r="N134" s="3" t="s">
        <v>495</v>
      </c>
      <c r="O134" s="4"/>
      <c r="P134" s="3" t="s">
        <v>471</v>
      </c>
      <c r="Q134" s="3">
        <v>9010020</v>
      </c>
      <c r="R134" s="3">
        <v>642</v>
      </c>
      <c r="S134" s="3" t="s">
        <v>81</v>
      </c>
      <c r="T134" s="4">
        <v>1</v>
      </c>
      <c r="U134" s="5">
        <v>10</v>
      </c>
      <c r="V134" s="5">
        <v>10</v>
      </c>
      <c r="W134" s="4">
        <v>2013</v>
      </c>
      <c r="X134" s="4" t="s">
        <v>91</v>
      </c>
      <c r="Y134" s="4">
        <v>2013</v>
      </c>
      <c r="Z134" s="4" t="s">
        <v>91</v>
      </c>
      <c r="AA134" s="4">
        <v>2013</v>
      </c>
      <c r="AB134" s="4" t="s">
        <v>60</v>
      </c>
      <c r="AC134" s="4">
        <v>2014</v>
      </c>
      <c r="AD134" s="4" t="s">
        <v>62</v>
      </c>
      <c r="AE134" s="4">
        <v>2014</v>
      </c>
      <c r="AF134" s="4" t="s">
        <v>62</v>
      </c>
      <c r="AG134" s="4">
        <v>2014</v>
      </c>
      <c r="AH134" s="4" t="s">
        <v>61</v>
      </c>
      <c r="AI134" s="4" t="s">
        <v>219</v>
      </c>
      <c r="AJ134" s="4" t="s">
        <v>472</v>
      </c>
      <c r="AK134" s="4" t="s">
        <v>166</v>
      </c>
      <c r="AL134" s="4" t="s">
        <v>269</v>
      </c>
      <c r="AM134" s="4" t="s">
        <v>270</v>
      </c>
      <c r="AN134" s="4" t="s">
        <v>166</v>
      </c>
      <c r="AO134" s="4" t="s">
        <v>496</v>
      </c>
    </row>
    <row r="135" spans="1:41" ht="78.75">
      <c r="A135" s="71">
        <f t="shared" si="1"/>
        <v>110</v>
      </c>
      <c r="B135" s="46" t="s">
        <v>557</v>
      </c>
      <c r="C135" s="3"/>
      <c r="D135" s="4">
        <v>8</v>
      </c>
      <c r="E135" s="3"/>
      <c r="F135" s="27" t="s">
        <v>466</v>
      </c>
      <c r="G135" s="3" t="s">
        <v>222</v>
      </c>
      <c r="H135" s="27" t="s">
        <v>466</v>
      </c>
      <c r="I135" s="27" t="s">
        <v>466</v>
      </c>
      <c r="J135" s="6">
        <v>45286596000</v>
      </c>
      <c r="K135" s="3" t="s">
        <v>467</v>
      </c>
      <c r="L135" s="4" t="s">
        <v>497</v>
      </c>
      <c r="M135" s="4" t="s">
        <v>497</v>
      </c>
      <c r="N135" s="3" t="s">
        <v>498</v>
      </c>
      <c r="O135" s="4"/>
      <c r="P135" s="3" t="s">
        <v>471</v>
      </c>
      <c r="Q135" s="3">
        <v>9010020</v>
      </c>
      <c r="R135" s="3">
        <v>642</v>
      </c>
      <c r="S135" s="3" t="s">
        <v>81</v>
      </c>
      <c r="T135" s="4">
        <v>1</v>
      </c>
      <c r="U135" s="5">
        <v>15</v>
      </c>
      <c r="V135" s="5">
        <v>15</v>
      </c>
      <c r="W135" s="4">
        <v>2014</v>
      </c>
      <c r="X135" s="4" t="s">
        <v>100</v>
      </c>
      <c r="Y135" s="4">
        <v>2014</v>
      </c>
      <c r="Z135" s="4" t="s">
        <v>100</v>
      </c>
      <c r="AA135" s="4">
        <v>2014</v>
      </c>
      <c r="AB135" s="4" t="s">
        <v>96</v>
      </c>
      <c r="AC135" s="4">
        <v>2014</v>
      </c>
      <c r="AD135" s="4" t="s">
        <v>91</v>
      </c>
      <c r="AE135" s="4">
        <v>2014</v>
      </c>
      <c r="AF135" s="4" t="s">
        <v>499</v>
      </c>
      <c r="AG135" s="4">
        <v>2015</v>
      </c>
      <c r="AH135" s="4" t="s">
        <v>91</v>
      </c>
      <c r="AI135" s="4" t="s">
        <v>219</v>
      </c>
      <c r="AJ135" s="4" t="s">
        <v>472</v>
      </c>
      <c r="AK135" s="4" t="s">
        <v>166</v>
      </c>
      <c r="AL135" s="4" t="s">
        <v>269</v>
      </c>
      <c r="AM135" s="4" t="s">
        <v>270</v>
      </c>
      <c r="AN135" s="4" t="s">
        <v>166</v>
      </c>
      <c r="AO135" s="4" t="s">
        <v>500</v>
      </c>
    </row>
    <row r="136" spans="1:41" ht="78.75">
      <c r="A136" s="71">
        <f t="shared" si="1"/>
        <v>111</v>
      </c>
      <c r="B136" s="46" t="s">
        <v>558</v>
      </c>
      <c r="C136" s="3"/>
      <c r="D136" s="4">
        <v>8</v>
      </c>
      <c r="E136" s="3"/>
      <c r="F136" s="27" t="s">
        <v>466</v>
      </c>
      <c r="G136" s="3" t="s">
        <v>222</v>
      </c>
      <c r="H136" s="27" t="s">
        <v>466</v>
      </c>
      <c r="I136" s="27" t="s">
        <v>466</v>
      </c>
      <c r="J136" s="6">
        <v>45286596000</v>
      </c>
      <c r="K136" s="3" t="s">
        <v>467</v>
      </c>
      <c r="L136" s="4" t="s">
        <v>501</v>
      </c>
      <c r="M136" s="4" t="s">
        <v>501</v>
      </c>
      <c r="N136" s="3" t="s">
        <v>498</v>
      </c>
      <c r="O136" s="4"/>
      <c r="P136" s="3" t="s">
        <v>471</v>
      </c>
      <c r="Q136" s="3">
        <v>9010020</v>
      </c>
      <c r="R136" s="3">
        <v>642</v>
      </c>
      <c r="S136" s="3" t="s">
        <v>81</v>
      </c>
      <c r="T136" s="4">
        <v>1</v>
      </c>
      <c r="U136" s="5">
        <v>30</v>
      </c>
      <c r="V136" s="5">
        <v>30</v>
      </c>
      <c r="W136" s="4">
        <v>2014</v>
      </c>
      <c r="X136" s="4" t="s">
        <v>82</v>
      </c>
      <c r="Y136" s="4">
        <v>2014</v>
      </c>
      <c r="Z136" s="4" t="s">
        <v>82</v>
      </c>
      <c r="AA136" s="4">
        <v>2014</v>
      </c>
      <c r="AB136" s="4" t="s">
        <v>83</v>
      </c>
      <c r="AC136" s="4">
        <v>2014</v>
      </c>
      <c r="AD136" s="4" t="s">
        <v>57</v>
      </c>
      <c r="AE136" s="4">
        <v>2014</v>
      </c>
      <c r="AF136" s="4" t="s">
        <v>57</v>
      </c>
      <c r="AG136" s="4">
        <v>2015</v>
      </c>
      <c r="AH136" s="4" t="s">
        <v>57</v>
      </c>
      <c r="AI136" s="4" t="s">
        <v>219</v>
      </c>
      <c r="AJ136" s="4" t="s">
        <v>472</v>
      </c>
      <c r="AK136" s="4" t="s">
        <v>166</v>
      </c>
      <c r="AL136" s="4" t="s">
        <v>269</v>
      </c>
      <c r="AM136" s="4" t="s">
        <v>270</v>
      </c>
      <c r="AN136" s="4" t="s">
        <v>166</v>
      </c>
      <c r="AO136" s="4" t="s">
        <v>502</v>
      </c>
    </row>
    <row r="137" spans="1:41" ht="56.25">
      <c r="A137" s="71">
        <f t="shared" si="1"/>
        <v>112</v>
      </c>
      <c r="B137" s="46" t="s">
        <v>559</v>
      </c>
      <c r="C137" s="3"/>
      <c r="D137" s="4">
        <v>8</v>
      </c>
      <c r="E137" s="3"/>
      <c r="F137" s="27" t="s">
        <v>466</v>
      </c>
      <c r="G137" s="3" t="s">
        <v>222</v>
      </c>
      <c r="H137" s="27" t="s">
        <v>466</v>
      </c>
      <c r="I137" s="27" t="s">
        <v>466</v>
      </c>
      <c r="J137" s="6">
        <v>45286596000</v>
      </c>
      <c r="K137" s="3" t="s">
        <v>467</v>
      </c>
      <c r="L137" s="4" t="s">
        <v>503</v>
      </c>
      <c r="M137" s="4" t="s">
        <v>504</v>
      </c>
      <c r="N137" s="3" t="s">
        <v>505</v>
      </c>
      <c r="O137" s="4"/>
      <c r="P137" s="3" t="s">
        <v>506</v>
      </c>
      <c r="Q137" s="3">
        <v>7525050</v>
      </c>
      <c r="R137" s="3">
        <v>796</v>
      </c>
      <c r="S137" s="3" t="s">
        <v>88</v>
      </c>
      <c r="T137" s="4">
        <v>2</v>
      </c>
      <c r="U137" s="5">
        <v>400</v>
      </c>
      <c r="V137" s="5">
        <v>400</v>
      </c>
      <c r="W137" s="4">
        <v>2013</v>
      </c>
      <c r="X137" s="4" t="s">
        <v>91</v>
      </c>
      <c r="Y137" s="4">
        <v>2013</v>
      </c>
      <c r="Z137" s="4" t="s">
        <v>91</v>
      </c>
      <c r="AA137" s="4">
        <v>2013</v>
      </c>
      <c r="AB137" s="4" t="s">
        <v>60</v>
      </c>
      <c r="AC137" s="4">
        <v>2014</v>
      </c>
      <c r="AD137" s="4" t="s">
        <v>62</v>
      </c>
      <c r="AE137" s="4">
        <v>2014</v>
      </c>
      <c r="AF137" s="4" t="s">
        <v>62</v>
      </c>
      <c r="AG137" s="4">
        <v>2014</v>
      </c>
      <c r="AH137" s="4" t="s">
        <v>91</v>
      </c>
      <c r="AI137" s="4" t="s">
        <v>58</v>
      </c>
      <c r="AJ137" s="4" t="s">
        <v>507</v>
      </c>
      <c r="AK137" s="4" t="s">
        <v>166</v>
      </c>
      <c r="AL137" s="4" t="s">
        <v>269</v>
      </c>
      <c r="AM137" s="4" t="s">
        <v>270</v>
      </c>
      <c r="AN137" s="4" t="s">
        <v>166</v>
      </c>
      <c r="AO137" s="4" t="s">
        <v>166</v>
      </c>
    </row>
    <row r="138" spans="1:41" ht="90">
      <c r="A138" s="71">
        <f t="shared" si="1"/>
        <v>113</v>
      </c>
      <c r="B138" s="46" t="s">
        <v>1933</v>
      </c>
      <c r="C138" s="3"/>
      <c r="D138" s="4">
        <v>8</v>
      </c>
      <c r="E138" s="3"/>
      <c r="F138" s="27" t="s">
        <v>466</v>
      </c>
      <c r="G138" s="3" t="s">
        <v>222</v>
      </c>
      <c r="H138" s="27" t="s">
        <v>466</v>
      </c>
      <c r="I138" s="27" t="s">
        <v>466</v>
      </c>
      <c r="J138" s="6">
        <v>45286596000</v>
      </c>
      <c r="K138" s="3" t="s">
        <v>467</v>
      </c>
      <c r="L138" s="4" t="s">
        <v>508</v>
      </c>
      <c r="M138" s="4" t="s">
        <v>509</v>
      </c>
      <c r="N138" s="3" t="s">
        <v>495</v>
      </c>
      <c r="O138" s="4"/>
      <c r="P138" s="3" t="s">
        <v>471</v>
      </c>
      <c r="Q138" s="3">
        <v>9010020</v>
      </c>
      <c r="R138" s="3">
        <v>642</v>
      </c>
      <c r="S138" s="3" t="s">
        <v>81</v>
      </c>
      <c r="T138" s="4">
        <v>1</v>
      </c>
      <c r="U138" s="5">
        <v>2400</v>
      </c>
      <c r="V138" s="5">
        <v>2400</v>
      </c>
      <c r="W138" s="4">
        <v>2014</v>
      </c>
      <c r="X138" s="4" t="s">
        <v>62</v>
      </c>
      <c r="Y138" s="4">
        <v>2014</v>
      </c>
      <c r="Z138" s="4" t="s">
        <v>82</v>
      </c>
      <c r="AA138" s="4">
        <v>2014</v>
      </c>
      <c r="AB138" s="4" t="s">
        <v>82</v>
      </c>
      <c r="AC138" s="4">
        <v>2014</v>
      </c>
      <c r="AD138" s="4" t="s">
        <v>83</v>
      </c>
      <c r="AE138" s="4">
        <v>2014</v>
      </c>
      <c r="AF138" s="4" t="s">
        <v>83</v>
      </c>
      <c r="AG138" s="4">
        <v>2015</v>
      </c>
      <c r="AH138" s="4" t="s">
        <v>83</v>
      </c>
      <c r="AI138" s="4" t="s">
        <v>58</v>
      </c>
      <c r="AJ138" s="4" t="s">
        <v>507</v>
      </c>
      <c r="AK138" s="4" t="s">
        <v>166</v>
      </c>
      <c r="AL138" s="4" t="s">
        <v>269</v>
      </c>
      <c r="AM138" s="4" t="s">
        <v>270</v>
      </c>
      <c r="AN138" s="4"/>
      <c r="AO138" s="4" t="s">
        <v>510</v>
      </c>
    </row>
    <row r="139" spans="1:41" ht="90">
      <c r="A139" s="71">
        <f t="shared" si="1"/>
        <v>114</v>
      </c>
      <c r="B139" s="46" t="s">
        <v>560</v>
      </c>
      <c r="C139" s="3"/>
      <c r="D139" s="4">
        <v>8</v>
      </c>
      <c r="E139" s="3"/>
      <c r="F139" s="27" t="s">
        <v>466</v>
      </c>
      <c r="G139" s="3" t="s">
        <v>222</v>
      </c>
      <c r="H139" s="27" t="s">
        <v>466</v>
      </c>
      <c r="I139" s="27" t="s">
        <v>466</v>
      </c>
      <c r="J139" s="6">
        <v>45286596000</v>
      </c>
      <c r="K139" s="3" t="s">
        <v>467</v>
      </c>
      <c r="L139" s="4" t="s">
        <v>511</v>
      </c>
      <c r="M139" s="4" t="s">
        <v>512</v>
      </c>
      <c r="N139" s="3" t="s">
        <v>513</v>
      </c>
      <c r="O139" s="4"/>
      <c r="P139" s="3" t="s">
        <v>471</v>
      </c>
      <c r="Q139" s="3">
        <v>9010020</v>
      </c>
      <c r="R139" s="3">
        <v>642</v>
      </c>
      <c r="S139" s="3" t="s">
        <v>81</v>
      </c>
      <c r="T139" s="4">
        <v>1</v>
      </c>
      <c r="U139" s="5">
        <v>80</v>
      </c>
      <c r="V139" s="5">
        <v>80</v>
      </c>
      <c r="W139" s="4">
        <v>2014</v>
      </c>
      <c r="X139" s="4" t="s">
        <v>62</v>
      </c>
      <c r="Y139" s="4">
        <v>2014</v>
      </c>
      <c r="Z139" s="4" t="s">
        <v>82</v>
      </c>
      <c r="AA139" s="4">
        <v>2014</v>
      </c>
      <c r="AB139" s="4" t="s">
        <v>83</v>
      </c>
      <c r="AC139" s="4">
        <v>2014</v>
      </c>
      <c r="AD139" s="4" t="s">
        <v>83</v>
      </c>
      <c r="AE139" s="4">
        <v>2014</v>
      </c>
      <c r="AF139" s="4" t="s">
        <v>83</v>
      </c>
      <c r="AG139" s="4">
        <v>2015</v>
      </c>
      <c r="AH139" s="4" t="s">
        <v>83</v>
      </c>
      <c r="AI139" s="4" t="s">
        <v>219</v>
      </c>
      <c r="AJ139" s="4" t="s">
        <v>472</v>
      </c>
      <c r="AK139" s="4" t="s">
        <v>166</v>
      </c>
      <c r="AL139" s="4" t="s">
        <v>269</v>
      </c>
      <c r="AM139" s="4" t="s">
        <v>270</v>
      </c>
      <c r="AN139" s="4"/>
      <c r="AO139" s="4" t="s">
        <v>514</v>
      </c>
    </row>
    <row r="140" spans="1:41" ht="67.5">
      <c r="A140" s="71">
        <f t="shared" si="1"/>
        <v>115</v>
      </c>
      <c r="B140" s="46" t="s">
        <v>561</v>
      </c>
      <c r="C140" s="3"/>
      <c r="D140" s="4">
        <v>8</v>
      </c>
      <c r="E140" s="3"/>
      <c r="F140" s="27" t="s">
        <v>466</v>
      </c>
      <c r="G140" s="3" t="s">
        <v>222</v>
      </c>
      <c r="H140" s="27" t="s">
        <v>466</v>
      </c>
      <c r="I140" s="27" t="s">
        <v>466</v>
      </c>
      <c r="J140" s="6">
        <v>45286596000</v>
      </c>
      <c r="K140" s="3" t="s">
        <v>467</v>
      </c>
      <c r="L140" s="4" t="s">
        <v>515</v>
      </c>
      <c r="M140" s="4" t="s">
        <v>515</v>
      </c>
      <c r="N140" s="3" t="s">
        <v>516</v>
      </c>
      <c r="O140" s="4"/>
      <c r="P140" s="3" t="s">
        <v>517</v>
      </c>
      <c r="Q140" s="3">
        <v>8513111</v>
      </c>
      <c r="R140" s="3">
        <v>642</v>
      </c>
      <c r="S140" s="3" t="s">
        <v>81</v>
      </c>
      <c r="T140" s="4">
        <v>1</v>
      </c>
      <c r="U140" s="5">
        <v>100</v>
      </c>
      <c r="V140" s="5">
        <v>100</v>
      </c>
      <c r="W140" s="4">
        <v>2014</v>
      </c>
      <c r="X140" s="4" t="s">
        <v>77</v>
      </c>
      <c r="Y140" s="4">
        <v>2014</v>
      </c>
      <c r="Z140" s="4" t="s">
        <v>77</v>
      </c>
      <c r="AA140" s="4">
        <v>2014</v>
      </c>
      <c r="AB140" s="4" t="s">
        <v>78</v>
      </c>
      <c r="AC140" s="4">
        <v>2014</v>
      </c>
      <c r="AD140" s="4" t="s">
        <v>100</v>
      </c>
      <c r="AE140" s="4">
        <v>2014</v>
      </c>
      <c r="AF140" s="4" t="s">
        <v>100</v>
      </c>
      <c r="AG140" s="4">
        <v>2015</v>
      </c>
      <c r="AH140" s="4" t="s">
        <v>100</v>
      </c>
      <c r="AI140" s="4" t="s">
        <v>58</v>
      </c>
      <c r="AJ140" s="4" t="s">
        <v>507</v>
      </c>
      <c r="AK140" s="4" t="s">
        <v>166</v>
      </c>
      <c r="AL140" s="4" t="s">
        <v>269</v>
      </c>
      <c r="AM140" s="4" t="s">
        <v>270</v>
      </c>
      <c r="AN140" s="4" t="s">
        <v>166</v>
      </c>
      <c r="AO140" s="4" t="s">
        <v>518</v>
      </c>
    </row>
    <row r="141" spans="1:41" ht="33.75">
      <c r="A141" s="71">
        <f t="shared" si="1"/>
        <v>116</v>
      </c>
      <c r="B141" s="46" t="s">
        <v>562</v>
      </c>
      <c r="C141" s="3"/>
      <c r="D141" s="4">
        <v>8</v>
      </c>
      <c r="E141" s="3"/>
      <c r="F141" s="27" t="s">
        <v>466</v>
      </c>
      <c r="G141" s="3" t="s">
        <v>222</v>
      </c>
      <c r="H141" s="27" t="s">
        <v>466</v>
      </c>
      <c r="I141" s="27" t="s">
        <v>466</v>
      </c>
      <c r="J141" s="6">
        <v>45286596000</v>
      </c>
      <c r="K141" s="3" t="s">
        <v>467</v>
      </c>
      <c r="L141" s="4" t="s">
        <v>519</v>
      </c>
      <c r="M141" s="4" t="s">
        <v>519</v>
      </c>
      <c r="N141" s="3" t="s">
        <v>520</v>
      </c>
      <c r="O141" s="4"/>
      <c r="P141" s="3" t="s">
        <v>521</v>
      </c>
      <c r="Q141" s="3">
        <v>7260000</v>
      </c>
      <c r="R141" s="3">
        <v>796</v>
      </c>
      <c r="S141" s="3" t="s">
        <v>88</v>
      </c>
      <c r="T141" s="4">
        <v>1</v>
      </c>
      <c r="U141" s="5">
        <v>10</v>
      </c>
      <c r="V141" s="5">
        <v>10</v>
      </c>
      <c r="W141" s="4">
        <v>2014</v>
      </c>
      <c r="X141" s="4" t="s">
        <v>62</v>
      </c>
      <c r="Y141" s="4">
        <v>2014</v>
      </c>
      <c r="Z141" s="4" t="s">
        <v>82</v>
      </c>
      <c r="AA141" s="4">
        <v>2014</v>
      </c>
      <c r="AB141" s="4" t="s">
        <v>82</v>
      </c>
      <c r="AC141" s="4">
        <v>2014</v>
      </c>
      <c r="AD141" s="4" t="s">
        <v>83</v>
      </c>
      <c r="AE141" s="4">
        <v>2014</v>
      </c>
      <c r="AF141" s="4" t="s">
        <v>83</v>
      </c>
      <c r="AG141" s="4">
        <v>2015</v>
      </c>
      <c r="AH141" s="4" t="s">
        <v>83</v>
      </c>
      <c r="AI141" s="4" t="s">
        <v>219</v>
      </c>
      <c r="AJ141" s="4" t="s">
        <v>472</v>
      </c>
      <c r="AK141" s="4" t="s">
        <v>166</v>
      </c>
      <c r="AL141" s="4" t="s">
        <v>269</v>
      </c>
      <c r="AM141" s="4" t="s">
        <v>270</v>
      </c>
      <c r="AN141" s="4" t="s">
        <v>166</v>
      </c>
      <c r="AO141" s="4" t="s">
        <v>166</v>
      </c>
    </row>
    <row r="142" spans="1:41" ht="56.25">
      <c r="A142" s="71">
        <f t="shared" si="1"/>
        <v>117</v>
      </c>
      <c r="B142" s="46" t="s">
        <v>563</v>
      </c>
      <c r="C142" s="3"/>
      <c r="D142" s="4">
        <v>8</v>
      </c>
      <c r="E142" s="3"/>
      <c r="F142" s="27" t="s">
        <v>466</v>
      </c>
      <c r="G142" s="3" t="s">
        <v>222</v>
      </c>
      <c r="H142" s="27" t="s">
        <v>466</v>
      </c>
      <c r="I142" s="27" t="s">
        <v>466</v>
      </c>
      <c r="J142" s="6">
        <v>45286596000</v>
      </c>
      <c r="K142" s="3" t="s">
        <v>467</v>
      </c>
      <c r="L142" s="4" t="s">
        <v>522</v>
      </c>
      <c r="M142" s="4" t="s">
        <v>523</v>
      </c>
      <c r="N142" s="3" t="s">
        <v>524</v>
      </c>
      <c r="O142" s="4"/>
      <c r="P142" s="3" t="s">
        <v>525</v>
      </c>
      <c r="Q142" s="3" t="s">
        <v>526</v>
      </c>
      <c r="R142" s="3">
        <v>642</v>
      </c>
      <c r="S142" s="3" t="s">
        <v>81</v>
      </c>
      <c r="T142" s="4">
        <v>1</v>
      </c>
      <c r="U142" s="5">
        <v>1500</v>
      </c>
      <c r="V142" s="5">
        <v>1500</v>
      </c>
      <c r="W142" s="4">
        <v>2013</v>
      </c>
      <c r="X142" s="4" t="s">
        <v>91</v>
      </c>
      <c r="Y142" s="4">
        <v>2013</v>
      </c>
      <c r="Z142" s="4" t="s">
        <v>60</v>
      </c>
      <c r="AA142" s="4">
        <v>2013</v>
      </c>
      <c r="AB142" s="4" t="s">
        <v>60</v>
      </c>
      <c r="AC142" s="4">
        <v>2014</v>
      </c>
      <c r="AD142" s="4" t="s">
        <v>62</v>
      </c>
      <c r="AE142" s="4">
        <v>2014</v>
      </c>
      <c r="AF142" s="4" t="s">
        <v>62</v>
      </c>
      <c r="AG142" s="4">
        <v>2014</v>
      </c>
      <c r="AH142" s="4" t="s">
        <v>61</v>
      </c>
      <c r="AI142" s="4" t="s">
        <v>58</v>
      </c>
      <c r="AJ142" s="4" t="s">
        <v>507</v>
      </c>
      <c r="AK142" s="4" t="s">
        <v>166</v>
      </c>
      <c r="AL142" s="4" t="s">
        <v>269</v>
      </c>
      <c r="AM142" s="4" t="s">
        <v>270</v>
      </c>
      <c r="AN142" s="4" t="s">
        <v>166</v>
      </c>
      <c r="AO142" s="4" t="s">
        <v>527</v>
      </c>
    </row>
    <row r="143" spans="1:41" ht="90">
      <c r="A143" s="71">
        <f t="shared" si="1"/>
        <v>118</v>
      </c>
      <c r="B143" s="46" t="s">
        <v>564</v>
      </c>
      <c r="C143" s="3"/>
      <c r="D143" s="4">
        <v>8</v>
      </c>
      <c r="E143" s="3"/>
      <c r="F143" s="27" t="s">
        <v>466</v>
      </c>
      <c r="G143" s="3" t="s">
        <v>222</v>
      </c>
      <c r="H143" s="27" t="s">
        <v>466</v>
      </c>
      <c r="I143" s="27" t="s">
        <v>466</v>
      </c>
      <c r="J143" s="6">
        <v>45286596000</v>
      </c>
      <c r="K143" s="3" t="s">
        <v>467</v>
      </c>
      <c r="L143" s="4" t="s">
        <v>528</v>
      </c>
      <c r="M143" s="4" t="s">
        <v>528</v>
      </c>
      <c r="N143" s="3" t="s">
        <v>529</v>
      </c>
      <c r="O143" s="4"/>
      <c r="P143" s="3" t="s">
        <v>530</v>
      </c>
      <c r="Q143" s="3">
        <v>2210000</v>
      </c>
      <c r="R143" s="3">
        <v>642</v>
      </c>
      <c r="S143" s="3" t="s">
        <v>81</v>
      </c>
      <c r="T143" s="4">
        <v>1</v>
      </c>
      <c r="U143" s="5">
        <v>90</v>
      </c>
      <c r="V143" s="5">
        <v>90</v>
      </c>
      <c r="W143" s="4">
        <v>2014</v>
      </c>
      <c r="X143" s="4" t="s">
        <v>62</v>
      </c>
      <c r="Y143" s="4">
        <v>2014</v>
      </c>
      <c r="Z143" s="4" t="s">
        <v>62</v>
      </c>
      <c r="AA143" s="4">
        <v>2014</v>
      </c>
      <c r="AB143" s="4" t="s">
        <v>82</v>
      </c>
      <c r="AC143" s="4">
        <v>2014</v>
      </c>
      <c r="AD143" s="4" t="s">
        <v>82</v>
      </c>
      <c r="AE143" s="4">
        <v>2014</v>
      </c>
      <c r="AF143" s="4" t="s">
        <v>82</v>
      </c>
      <c r="AG143" s="4">
        <v>2014</v>
      </c>
      <c r="AH143" s="4" t="s">
        <v>61</v>
      </c>
      <c r="AI143" s="4" t="s">
        <v>219</v>
      </c>
      <c r="AJ143" s="4" t="s">
        <v>472</v>
      </c>
      <c r="AK143" s="4" t="s">
        <v>166</v>
      </c>
      <c r="AL143" s="4" t="s">
        <v>269</v>
      </c>
      <c r="AM143" s="4" t="s">
        <v>270</v>
      </c>
      <c r="AN143" s="4" t="s">
        <v>166</v>
      </c>
      <c r="AO143" s="4" t="s">
        <v>166</v>
      </c>
    </row>
    <row r="144" spans="1:41" ht="67.5">
      <c r="A144" s="71">
        <f t="shared" si="1"/>
        <v>119</v>
      </c>
      <c r="B144" s="46" t="s">
        <v>565</v>
      </c>
      <c r="C144" s="3"/>
      <c r="D144" s="4">
        <v>8</v>
      </c>
      <c r="E144" s="3"/>
      <c r="F144" s="27" t="s">
        <v>466</v>
      </c>
      <c r="G144" s="3" t="s">
        <v>222</v>
      </c>
      <c r="H144" s="27" t="s">
        <v>466</v>
      </c>
      <c r="I144" s="27" t="s">
        <v>466</v>
      </c>
      <c r="J144" s="6">
        <v>45286596000</v>
      </c>
      <c r="K144" s="3" t="s">
        <v>467</v>
      </c>
      <c r="L144" s="4" t="s">
        <v>531</v>
      </c>
      <c r="M144" s="4" t="s">
        <v>531</v>
      </c>
      <c r="N144" s="3" t="s">
        <v>532</v>
      </c>
      <c r="O144" s="4"/>
      <c r="P144" s="3" t="s">
        <v>533</v>
      </c>
      <c r="Q144" s="3">
        <v>4010000</v>
      </c>
      <c r="R144" s="3">
        <v>642</v>
      </c>
      <c r="S144" s="3" t="s">
        <v>81</v>
      </c>
      <c r="T144" s="4">
        <v>1</v>
      </c>
      <c r="U144" s="5">
        <v>43430</v>
      </c>
      <c r="V144" s="5">
        <v>43430</v>
      </c>
      <c r="W144" s="4">
        <v>2013</v>
      </c>
      <c r="X144" s="4" t="s">
        <v>61</v>
      </c>
      <c r="Y144" s="4">
        <v>2013</v>
      </c>
      <c r="Z144" s="4" t="s">
        <v>419</v>
      </c>
      <c r="AA144" s="4">
        <v>2013</v>
      </c>
      <c r="AB144" s="4" t="s">
        <v>419</v>
      </c>
      <c r="AC144" s="4">
        <v>2014</v>
      </c>
      <c r="AD144" s="4" t="s">
        <v>419</v>
      </c>
      <c r="AE144" s="4">
        <v>2014</v>
      </c>
      <c r="AF144" s="4" t="s">
        <v>534</v>
      </c>
      <c r="AG144" s="4">
        <v>2014</v>
      </c>
      <c r="AH144" s="4" t="s">
        <v>61</v>
      </c>
      <c r="AI144" s="4" t="s">
        <v>535</v>
      </c>
      <c r="AJ144" s="4" t="s">
        <v>472</v>
      </c>
      <c r="AK144" s="4" t="s">
        <v>166</v>
      </c>
      <c r="AL144" s="4" t="s">
        <v>269</v>
      </c>
      <c r="AM144" s="4" t="s">
        <v>270</v>
      </c>
      <c r="AN144" s="4"/>
      <c r="AO144" s="4" t="s">
        <v>536</v>
      </c>
    </row>
    <row r="145" spans="1:41" ht="112.5">
      <c r="A145" s="71">
        <f t="shared" si="1"/>
        <v>120</v>
      </c>
      <c r="B145" s="46" t="s">
        <v>566</v>
      </c>
      <c r="C145" s="3"/>
      <c r="D145" s="4">
        <v>8</v>
      </c>
      <c r="E145" s="3"/>
      <c r="F145" s="27" t="s">
        <v>466</v>
      </c>
      <c r="G145" s="3" t="s">
        <v>222</v>
      </c>
      <c r="H145" s="27" t="s">
        <v>466</v>
      </c>
      <c r="I145" s="27" t="s">
        <v>466</v>
      </c>
      <c r="J145" s="6">
        <v>45286596000</v>
      </c>
      <c r="K145" s="3" t="s">
        <v>467</v>
      </c>
      <c r="L145" s="4" t="s">
        <v>537</v>
      </c>
      <c r="M145" s="4" t="s">
        <v>538</v>
      </c>
      <c r="N145" s="3" t="s">
        <v>539</v>
      </c>
      <c r="O145" s="4"/>
      <c r="P145" s="3" t="s">
        <v>540</v>
      </c>
      <c r="Q145" s="3">
        <v>4010419</v>
      </c>
      <c r="R145" s="3">
        <v>642</v>
      </c>
      <c r="S145" s="3" t="s">
        <v>81</v>
      </c>
      <c r="T145" s="4">
        <v>1</v>
      </c>
      <c r="U145" s="5">
        <v>96</v>
      </c>
      <c r="V145" s="5">
        <v>96</v>
      </c>
      <c r="W145" s="4">
        <v>2013</v>
      </c>
      <c r="X145" s="4" t="s">
        <v>60</v>
      </c>
      <c r="Y145" s="4">
        <v>2013</v>
      </c>
      <c r="Z145" s="4" t="s">
        <v>419</v>
      </c>
      <c r="AA145" s="4">
        <v>2013</v>
      </c>
      <c r="AB145" s="4" t="s">
        <v>419</v>
      </c>
      <c r="AC145" s="4">
        <v>2014</v>
      </c>
      <c r="AD145" s="4" t="s">
        <v>62</v>
      </c>
      <c r="AE145" s="4">
        <v>2014</v>
      </c>
      <c r="AF145" s="4" t="s">
        <v>62</v>
      </c>
      <c r="AG145" s="4">
        <v>2014</v>
      </c>
      <c r="AH145" s="4" t="s">
        <v>61</v>
      </c>
      <c r="AI145" s="4" t="s">
        <v>219</v>
      </c>
      <c r="AJ145" s="4" t="s">
        <v>472</v>
      </c>
      <c r="AK145" s="4" t="s">
        <v>166</v>
      </c>
      <c r="AL145" s="4" t="s">
        <v>269</v>
      </c>
      <c r="AM145" s="4" t="s">
        <v>270</v>
      </c>
      <c r="AN145" s="4"/>
      <c r="AO145" s="4" t="s">
        <v>541</v>
      </c>
    </row>
    <row r="146" spans="1:41" ht="101.25">
      <c r="A146" s="71">
        <f t="shared" si="1"/>
        <v>121</v>
      </c>
      <c r="B146" s="46" t="s">
        <v>595</v>
      </c>
      <c r="C146" s="3"/>
      <c r="D146" s="4">
        <v>8</v>
      </c>
      <c r="E146" s="3"/>
      <c r="F146" s="27" t="s">
        <v>466</v>
      </c>
      <c r="G146" s="3" t="s">
        <v>222</v>
      </c>
      <c r="H146" s="27" t="s">
        <v>466</v>
      </c>
      <c r="I146" s="27" t="s">
        <v>466</v>
      </c>
      <c r="J146" s="6">
        <v>45286596000</v>
      </c>
      <c r="K146" s="3" t="s">
        <v>467</v>
      </c>
      <c r="L146" s="4" t="s">
        <v>542</v>
      </c>
      <c r="M146" s="4" t="s">
        <v>542</v>
      </c>
      <c r="N146" s="3" t="s">
        <v>543</v>
      </c>
      <c r="O146" s="4"/>
      <c r="P146" s="3" t="s">
        <v>544</v>
      </c>
      <c r="Q146" s="3">
        <v>7220000</v>
      </c>
      <c r="R146" s="3">
        <v>642</v>
      </c>
      <c r="S146" s="3" t="s">
        <v>81</v>
      </c>
      <c r="T146" s="4">
        <v>1</v>
      </c>
      <c r="U146" s="5">
        <v>48</v>
      </c>
      <c r="V146" s="5">
        <v>48</v>
      </c>
      <c r="W146" s="4">
        <v>2014</v>
      </c>
      <c r="X146" s="4" t="s">
        <v>77</v>
      </c>
      <c r="Y146" s="4">
        <v>2014</v>
      </c>
      <c r="Z146" s="4" t="s">
        <v>77</v>
      </c>
      <c r="AA146" s="4">
        <v>2014</v>
      </c>
      <c r="AB146" s="4" t="s">
        <v>77</v>
      </c>
      <c r="AC146" s="4">
        <v>2014</v>
      </c>
      <c r="AD146" s="4" t="s">
        <v>77</v>
      </c>
      <c r="AE146" s="4">
        <v>2014</v>
      </c>
      <c r="AF146" s="4" t="s">
        <v>545</v>
      </c>
      <c r="AG146" s="4">
        <v>2015</v>
      </c>
      <c r="AH146" s="4" t="s">
        <v>77</v>
      </c>
      <c r="AI146" s="4" t="s">
        <v>219</v>
      </c>
      <c r="AJ146" s="4" t="s">
        <v>472</v>
      </c>
      <c r="AK146" s="4" t="s">
        <v>166</v>
      </c>
      <c r="AL146" s="4" t="s">
        <v>269</v>
      </c>
      <c r="AM146" s="4" t="s">
        <v>270</v>
      </c>
      <c r="AN146" s="4"/>
      <c r="AO146" s="4" t="s">
        <v>546</v>
      </c>
    </row>
    <row r="147" spans="1:41" ht="67.5">
      <c r="A147" s="71">
        <f t="shared" si="1"/>
        <v>122</v>
      </c>
      <c r="B147" s="46" t="s">
        <v>596</v>
      </c>
      <c r="C147" s="3"/>
      <c r="D147" s="4"/>
      <c r="E147" s="3"/>
      <c r="F147" s="27" t="s">
        <v>567</v>
      </c>
      <c r="G147" s="3" t="s">
        <v>222</v>
      </c>
      <c r="H147" s="27" t="s">
        <v>567</v>
      </c>
      <c r="I147" s="27" t="s">
        <v>567</v>
      </c>
      <c r="J147" s="6" t="s">
        <v>170</v>
      </c>
      <c r="K147" s="3" t="s">
        <v>171</v>
      </c>
      <c r="L147" s="4" t="s">
        <v>568</v>
      </c>
      <c r="M147" s="4" t="s">
        <v>568</v>
      </c>
      <c r="N147" s="3"/>
      <c r="O147" s="4" t="s">
        <v>166</v>
      </c>
      <c r="P147" s="3" t="s">
        <v>399</v>
      </c>
      <c r="Q147" s="3">
        <v>5200180</v>
      </c>
      <c r="R147" s="3" t="s">
        <v>569</v>
      </c>
      <c r="S147" s="3" t="s">
        <v>88</v>
      </c>
      <c r="T147" s="4">
        <v>1</v>
      </c>
      <c r="U147" s="5">
        <v>180</v>
      </c>
      <c r="V147" s="5">
        <v>180</v>
      </c>
      <c r="W147" s="4">
        <v>2014</v>
      </c>
      <c r="X147" s="4" t="s">
        <v>82</v>
      </c>
      <c r="Y147" s="4">
        <v>2014</v>
      </c>
      <c r="Z147" s="4" t="s">
        <v>82</v>
      </c>
      <c r="AA147" s="4">
        <v>2014</v>
      </c>
      <c r="AB147" s="4" t="s">
        <v>82</v>
      </c>
      <c r="AC147" s="4">
        <v>2014</v>
      </c>
      <c r="AD147" s="4" t="s">
        <v>83</v>
      </c>
      <c r="AE147" s="4">
        <v>2014</v>
      </c>
      <c r="AF147" s="4" t="s">
        <v>83</v>
      </c>
      <c r="AG147" s="4">
        <v>2014</v>
      </c>
      <c r="AH147" s="4" t="s">
        <v>61</v>
      </c>
      <c r="AI147" s="4" t="s">
        <v>58</v>
      </c>
      <c r="AJ147" s="4" t="s">
        <v>59</v>
      </c>
      <c r="AK147" s="4" t="s">
        <v>166</v>
      </c>
      <c r="AL147" s="4" t="s">
        <v>269</v>
      </c>
      <c r="AM147" s="4" t="s">
        <v>270</v>
      </c>
      <c r="AN147" s="4" t="s">
        <v>166</v>
      </c>
      <c r="AO147" s="4"/>
    </row>
    <row r="148" spans="1:41" ht="67.5">
      <c r="A148" s="71">
        <f t="shared" si="1"/>
        <v>123</v>
      </c>
      <c r="B148" s="46" t="s">
        <v>597</v>
      </c>
      <c r="C148" s="3"/>
      <c r="D148" s="4"/>
      <c r="E148" s="3"/>
      <c r="F148" s="27" t="s">
        <v>570</v>
      </c>
      <c r="G148" s="3" t="s">
        <v>222</v>
      </c>
      <c r="H148" s="27" t="s">
        <v>570</v>
      </c>
      <c r="I148" s="27" t="s">
        <v>570</v>
      </c>
      <c r="J148" s="6" t="s">
        <v>170</v>
      </c>
      <c r="K148" s="3" t="s">
        <v>171</v>
      </c>
      <c r="L148" s="4" t="s">
        <v>571</v>
      </c>
      <c r="M148" s="4" t="s">
        <v>571</v>
      </c>
      <c r="N148" s="3" t="s">
        <v>572</v>
      </c>
      <c r="O148" s="4">
        <v>500000</v>
      </c>
      <c r="P148" s="3" t="s">
        <v>521</v>
      </c>
      <c r="Q148" s="3">
        <v>7260024</v>
      </c>
      <c r="R148" s="3" t="s">
        <v>569</v>
      </c>
      <c r="S148" s="3" t="s">
        <v>88</v>
      </c>
      <c r="T148" s="4">
        <v>6</v>
      </c>
      <c r="U148" s="5">
        <v>300</v>
      </c>
      <c r="V148" s="5">
        <v>300</v>
      </c>
      <c r="W148" s="4">
        <v>2014</v>
      </c>
      <c r="X148" s="4" t="s">
        <v>57</v>
      </c>
      <c r="Y148" s="4">
        <v>2014</v>
      </c>
      <c r="Z148" s="4" t="s">
        <v>76</v>
      </c>
      <c r="AA148" s="4">
        <v>2014</v>
      </c>
      <c r="AB148" s="4" t="s">
        <v>76</v>
      </c>
      <c r="AC148" s="4">
        <v>2014</v>
      </c>
      <c r="AD148" s="4" t="s">
        <v>77</v>
      </c>
      <c r="AE148" s="4">
        <v>2014</v>
      </c>
      <c r="AF148" s="4" t="s">
        <v>77</v>
      </c>
      <c r="AG148" s="4">
        <v>2014</v>
      </c>
      <c r="AH148" s="4" t="s">
        <v>77</v>
      </c>
      <c r="AI148" s="4" t="s">
        <v>218</v>
      </c>
      <c r="AJ148" s="4" t="s">
        <v>118</v>
      </c>
      <c r="AK148" s="4" t="s">
        <v>166</v>
      </c>
      <c r="AL148" s="4" t="s">
        <v>269</v>
      </c>
      <c r="AM148" s="4" t="s">
        <v>270</v>
      </c>
      <c r="AN148" s="4" t="s">
        <v>573</v>
      </c>
      <c r="AO148" s="4" t="s">
        <v>574</v>
      </c>
    </row>
    <row r="149" spans="1:41" ht="135">
      <c r="A149" s="71">
        <f t="shared" si="1"/>
        <v>124</v>
      </c>
      <c r="B149" s="46" t="s">
        <v>598</v>
      </c>
      <c r="C149" s="3"/>
      <c r="D149" s="4"/>
      <c r="E149" s="3"/>
      <c r="F149" s="27" t="s">
        <v>575</v>
      </c>
      <c r="G149" s="3" t="s">
        <v>222</v>
      </c>
      <c r="H149" s="27" t="s">
        <v>575</v>
      </c>
      <c r="I149" s="27" t="s">
        <v>575</v>
      </c>
      <c r="J149" s="6" t="s">
        <v>170</v>
      </c>
      <c r="K149" s="3" t="s">
        <v>171</v>
      </c>
      <c r="L149" s="4" t="s">
        <v>576</v>
      </c>
      <c r="M149" s="4" t="s">
        <v>577</v>
      </c>
      <c r="N149" s="3" t="s">
        <v>578</v>
      </c>
      <c r="O149" s="4" t="s">
        <v>166</v>
      </c>
      <c r="P149" s="3" t="s">
        <v>579</v>
      </c>
      <c r="Q149" s="3">
        <v>7010010</v>
      </c>
      <c r="R149" s="3" t="s">
        <v>580</v>
      </c>
      <c r="S149" s="3" t="s">
        <v>581</v>
      </c>
      <c r="T149" s="4">
        <v>30</v>
      </c>
      <c r="U149" s="5">
        <v>500</v>
      </c>
      <c r="V149" s="5">
        <v>500</v>
      </c>
      <c r="W149" s="4">
        <v>2014</v>
      </c>
      <c r="X149" s="4" t="s">
        <v>78</v>
      </c>
      <c r="Y149" s="4">
        <v>2014</v>
      </c>
      <c r="Z149" s="4" t="s">
        <v>78</v>
      </c>
      <c r="AA149" s="4">
        <v>2014</v>
      </c>
      <c r="AB149" s="4" t="s">
        <v>78</v>
      </c>
      <c r="AC149" s="4">
        <v>2014</v>
      </c>
      <c r="AD149" s="4" t="s">
        <v>100</v>
      </c>
      <c r="AE149" s="4">
        <v>2014</v>
      </c>
      <c r="AF149" s="4" t="s">
        <v>100</v>
      </c>
      <c r="AG149" s="4">
        <v>2014</v>
      </c>
      <c r="AH149" s="4" t="s">
        <v>100</v>
      </c>
      <c r="AI149" s="4" t="s">
        <v>58</v>
      </c>
      <c r="AJ149" s="4" t="s">
        <v>59</v>
      </c>
      <c r="AK149" s="4" t="s">
        <v>166</v>
      </c>
      <c r="AL149" s="4" t="s">
        <v>269</v>
      </c>
      <c r="AM149" s="4" t="s">
        <v>270</v>
      </c>
      <c r="AN149" s="4"/>
      <c r="AO149" s="4"/>
    </row>
    <row r="150" spans="1:41" ht="101.25">
      <c r="A150" s="71">
        <f t="shared" si="1"/>
        <v>125</v>
      </c>
      <c r="B150" s="46" t="s">
        <v>599</v>
      </c>
      <c r="C150" s="3"/>
      <c r="D150" s="4"/>
      <c r="E150" s="3"/>
      <c r="F150" s="27" t="s">
        <v>575</v>
      </c>
      <c r="G150" s="3" t="s">
        <v>222</v>
      </c>
      <c r="H150" s="27" t="s">
        <v>575</v>
      </c>
      <c r="I150" s="27" t="s">
        <v>575</v>
      </c>
      <c r="J150" s="6" t="s">
        <v>170</v>
      </c>
      <c r="K150" s="3" t="s">
        <v>171</v>
      </c>
      <c r="L150" s="4" t="s">
        <v>582</v>
      </c>
      <c r="M150" s="4" t="s">
        <v>583</v>
      </c>
      <c r="N150" s="3" t="s">
        <v>584</v>
      </c>
      <c r="O150" s="4" t="s">
        <v>166</v>
      </c>
      <c r="P150" s="3" t="s">
        <v>585</v>
      </c>
      <c r="Q150" s="3">
        <v>7430090</v>
      </c>
      <c r="R150" s="3" t="s">
        <v>569</v>
      </c>
      <c r="S150" s="3" t="s">
        <v>88</v>
      </c>
      <c r="T150" s="4">
        <v>1</v>
      </c>
      <c r="U150" s="5">
        <v>1200</v>
      </c>
      <c r="V150" s="5">
        <v>1200</v>
      </c>
      <c r="W150" s="4">
        <v>2014</v>
      </c>
      <c r="X150" s="4" t="s">
        <v>78</v>
      </c>
      <c r="Y150" s="4">
        <v>2014</v>
      </c>
      <c r="Z150" s="4" t="s">
        <v>78</v>
      </c>
      <c r="AA150" s="4">
        <v>2014</v>
      </c>
      <c r="AB150" s="4" t="s">
        <v>78</v>
      </c>
      <c r="AC150" s="4">
        <v>2014</v>
      </c>
      <c r="AD150" s="4" t="s">
        <v>100</v>
      </c>
      <c r="AE150" s="4">
        <v>2014</v>
      </c>
      <c r="AF150" s="4" t="s">
        <v>100</v>
      </c>
      <c r="AG150" s="4">
        <v>2014</v>
      </c>
      <c r="AH150" s="4" t="s">
        <v>100</v>
      </c>
      <c r="AI150" s="4" t="s">
        <v>58</v>
      </c>
      <c r="AJ150" s="4" t="s">
        <v>59</v>
      </c>
      <c r="AK150" s="4" t="s">
        <v>166</v>
      </c>
      <c r="AL150" s="4" t="s">
        <v>269</v>
      </c>
      <c r="AM150" s="4" t="s">
        <v>270</v>
      </c>
      <c r="AN150" s="4"/>
      <c r="AO150" s="4"/>
    </row>
    <row r="151" spans="1:41" ht="101.25">
      <c r="A151" s="71">
        <f t="shared" si="1"/>
        <v>126</v>
      </c>
      <c r="B151" s="46" t="s">
        <v>600</v>
      </c>
      <c r="C151" s="3"/>
      <c r="D151" s="4"/>
      <c r="E151" s="3"/>
      <c r="F151" s="27" t="s">
        <v>575</v>
      </c>
      <c r="G151" s="3" t="s">
        <v>222</v>
      </c>
      <c r="H151" s="27" t="s">
        <v>575</v>
      </c>
      <c r="I151" s="27" t="s">
        <v>575</v>
      </c>
      <c r="J151" s="6" t="s">
        <v>170</v>
      </c>
      <c r="K151" s="3" t="s">
        <v>171</v>
      </c>
      <c r="L151" s="4" t="s">
        <v>586</v>
      </c>
      <c r="M151" s="4" t="s">
        <v>587</v>
      </c>
      <c r="N151" s="3" t="s">
        <v>584</v>
      </c>
      <c r="O151" s="4" t="s">
        <v>166</v>
      </c>
      <c r="P151" s="3" t="s">
        <v>588</v>
      </c>
      <c r="Q151" s="3">
        <v>9240000</v>
      </c>
      <c r="R151" s="3" t="s">
        <v>569</v>
      </c>
      <c r="S151" s="3" t="s">
        <v>88</v>
      </c>
      <c r="T151" s="4">
        <v>1</v>
      </c>
      <c r="U151" s="5">
        <v>300</v>
      </c>
      <c r="V151" s="5">
        <v>300</v>
      </c>
      <c r="W151" s="4">
        <v>2014</v>
      </c>
      <c r="X151" s="4" t="s">
        <v>78</v>
      </c>
      <c r="Y151" s="4">
        <v>2014</v>
      </c>
      <c r="Z151" s="4" t="s">
        <v>78</v>
      </c>
      <c r="AA151" s="4">
        <v>2014</v>
      </c>
      <c r="AB151" s="4" t="s">
        <v>78</v>
      </c>
      <c r="AC151" s="4">
        <v>2014</v>
      </c>
      <c r="AD151" s="4" t="s">
        <v>100</v>
      </c>
      <c r="AE151" s="4">
        <v>2014</v>
      </c>
      <c r="AF151" s="4" t="s">
        <v>100</v>
      </c>
      <c r="AG151" s="4">
        <v>2014</v>
      </c>
      <c r="AH151" s="4" t="s">
        <v>100</v>
      </c>
      <c r="AI151" s="4" t="s">
        <v>58</v>
      </c>
      <c r="AJ151" s="4" t="s">
        <v>59</v>
      </c>
      <c r="AK151" s="4" t="s">
        <v>166</v>
      </c>
      <c r="AL151" s="4" t="s">
        <v>269</v>
      </c>
      <c r="AM151" s="4" t="s">
        <v>270</v>
      </c>
      <c r="AN151" s="4"/>
      <c r="AO151" s="4"/>
    </row>
    <row r="152" spans="1:41" ht="101.25">
      <c r="A152" s="71">
        <f t="shared" si="1"/>
        <v>127</v>
      </c>
      <c r="B152" s="46" t="s">
        <v>601</v>
      </c>
      <c r="C152" s="3"/>
      <c r="D152" s="4"/>
      <c r="E152" s="3"/>
      <c r="F152" s="27" t="s">
        <v>575</v>
      </c>
      <c r="G152" s="3" t="s">
        <v>222</v>
      </c>
      <c r="H152" s="27" t="s">
        <v>575</v>
      </c>
      <c r="I152" s="27" t="s">
        <v>575</v>
      </c>
      <c r="J152" s="6" t="s">
        <v>170</v>
      </c>
      <c r="K152" s="3" t="s">
        <v>311</v>
      </c>
      <c r="L152" s="4" t="s">
        <v>589</v>
      </c>
      <c r="M152" s="4" t="s">
        <v>590</v>
      </c>
      <c r="N152" s="3" t="s">
        <v>591</v>
      </c>
      <c r="O152" s="4" t="s">
        <v>166</v>
      </c>
      <c r="P152" s="3" t="s">
        <v>592</v>
      </c>
      <c r="Q152" s="3">
        <v>7413010</v>
      </c>
      <c r="R152" s="3">
        <v>796</v>
      </c>
      <c r="S152" s="3" t="s">
        <v>88</v>
      </c>
      <c r="T152" s="4">
        <v>1</v>
      </c>
      <c r="U152" s="5">
        <v>1500</v>
      </c>
      <c r="V152" s="5">
        <v>1500</v>
      </c>
      <c r="W152" s="4">
        <v>2014</v>
      </c>
      <c r="X152" s="4" t="s">
        <v>57</v>
      </c>
      <c r="Y152" s="4">
        <v>2014</v>
      </c>
      <c r="Z152" s="4" t="s">
        <v>76</v>
      </c>
      <c r="AA152" s="4">
        <v>2014</v>
      </c>
      <c r="AB152" s="4" t="s">
        <v>76</v>
      </c>
      <c r="AC152" s="4">
        <v>2014</v>
      </c>
      <c r="AD152" s="4" t="s">
        <v>77</v>
      </c>
      <c r="AE152" s="4">
        <v>2014</v>
      </c>
      <c r="AF152" s="4" t="s">
        <v>77</v>
      </c>
      <c r="AG152" s="4">
        <v>2014</v>
      </c>
      <c r="AH152" s="4" t="s">
        <v>91</v>
      </c>
      <c r="AI152" s="4" t="s">
        <v>58</v>
      </c>
      <c r="AJ152" s="4" t="s">
        <v>59</v>
      </c>
      <c r="AK152" s="4" t="s">
        <v>166</v>
      </c>
      <c r="AL152" s="4" t="s">
        <v>269</v>
      </c>
      <c r="AM152" s="4" t="s">
        <v>270</v>
      </c>
      <c r="AN152" s="4" t="s">
        <v>166</v>
      </c>
      <c r="AO152" s="4"/>
    </row>
    <row r="153" spans="1:41" ht="101.25">
      <c r="A153" s="71">
        <f t="shared" si="1"/>
        <v>128</v>
      </c>
      <c r="B153" s="46" t="s">
        <v>641</v>
      </c>
      <c r="C153" s="3"/>
      <c r="D153" s="4"/>
      <c r="E153" s="3"/>
      <c r="F153" s="27" t="s">
        <v>575</v>
      </c>
      <c r="G153" s="3" t="s">
        <v>222</v>
      </c>
      <c r="H153" s="27" t="s">
        <v>575</v>
      </c>
      <c r="I153" s="27" t="s">
        <v>575</v>
      </c>
      <c r="J153" s="6" t="s">
        <v>170</v>
      </c>
      <c r="K153" s="3" t="s">
        <v>311</v>
      </c>
      <c r="L153" s="4" t="s">
        <v>593</v>
      </c>
      <c r="M153" s="4" t="s">
        <v>593</v>
      </c>
      <c r="N153" s="3" t="s">
        <v>584</v>
      </c>
      <c r="O153" s="4" t="s">
        <v>166</v>
      </c>
      <c r="P153" s="3" t="s">
        <v>594</v>
      </c>
      <c r="Q153" s="3">
        <v>7423030</v>
      </c>
      <c r="R153" s="3">
        <v>796</v>
      </c>
      <c r="S153" s="3" t="s">
        <v>88</v>
      </c>
      <c r="T153" s="4">
        <v>1</v>
      </c>
      <c r="U153" s="5">
        <v>99</v>
      </c>
      <c r="V153" s="5">
        <v>99</v>
      </c>
      <c r="W153" s="4">
        <v>2014</v>
      </c>
      <c r="X153" s="4" t="s">
        <v>100</v>
      </c>
      <c r="Y153" s="4">
        <v>2014</v>
      </c>
      <c r="Z153" s="4" t="s">
        <v>100</v>
      </c>
      <c r="AA153" s="4">
        <v>2014</v>
      </c>
      <c r="AB153" s="4" t="s">
        <v>100</v>
      </c>
      <c r="AC153" s="4">
        <v>2014</v>
      </c>
      <c r="AD153" s="4" t="s">
        <v>96</v>
      </c>
      <c r="AE153" s="4">
        <v>2014</v>
      </c>
      <c r="AF153" s="4" t="s">
        <v>96</v>
      </c>
      <c r="AG153" s="4">
        <v>2014</v>
      </c>
      <c r="AH153" s="4" t="s">
        <v>61</v>
      </c>
      <c r="AI153" s="4" t="s">
        <v>219</v>
      </c>
      <c r="AJ153" s="4" t="s">
        <v>59</v>
      </c>
      <c r="AK153" s="4" t="s">
        <v>166</v>
      </c>
      <c r="AL153" s="4" t="s">
        <v>269</v>
      </c>
      <c r="AM153" s="4" t="s">
        <v>270</v>
      </c>
      <c r="AN153" s="4" t="s">
        <v>166</v>
      </c>
      <c r="AO153" s="4" t="s">
        <v>166</v>
      </c>
    </row>
    <row r="154" spans="1:41" ht="56.25">
      <c r="A154" s="71">
        <f t="shared" si="1"/>
        <v>129</v>
      </c>
      <c r="B154" s="46" t="s">
        <v>642</v>
      </c>
      <c r="C154" s="3" t="s">
        <v>166</v>
      </c>
      <c r="D154" s="4"/>
      <c r="E154" s="3" t="s">
        <v>603</v>
      </c>
      <c r="F154" s="27" t="s">
        <v>604</v>
      </c>
      <c r="G154" s="3" t="s">
        <v>222</v>
      </c>
      <c r="H154" s="27" t="str">
        <f t="shared" ref="H154:H157" si="2">F154</f>
        <v>Казначейство</v>
      </c>
      <c r="I154" s="27" t="str">
        <f t="shared" ref="I154:I157" si="3">H154</f>
        <v>Казначейство</v>
      </c>
      <c r="J154" s="6" t="s">
        <v>170</v>
      </c>
      <c r="K154" s="3" t="s">
        <v>311</v>
      </c>
      <c r="L154" s="4" t="s">
        <v>605</v>
      </c>
      <c r="M154" s="4" t="s">
        <v>606</v>
      </c>
      <c r="N154" s="3" t="s">
        <v>607</v>
      </c>
      <c r="O154" s="4" t="s">
        <v>166</v>
      </c>
      <c r="P154" s="3" t="s">
        <v>217</v>
      </c>
      <c r="Q154" s="3">
        <v>8090010</v>
      </c>
      <c r="R154" s="3" t="s">
        <v>608</v>
      </c>
      <c r="S154" s="3" t="s">
        <v>609</v>
      </c>
      <c r="T154" s="4">
        <v>1</v>
      </c>
      <c r="U154" s="5">
        <v>30</v>
      </c>
      <c r="V154" s="5">
        <f>U154</f>
        <v>30</v>
      </c>
      <c r="W154" s="4" t="s">
        <v>610</v>
      </c>
      <c r="X154" s="4" t="s">
        <v>83</v>
      </c>
      <c r="Y154" s="4" t="s">
        <v>610</v>
      </c>
      <c r="Z154" s="4" t="s">
        <v>83</v>
      </c>
      <c r="AA154" s="4" t="s">
        <v>610</v>
      </c>
      <c r="AB154" s="4" t="s">
        <v>83</v>
      </c>
      <c r="AC154" s="4" t="s">
        <v>610</v>
      </c>
      <c r="AD154" s="4" t="s">
        <v>57</v>
      </c>
      <c r="AE154" s="4" t="s">
        <v>610</v>
      </c>
      <c r="AF154" s="4" t="s">
        <v>57</v>
      </c>
      <c r="AG154" s="4" t="s">
        <v>610</v>
      </c>
      <c r="AH154" s="4" t="s">
        <v>57</v>
      </c>
      <c r="AI154" s="4" t="s">
        <v>219</v>
      </c>
      <c r="AJ154" s="4" t="s">
        <v>118</v>
      </c>
      <c r="AK154" s="4" t="s">
        <v>166</v>
      </c>
      <c r="AL154" s="4" t="s">
        <v>269</v>
      </c>
      <c r="AM154" s="4" t="s">
        <v>270</v>
      </c>
      <c r="AN154" s="4"/>
      <c r="AO154" s="4"/>
    </row>
    <row r="155" spans="1:41" ht="56.25">
      <c r="A155" s="71">
        <f t="shared" si="1"/>
        <v>130</v>
      </c>
      <c r="B155" s="46" t="s">
        <v>643</v>
      </c>
      <c r="C155" s="3" t="s">
        <v>166</v>
      </c>
      <c r="D155" s="4"/>
      <c r="E155" s="3" t="s">
        <v>603</v>
      </c>
      <c r="F155" s="27" t="s">
        <v>611</v>
      </c>
      <c r="G155" s="3" t="s">
        <v>222</v>
      </c>
      <c r="H155" s="27" t="str">
        <f t="shared" si="2"/>
        <v>ОКИД</v>
      </c>
      <c r="I155" s="27" t="str">
        <f t="shared" si="3"/>
        <v>ОКИД</v>
      </c>
      <c r="J155" s="6" t="s">
        <v>170</v>
      </c>
      <c r="K155" s="3" t="s">
        <v>311</v>
      </c>
      <c r="L155" s="4" t="s">
        <v>612</v>
      </c>
      <c r="M155" s="4" t="s">
        <v>613</v>
      </c>
      <c r="N155" s="3" t="s">
        <v>614</v>
      </c>
      <c r="O155" s="4" t="s">
        <v>166</v>
      </c>
      <c r="P155" s="3" t="s">
        <v>217</v>
      </c>
      <c r="Q155" s="3">
        <v>8090010</v>
      </c>
      <c r="R155" s="3" t="s">
        <v>608</v>
      </c>
      <c r="S155" s="3" t="s">
        <v>609</v>
      </c>
      <c r="T155" s="4">
        <v>1</v>
      </c>
      <c r="U155" s="5">
        <v>20</v>
      </c>
      <c r="V155" s="5">
        <f>U155</f>
        <v>20</v>
      </c>
      <c r="W155" s="4" t="s">
        <v>610</v>
      </c>
      <c r="X155" s="4" t="s">
        <v>83</v>
      </c>
      <c r="Y155" s="4" t="s">
        <v>610</v>
      </c>
      <c r="Z155" s="4" t="s">
        <v>83</v>
      </c>
      <c r="AA155" s="4" t="s">
        <v>610</v>
      </c>
      <c r="AB155" s="4" t="s">
        <v>83</v>
      </c>
      <c r="AC155" s="4" t="s">
        <v>610</v>
      </c>
      <c r="AD155" s="4" t="s">
        <v>57</v>
      </c>
      <c r="AE155" s="4" t="s">
        <v>610</v>
      </c>
      <c r="AF155" s="4" t="s">
        <v>57</v>
      </c>
      <c r="AG155" s="4" t="s">
        <v>610</v>
      </c>
      <c r="AH155" s="4" t="s">
        <v>57</v>
      </c>
      <c r="AI155" s="4" t="s">
        <v>219</v>
      </c>
      <c r="AJ155" s="4" t="s">
        <v>118</v>
      </c>
      <c r="AK155" s="4" t="s">
        <v>166</v>
      </c>
      <c r="AL155" s="4" t="s">
        <v>269</v>
      </c>
      <c r="AM155" s="4" t="s">
        <v>270</v>
      </c>
      <c r="AN155" s="4"/>
      <c r="AO155" s="4"/>
    </row>
    <row r="156" spans="1:41" ht="78.75">
      <c r="A156" s="71">
        <f t="shared" ref="A156:A219" si="4">A155+1</f>
        <v>131</v>
      </c>
      <c r="B156" s="46" t="s">
        <v>644</v>
      </c>
      <c r="C156" s="3" t="s">
        <v>166</v>
      </c>
      <c r="D156" s="4"/>
      <c r="E156" s="3" t="s">
        <v>603</v>
      </c>
      <c r="F156" s="27" t="s">
        <v>611</v>
      </c>
      <c r="G156" s="3" t="s">
        <v>222</v>
      </c>
      <c r="H156" s="27" t="str">
        <f t="shared" si="2"/>
        <v>ОКИД</v>
      </c>
      <c r="I156" s="27" t="str">
        <f t="shared" si="3"/>
        <v>ОКИД</v>
      </c>
      <c r="J156" s="6" t="s">
        <v>170</v>
      </c>
      <c r="K156" s="3" t="s">
        <v>311</v>
      </c>
      <c r="L156" s="4" t="s">
        <v>615</v>
      </c>
      <c r="M156" s="4" t="s">
        <v>613</v>
      </c>
      <c r="N156" s="3" t="s">
        <v>614</v>
      </c>
      <c r="O156" s="4" t="s">
        <v>166</v>
      </c>
      <c r="P156" s="3" t="s">
        <v>217</v>
      </c>
      <c r="Q156" s="3">
        <v>8090010</v>
      </c>
      <c r="R156" s="3" t="s">
        <v>608</v>
      </c>
      <c r="S156" s="3" t="s">
        <v>609</v>
      </c>
      <c r="T156" s="4">
        <v>1</v>
      </c>
      <c r="U156" s="5">
        <v>25</v>
      </c>
      <c r="V156" s="5">
        <f t="shared" ref="V156:V157" si="5">U156</f>
        <v>25</v>
      </c>
      <c r="W156" s="4" t="s">
        <v>610</v>
      </c>
      <c r="X156" s="4" t="s">
        <v>100</v>
      </c>
      <c r="Y156" s="4" t="s">
        <v>610</v>
      </c>
      <c r="Z156" s="4" t="s">
        <v>100</v>
      </c>
      <c r="AA156" s="4" t="s">
        <v>610</v>
      </c>
      <c r="AB156" s="4" t="s">
        <v>100</v>
      </c>
      <c r="AC156" s="4" t="s">
        <v>610</v>
      </c>
      <c r="AD156" s="4" t="s">
        <v>96</v>
      </c>
      <c r="AE156" s="4" t="s">
        <v>610</v>
      </c>
      <c r="AF156" s="4" t="s">
        <v>96</v>
      </c>
      <c r="AG156" s="4" t="s">
        <v>610</v>
      </c>
      <c r="AH156" s="4" t="s">
        <v>96</v>
      </c>
      <c r="AI156" s="4" t="s">
        <v>219</v>
      </c>
      <c r="AJ156" s="4" t="s">
        <v>118</v>
      </c>
      <c r="AK156" s="4" t="s">
        <v>166</v>
      </c>
      <c r="AL156" s="4" t="s">
        <v>269</v>
      </c>
      <c r="AM156" s="4" t="s">
        <v>270</v>
      </c>
      <c r="AN156" s="4"/>
      <c r="AO156" s="4"/>
    </row>
    <row r="157" spans="1:41" ht="56.25">
      <c r="A157" s="71">
        <f t="shared" si="4"/>
        <v>132</v>
      </c>
      <c r="B157" s="46" t="s">
        <v>645</v>
      </c>
      <c r="C157" s="3" t="s">
        <v>166</v>
      </c>
      <c r="D157" s="4"/>
      <c r="E157" s="3" t="s">
        <v>603</v>
      </c>
      <c r="F157" s="27" t="s">
        <v>611</v>
      </c>
      <c r="G157" s="3" t="s">
        <v>222</v>
      </c>
      <c r="H157" s="27" t="str">
        <f t="shared" si="2"/>
        <v>ОКИД</v>
      </c>
      <c r="I157" s="27" t="str">
        <f t="shared" si="3"/>
        <v>ОКИД</v>
      </c>
      <c r="J157" s="6" t="s">
        <v>170</v>
      </c>
      <c r="K157" s="3" t="s">
        <v>311</v>
      </c>
      <c r="L157" s="4" t="s">
        <v>616</v>
      </c>
      <c r="M157" s="4" t="s">
        <v>613</v>
      </c>
      <c r="N157" s="3" t="s">
        <v>614</v>
      </c>
      <c r="O157" s="4" t="s">
        <v>166</v>
      </c>
      <c r="P157" s="3" t="s">
        <v>217</v>
      </c>
      <c r="Q157" s="3">
        <v>8090010</v>
      </c>
      <c r="R157" s="3" t="s">
        <v>608</v>
      </c>
      <c r="S157" s="3" t="s">
        <v>609</v>
      </c>
      <c r="T157" s="4">
        <v>1</v>
      </c>
      <c r="U157" s="5">
        <v>20</v>
      </c>
      <c r="V157" s="5">
        <f t="shared" si="5"/>
        <v>20</v>
      </c>
      <c r="W157" s="4" t="s">
        <v>610</v>
      </c>
      <c r="X157" s="4" t="s">
        <v>91</v>
      </c>
      <c r="Y157" s="4" t="s">
        <v>610</v>
      </c>
      <c r="Z157" s="4" t="s">
        <v>91</v>
      </c>
      <c r="AA157" s="4" t="s">
        <v>610</v>
      </c>
      <c r="AB157" s="4" t="s">
        <v>91</v>
      </c>
      <c r="AC157" s="4" t="s">
        <v>610</v>
      </c>
      <c r="AD157" s="4" t="s">
        <v>60</v>
      </c>
      <c r="AE157" s="4" t="s">
        <v>610</v>
      </c>
      <c r="AF157" s="4" t="s">
        <v>60</v>
      </c>
      <c r="AG157" s="4" t="s">
        <v>610</v>
      </c>
      <c r="AH157" s="4" t="s">
        <v>60</v>
      </c>
      <c r="AI157" s="4" t="s">
        <v>219</v>
      </c>
      <c r="AJ157" s="4" t="s">
        <v>118</v>
      </c>
      <c r="AK157" s="4" t="s">
        <v>166</v>
      </c>
      <c r="AL157" s="4" t="s">
        <v>269</v>
      </c>
      <c r="AM157" s="4" t="s">
        <v>270</v>
      </c>
      <c r="AN157" s="4"/>
      <c r="AO157" s="4"/>
    </row>
    <row r="158" spans="1:41" ht="67.5">
      <c r="A158" s="71">
        <f t="shared" si="4"/>
        <v>133</v>
      </c>
      <c r="B158" s="46" t="s">
        <v>646</v>
      </c>
      <c r="C158" s="3" t="s">
        <v>166</v>
      </c>
      <c r="D158" s="4">
        <v>6</v>
      </c>
      <c r="E158" s="3" t="s">
        <v>603</v>
      </c>
      <c r="F158" s="27" t="s">
        <v>617</v>
      </c>
      <c r="G158" s="3" t="s">
        <v>222</v>
      </c>
      <c r="H158" s="27" t="s">
        <v>617</v>
      </c>
      <c r="I158" s="27" t="s">
        <v>617</v>
      </c>
      <c r="J158" s="6" t="s">
        <v>170</v>
      </c>
      <c r="K158" s="3" t="s">
        <v>311</v>
      </c>
      <c r="L158" s="4" t="s">
        <v>618</v>
      </c>
      <c r="M158" s="4" t="s">
        <v>618</v>
      </c>
      <c r="N158" s="3" t="s">
        <v>619</v>
      </c>
      <c r="O158" s="4" t="s">
        <v>166</v>
      </c>
      <c r="P158" s="3">
        <v>7240</v>
      </c>
      <c r="Q158" s="3">
        <v>7410000</v>
      </c>
      <c r="R158" s="3">
        <v>796</v>
      </c>
      <c r="S158" s="3" t="s">
        <v>88</v>
      </c>
      <c r="T158" s="4">
        <v>1</v>
      </c>
      <c r="U158" s="5">
        <v>3600</v>
      </c>
      <c r="V158" s="5">
        <v>3000</v>
      </c>
      <c r="W158" s="4">
        <v>2013</v>
      </c>
      <c r="X158" s="4" t="s">
        <v>61</v>
      </c>
      <c r="Y158" s="4">
        <v>2014</v>
      </c>
      <c r="Z158" s="4" t="s">
        <v>62</v>
      </c>
      <c r="AA158" s="4">
        <v>2014</v>
      </c>
      <c r="AB158" s="4" t="s">
        <v>82</v>
      </c>
      <c r="AC158" s="4">
        <v>2014</v>
      </c>
      <c r="AD158" s="4" t="s">
        <v>82</v>
      </c>
      <c r="AE158" s="4">
        <v>2014</v>
      </c>
      <c r="AF158" s="4" t="s">
        <v>83</v>
      </c>
      <c r="AG158" s="4">
        <v>2015</v>
      </c>
      <c r="AH158" s="4" t="s">
        <v>82</v>
      </c>
      <c r="AI158" s="4" t="s">
        <v>218</v>
      </c>
      <c r="AJ158" s="4" t="s">
        <v>118</v>
      </c>
      <c r="AK158" s="4" t="s">
        <v>166</v>
      </c>
      <c r="AL158" s="4" t="s">
        <v>269</v>
      </c>
      <c r="AM158" s="4" t="s">
        <v>270</v>
      </c>
      <c r="AN158" s="4" t="s">
        <v>620</v>
      </c>
      <c r="AO158" s="4" t="s">
        <v>621</v>
      </c>
    </row>
    <row r="159" spans="1:41" ht="67.5">
      <c r="A159" s="71">
        <f t="shared" si="4"/>
        <v>134</v>
      </c>
      <c r="B159" s="46" t="s">
        <v>647</v>
      </c>
      <c r="C159" s="3" t="s">
        <v>166</v>
      </c>
      <c r="D159" s="4" t="s">
        <v>166</v>
      </c>
      <c r="E159" s="3" t="s">
        <v>603</v>
      </c>
      <c r="F159" s="27" t="s">
        <v>617</v>
      </c>
      <c r="G159" s="3" t="s">
        <v>222</v>
      </c>
      <c r="H159" s="27" t="str">
        <f t="shared" ref="H159:H165" si="6">F159</f>
        <v>ОРРЭМ</v>
      </c>
      <c r="I159" s="27" t="str">
        <f t="shared" ref="I159:I165" si="7">H159</f>
        <v>ОРРЭМ</v>
      </c>
      <c r="J159" s="6" t="s">
        <v>170</v>
      </c>
      <c r="K159" s="3" t="s">
        <v>311</v>
      </c>
      <c r="L159" s="4" t="s">
        <v>622</v>
      </c>
      <c r="M159" s="4" t="str">
        <f t="shared" ref="M159" si="8">L159</f>
        <v>Услуга по организации и регулированию биржевой торговли</v>
      </c>
      <c r="N159" s="3" t="s">
        <v>623</v>
      </c>
      <c r="O159" s="4" t="s">
        <v>166</v>
      </c>
      <c r="P159" s="3">
        <v>67111</v>
      </c>
      <c r="Q159" s="3">
        <v>519</v>
      </c>
      <c r="R159" s="3">
        <v>796</v>
      </c>
      <c r="S159" s="3" t="s">
        <v>88</v>
      </c>
      <c r="T159" s="4">
        <v>1</v>
      </c>
      <c r="U159" s="5">
        <v>129.80000000000001</v>
      </c>
      <c r="V159" s="5">
        <f t="shared" ref="V159:V165" si="9">U159</f>
        <v>129.80000000000001</v>
      </c>
      <c r="W159" s="4">
        <v>2013</v>
      </c>
      <c r="X159" s="4" t="s">
        <v>60</v>
      </c>
      <c r="Y159" s="4">
        <v>2013</v>
      </c>
      <c r="Z159" s="4" t="s">
        <v>61</v>
      </c>
      <c r="AA159" s="4">
        <v>2014</v>
      </c>
      <c r="AB159" s="4" t="s">
        <v>62</v>
      </c>
      <c r="AC159" s="4">
        <v>2014</v>
      </c>
      <c r="AD159" s="4" t="s">
        <v>62</v>
      </c>
      <c r="AE159" s="4">
        <v>2014</v>
      </c>
      <c r="AF159" s="4" t="s">
        <v>62</v>
      </c>
      <c r="AG159" s="4">
        <v>2014</v>
      </c>
      <c r="AH159" s="4" t="s">
        <v>61</v>
      </c>
      <c r="AI159" s="4" t="s">
        <v>218</v>
      </c>
      <c r="AJ159" s="4" t="s">
        <v>118</v>
      </c>
      <c r="AK159" s="4" t="s">
        <v>166</v>
      </c>
      <c r="AL159" s="4" t="s">
        <v>269</v>
      </c>
      <c r="AM159" s="4" t="s">
        <v>270</v>
      </c>
      <c r="AN159" s="4" t="s">
        <v>624</v>
      </c>
      <c r="AO159" s="4" t="s">
        <v>625</v>
      </c>
    </row>
    <row r="160" spans="1:41" ht="90">
      <c r="A160" s="71">
        <f t="shared" si="4"/>
        <v>135</v>
      </c>
      <c r="B160" s="46" t="s">
        <v>648</v>
      </c>
      <c r="C160" s="3" t="s">
        <v>166</v>
      </c>
      <c r="D160" s="4" t="s">
        <v>166</v>
      </c>
      <c r="E160" s="3" t="s">
        <v>603</v>
      </c>
      <c r="F160" s="27" t="s">
        <v>617</v>
      </c>
      <c r="G160" s="3" t="s">
        <v>222</v>
      </c>
      <c r="H160" s="27" t="str">
        <f t="shared" si="6"/>
        <v>ОРРЭМ</v>
      </c>
      <c r="I160" s="27" t="str">
        <f t="shared" si="7"/>
        <v>ОРРЭМ</v>
      </c>
      <c r="J160" s="6" t="s">
        <v>626</v>
      </c>
      <c r="K160" s="3" t="s">
        <v>627</v>
      </c>
      <c r="L160" s="4" t="s">
        <v>628</v>
      </c>
      <c r="M160" s="4" t="s">
        <v>628</v>
      </c>
      <c r="N160" s="3" t="s">
        <v>629</v>
      </c>
      <c r="O160" s="4" t="s">
        <v>166</v>
      </c>
      <c r="P160" s="3" t="s">
        <v>540</v>
      </c>
      <c r="Q160" s="3">
        <v>4010419</v>
      </c>
      <c r="R160" s="3">
        <v>246</v>
      </c>
      <c r="S160" s="3" t="s">
        <v>630</v>
      </c>
      <c r="T160" s="4">
        <v>1</v>
      </c>
      <c r="U160" s="5">
        <v>867.721</v>
      </c>
      <c r="V160" s="5">
        <f t="shared" si="9"/>
        <v>867.721</v>
      </c>
      <c r="W160" s="4">
        <v>2013</v>
      </c>
      <c r="X160" s="4" t="s">
        <v>60</v>
      </c>
      <c r="Y160" s="4">
        <v>2013</v>
      </c>
      <c r="Z160" s="4" t="s">
        <v>61</v>
      </c>
      <c r="AA160" s="4">
        <v>2014</v>
      </c>
      <c r="AB160" s="4" t="s">
        <v>62</v>
      </c>
      <c r="AC160" s="4">
        <v>2014</v>
      </c>
      <c r="AD160" s="4" t="s">
        <v>62</v>
      </c>
      <c r="AE160" s="4">
        <v>2014</v>
      </c>
      <c r="AF160" s="4" t="s">
        <v>62</v>
      </c>
      <c r="AG160" s="4">
        <v>2014</v>
      </c>
      <c r="AH160" s="4" t="s">
        <v>61</v>
      </c>
      <c r="AI160" s="4" t="s">
        <v>218</v>
      </c>
      <c r="AJ160" s="4" t="s">
        <v>118</v>
      </c>
      <c r="AK160" s="4" t="s">
        <v>166</v>
      </c>
      <c r="AL160" s="4" t="s">
        <v>269</v>
      </c>
      <c r="AM160" s="4" t="s">
        <v>270</v>
      </c>
      <c r="AN160" s="4" t="s">
        <v>631</v>
      </c>
      <c r="AO160" s="4"/>
    </row>
    <row r="161" spans="1:42" ht="90">
      <c r="A161" s="71">
        <f t="shared" si="4"/>
        <v>136</v>
      </c>
      <c r="B161" s="46" t="s">
        <v>649</v>
      </c>
      <c r="C161" s="3" t="s">
        <v>166</v>
      </c>
      <c r="D161" s="4" t="s">
        <v>166</v>
      </c>
      <c r="E161" s="3" t="s">
        <v>603</v>
      </c>
      <c r="F161" s="27" t="s">
        <v>617</v>
      </c>
      <c r="G161" s="3" t="s">
        <v>222</v>
      </c>
      <c r="H161" s="27" t="str">
        <f t="shared" si="6"/>
        <v>ОРРЭМ</v>
      </c>
      <c r="I161" s="27" t="str">
        <f t="shared" si="7"/>
        <v>ОРРЭМ</v>
      </c>
      <c r="J161" s="6" t="s">
        <v>626</v>
      </c>
      <c r="K161" s="3" t="s">
        <v>632</v>
      </c>
      <c r="L161" s="4" t="s">
        <v>633</v>
      </c>
      <c r="M161" s="4" t="s">
        <v>633</v>
      </c>
      <c r="N161" s="3" t="s">
        <v>634</v>
      </c>
      <c r="O161" s="4" t="s">
        <v>166</v>
      </c>
      <c r="P161" s="3" t="s">
        <v>540</v>
      </c>
      <c r="Q161" s="3">
        <v>4010419</v>
      </c>
      <c r="R161" s="3">
        <v>246</v>
      </c>
      <c r="S161" s="3" t="s">
        <v>630</v>
      </c>
      <c r="T161" s="4">
        <v>1</v>
      </c>
      <c r="U161" s="5">
        <v>771.30700000000002</v>
      </c>
      <c r="V161" s="5">
        <f t="shared" si="9"/>
        <v>771.30700000000002</v>
      </c>
      <c r="W161" s="4">
        <v>2013</v>
      </c>
      <c r="X161" s="4" t="s">
        <v>60</v>
      </c>
      <c r="Y161" s="4">
        <v>2013</v>
      </c>
      <c r="Z161" s="4" t="s">
        <v>61</v>
      </c>
      <c r="AA161" s="4">
        <v>2014</v>
      </c>
      <c r="AB161" s="4" t="s">
        <v>62</v>
      </c>
      <c r="AC161" s="4">
        <v>2014</v>
      </c>
      <c r="AD161" s="4" t="s">
        <v>62</v>
      </c>
      <c r="AE161" s="4">
        <v>2014</v>
      </c>
      <c r="AF161" s="4" t="s">
        <v>62</v>
      </c>
      <c r="AG161" s="4">
        <v>2014</v>
      </c>
      <c r="AH161" s="4" t="s">
        <v>61</v>
      </c>
      <c r="AI161" s="4" t="s">
        <v>218</v>
      </c>
      <c r="AJ161" s="4" t="s">
        <v>118</v>
      </c>
      <c r="AK161" s="4" t="s">
        <v>166</v>
      </c>
      <c r="AL161" s="4" t="s">
        <v>269</v>
      </c>
      <c r="AM161" s="4" t="s">
        <v>270</v>
      </c>
      <c r="AN161" s="4" t="s">
        <v>631</v>
      </c>
      <c r="AO161" s="4"/>
    </row>
    <row r="162" spans="1:42" ht="56.25">
      <c r="A162" s="71">
        <f t="shared" si="4"/>
        <v>137</v>
      </c>
      <c r="B162" s="46" t="s">
        <v>650</v>
      </c>
      <c r="C162" s="3" t="s">
        <v>166</v>
      </c>
      <c r="D162" s="4" t="s">
        <v>166</v>
      </c>
      <c r="E162" s="3" t="s">
        <v>603</v>
      </c>
      <c r="F162" s="27" t="s">
        <v>617</v>
      </c>
      <c r="G162" s="3" t="s">
        <v>222</v>
      </c>
      <c r="H162" s="27" t="str">
        <f t="shared" si="6"/>
        <v>ОРРЭМ</v>
      </c>
      <c r="I162" s="27" t="str">
        <f t="shared" si="7"/>
        <v>ОРРЭМ</v>
      </c>
      <c r="J162" s="6" t="s">
        <v>170</v>
      </c>
      <c r="K162" s="3" t="s">
        <v>311</v>
      </c>
      <c r="L162" s="4" t="s">
        <v>635</v>
      </c>
      <c r="M162" s="4" t="s">
        <v>636</v>
      </c>
      <c r="N162" s="3" t="s">
        <v>607</v>
      </c>
      <c r="O162" s="4" t="s">
        <v>166</v>
      </c>
      <c r="P162" s="3" t="s">
        <v>217</v>
      </c>
      <c r="Q162" s="3">
        <v>8090010</v>
      </c>
      <c r="R162" s="3" t="s">
        <v>608</v>
      </c>
      <c r="S162" s="3" t="s">
        <v>609</v>
      </c>
      <c r="T162" s="4">
        <v>1</v>
      </c>
      <c r="U162" s="5">
        <v>40</v>
      </c>
      <c r="V162" s="5">
        <f t="shared" si="9"/>
        <v>40</v>
      </c>
      <c r="W162" s="4">
        <v>2014</v>
      </c>
      <c r="X162" s="4" t="s">
        <v>82</v>
      </c>
      <c r="Y162" s="4" t="s">
        <v>610</v>
      </c>
      <c r="Z162" s="4" t="s">
        <v>83</v>
      </c>
      <c r="AA162" s="4" t="s">
        <v>610</v>
      </c>
      <c r="AB162" s="4" t="s">
        <v>83</v>
      </c>
      <c r="AC162" s="4" t="s">
        <v>610</v>
      </c>
      <c r="AD162" s="4" t="s">
        <v>57</v>
      </c>
      <c r="AE162" s="4" t="s">
        <v>610</v>
      </c>
      <c r="AF162" s="4" t="s">
        <v>57</v>
      </c>
      <c r="AG162" s="4" t="s">
        <v>610</v>
      </c>
      <c r="AH162" s="4" t="s">
        <v>57</v>
      </c>
      <c r="AI162" s="4" t="s">
        <v>219</v>
      </c>
      <c r="AJ162" s="4" t="s">
        <v>118</v>
      </c>
      <c r="AK162" s="4" t="s">
        <v>166</v>
      </c>
      <c r="AL162" s="4" t="s">
        <v>269</v>
      </c>
      <c r="AM162" s="4" t="s">
        <v>270</v>
      </c>
      <c r="AN162" s="4"/>
      <c r="AO162" s="4"/>
    </row>
    <row r="163" spans="1:42" ht="56.25">
      <c r="A163" s="71">
        <f t="shared" si="4"/>
        <v>138</v>
      </c>
      <c r="B163" s="46" t="s">
        <v>651</v>
      </c>
      <c r="C163" s="3" t="s">
        <v>166</v>
      </c>
      <c r="D163" s="4" t="s">
        <v>166</v>
      </c>
      <c r="E163" s="3" t="s">
        <v>603</v>
      </c>
      <c r="F163" s="27" t="s">
        <v>617</v>
      </c>
      <c r="G163" s="3" t="s">
        <v>222</v>
      </c>
      <c r="H163" s="27" t="str">
        <f t="shared" si="6"/>
        <v>ОРРЭМ</v>
      </c>
      <c r="I163" s="27" t="str">
        <f t="shared" si="7"/>
        <v>ОРРЭМ</v>
      </c>
      <c r="J163" s="6" t="s">
        <v>170</v>
      </c>
      <c r="K163" s="3" t="s">
        <v>311</v>
      </c>
      <c r="L163" s="4" t="s">
        <v>637</v>
      </c>
      <c r="M163" s="4" t="s">
        <v>636</v>
      </c>
      <c r="N163" s="3" t="s">
        <v>607</v>
      </c>
      <c r="O163" s="4" t="s">
        <v>166</v>
      </c>
      <c r="P163" s="3" t="s">
        <v>217</v>
      </c>
      <c r="Q163" s="3">
        <v>8090010</v>
      </c>
      <c r="R163" s="3" t="s">
        <v>608</v>
      </c>
      <c r="S163" s="3" t="s">
        <v>609</v>
      </c>
      <c r="T163" s="4">
        <v>1</v>
      </c>
      <c r="U163" s="5">
        <v>40</v>
      </c>
      <c r="V163" s="5">
        <f t="shared" si="9"/>
        <v>40</v>
      </c>
      <c r="W163" s="4">
        <v>2014</v>
      </c>
      <c r="X163" s="4" t="s">
        <v>100</v>
      </c>
      <c r="Y163" s="4" t="s">
        <v>610</v>
      </c>
      <c r="Z163" s="4" t="s">
        <v>96</v>
      </c>
      <c r="AA163" s="4" t="s">
        <v>610</v>
      </c>
      <c r="AB163" s="4" t="s">
        <v>96</v>
      </c>
      <c r="AC163" s="4" t="s">
        <v>610</v>
      </c>
      <c r="AD163" s="4" t="s">
        <v>91</v>
      </c>
      <c r="AE163" s="4" t="s">
        <v>610</v>
      </c>
      <c r="AF163" s="4" t="s">
        <v>91</v>
      </c>
      <c r="AG163" s="4" t="s">
        <v>610</v>
      </c>
      <c r="AH163" s="4" t="s">
        <v>91</v>
      </c>
      <c r="AI163" s="4" t="s">
        <v>219</v>
      </c>
      <c r="AJ163" s="4" t="s">
        <v>118</v>
      </c>
      <c r="AK163" s="4" t="s">
        <v>166</v>
      </c>
      <c r="AL163" s="4" t="s">
        <v>269</v>
      </c>
      <c r="AM163" s="4" t="s">
        <v>270</v>
      </c>
      <c r="AN163" s="4"/>
      <c r="AO163" s="4"/>
    </row>
    <row r="164" spans="1:42" ht="56.25">
      <c r="A164" s="71">
        <f t="shared" si="4"/>
        <v>139</v>
      </c>
      <c r="B164" s="46" t="s">
        <v>652</v>
      </c>
      <c r="C164" s="3" t="s">
        <v>166</v>
      </c>
      <c r="D164" s="4"/>
      <c r="E164" s="3" t="s">
        <v>603</v>
      </c>
      <c r="F164" s="27" t="s">
        <v>638</v>
      </c>
      <c r="G164" s="3" t="s">
        <v>222</v>
      </c>
      <c r="H164" s="27" t="str">
        <f t="shared" si="6"/>
        <v>ООТиМП</v>
      </c>
      <c r="I164" s="27" t="str">
        <f t="shared" si="7"/>
        <v>ООТиМП</v>
      </c>
      <c r="J164" s="6" t="s">
        <v>170</v>
      </c>
      <c r="K164" s="3" t="s">
        <v>311</v>
      </c>
      <c r="L164" s="4" t="s">
        <v>639</v>
      </c>
      <c r="M164" s="4" t="s">
        <v>613</v>
      </c>
      <c r="N164" s="3" t="s">
        <v>614</v>
      </c>
      <c r="O164" s="4" t="s">
        <v>166</v>
      </c>
      <c r="P164" s="3" t="s">
        <v>217</v>
      </c>
      <c r="Q164" s="3">
        <v>8090010</v>
      </c>
      <c r="R164" s="3" t="s">
        <v>608</v>
      </c>
      <c r="S164" s="3" t="s">
        <v>609</v>
      </c>
      <c r="T164" s="4">
        <v>1</v>
      </c>
      <c r="U164" s="5">
        <v>20</v>
      </c>
      <c r="V164" s="5">
        <f t="shared" si="9"/>
        <v>20</v>
      </c>
      <c r="W164" s="4" t="s">
        <v>610</v>
      </c>
      <c r="X164" s="4" t="s">
        <v>82</v>
      </c>
      <c r="Y164" s="4" t="s">
        <v>610</v>
      </c>
      <c r="Z164" s="4" t="s">
        <v>82</v>
      </c>
      <c r="AA164" s="4" t="s">
        <v>610</v>
      </c>
      <c r="AB164" s="4" t="s">
        <v>82</v>
      </c>
      <c r="AC164" s="4" t="s">
        <v>610</v>
      </c>
      <c r="AD164" s="4" t="s">
        <v>83</v>
      </c>
      <c r="AE164" s="4" t="s">
        <v>610</v>
      </c>
      <c r="AF164" s="4" t="s">
        <v>83</v>
      </c>
      <c r="AG164" s="4" t="s">
        <v>610</v>
      </c>
      <c r="AH164" s="4" t="s">
        <v>83</v>
      </c>
      <c r="AI164" s="4" t="s">
        <v>219</v>
      </c>
      <c r="AJ164" s="4" t="s">
        <v>118</v>
      </c>
      <c r="AK164" s="4" t="s">
        <v>166</v>
      </c>
      <c r="AL164" s="4" t="s">
        <v>269</v>
      </c>
      <c r="AM164" s="4" t="s">
        <v>270</v>
      </c>
      <c r="AN164" s="4"/>
      <c r="AO164" s="4"/>
    </row>
    <row r="165" spans="1:42" ht="56.25">
      <c r="A165" s="71">
        <f t="shared" si="4"/>
        <v>140</v>
      </c>
      <c r="B165" s="46" t="s">
        <v>678</v>
      </c>
      <c r="C165" s="3" t="s">
        <v>166</v>
      </c>
      <c r="D165" s="4"/>
      <c r="E165" s="3" t="s">
        <v>603</v>
      </c>
      <c r="F165" s="27" t="s">
        <v>638</v>
      </c>
      <c r="G165" s="3" t="s">
        <v>222</v>
      </c>
      <c r="H165" s="27" t="str">
        <f t="shared" si="6"/>
        <v>ООТиМП</v>
      </c>
      <c r="I165" s="27" t="str">
        <f t="shared" si="7"/>
        <v>ООТиМП</v>
      </c>
      <c r="J165" s="6" t="s">
        <v>170</v>
      </c>
      <c r="K165" s="3" t="s">
        <v>311</v>
      </c>
      <c r="L165" s="4" t="s">
        <v>640</v>
      </c>
      <c r="M165" s="4" t="s">
        <v>613</v>
      </c>
      <c r="N165" s="3" t="s">
        <v>614</v>
      </c>
      <c r="O165" s="4" t="s">
        <v>166</v>
      </c>
      <c r="P165" s="3" t="s">
        <v>217</v>
      </c>
      <c r="Q165" s="3">
        <v>8090010</v>
      </c>
      <c r="R165" s="3" t="s">
        <v>608</v>
      </c>
      <c r="S165" s="3" t="s">
        <v>609</v>
      </c>
      <c r="T165" s="4">
        <v>1</v>
      </c>
      <c r="U165" s="5">
        <v>40</v>
      </c>
      <c r="V165" s="5">
        <f t="shared" si="9"/>
        <v>40</v>
      </c>
      <c r="W165" s="4" t="s">
        <v>610</v>
      </c>
      <c r="X165" s="4" t="s">
        <v>100</v>
      </c>
      <c r="Y165" s="4" t="s">
        <v>610</v>
      </c>
      <c r="Z165" s="4" t="s">
        <v>100</v>
      </c>
      <c r="AA165" s="4" t="s">
        <v>610</v>
      </c>
      <c r="AB165" s="4" t="s">
        <v>100</v>
      </c>
      <c r="AC165" s="4" t="s">
        <v>610</v>
      </c>
      <c r="AD165" s="4" t="s">
        <v>96</v>
      </c>
      <c r="AE165" s="4" t="s">
        <v>610</v>
      </c>
      <c r="AF165" s="4" t="s">
        <v>96</v>
      </c>
      <c r="AG165" s="4" t="s">
        <v>610</v>
      </c>
      <c r="AH165" s="4" t="s">
        <v>96</v>
      </c>
      <c r="AI165" s="4" t="s">
        <v>219</v>
      </c>
      <c r="AJ165" s="4" t="s">
        <v>118</v>
      </c>
      <c r="AK165" s="4" t="s">
        <v>166</v>
      </c>
      <c r="AL165" s="4" t="s">
        <v>269</v>
      </c>
      <c r="AM165" s="4" t="s">
        <v>270</v>
      </c>
      <c r="AN165" s="4"/>
      <c r="AO165" s="4"/>
    </row>
    <row r="166" spans="1:42" ht="45">
      <c r="A166" s="71">
        <f t="shared" si="4"/>
        <v>141</v>
      </c>
      <c r="B166" s="46" t="s">
        <v>679</v>
      </c>
      <c r="C166" s="3" t="s">
        <v>166</v>
      </c>
      <c r="D166" s="4">
        <v>8</v>
      </c>
      <c r="E166" s="3" t="s">
        <v>603</v>
      </c>
      <c r="F166" s="27" t="s">
        <v>654</v>
      </c>
      <c r="G166" s="3" t="s">
        <v>222</v>
      </c>
      <c r="H166" s="27" t="s">
        <v>654</v>
      </c>
      <c r="I166" s="27" t="s">
        <v>654</v>
      </c>
      <c r="J166" s="6" t="s">
        <v>626</v>
      </c>
      <c r="K166" s="3" t="s">
        <v>655</v>
      </c>
      <c r="L166" s="4" t="s">
        <v>656</v>
      </c>
      <c r="M166" s="4" t="s">
        <v>657</v>
      </c>
      <c r="N166" s="3" t="s">
        <v>658</v>
      </c>
      <c r="O166" s="4" t="s">
        <v>166</v>
      </c>
      <c r="P166" s="3">
        <v>7260000</v>
      </c>
      <c r="Q166" s="3">
        <v>7260090</v>
      </c>
      <c r="R166" s="3">
        <v>796</v>
      </c>
      <c r="S166" s="3" t="s">
        <v>88</v>
      </c>
      <c r="T166" s="4">
        <v>2</v>
      </c>
      <c r="U166" s="5">
        <v>25</v>
      </c>
      <c r="V166" s="5"/>
      <c r="W166" s="4">
        <v>2013</v>
      </c>
      <c r="X166" s="4" t="s">
        <v>60</v>
      </c>
      <c r="Y166" s="4">
        <v>2014</v>
      </c>
      <c r="Z166" s="4" t="s">
        <v>83</v>
      </c>
      <c r="AA166" s="4">
        <v>2014</v>
      </c>
      <c r="AB166" s="4" t="s">
        <v>57</v>
      </c>
      <c r="AC166" s="4">
        <v>2014</v>
      </c>
      <c r="AD166" s="4" t="s">
        <v>57</v>
      </c>
      <c r="AE166" s="4">
        <v>2014</v>
      </c>
      <c r="AF166" s="4" t="s">
        <v>76</v>
      </c>
      <c r="AG166" s="4">
        <v>2014</v>
      </c>
      <c r="AH166" s="4" t="s">
        <v>61</v>
      </c>
      <c r="AI166" s="4" t="s">
        <v>218</v>
      </c>
      <c r="AJ166" s="4" t="s">
        <v>118</v>
      </c>
      <c r="AK166" s="4" t="s">
        <v>166</v>
      </c>
      <c r="AL166" s="4" t="s">
        <v>269</v>
      </c>
      <c r="AM166" s="4" t="s">
        <v>270</v>
      </c>
      <c r="AN166" s="4" t="s">
        <v>659</v>
      </c>
      <c r="AO166" s="4" t="s">
        <v>660</v>
      </c>
    </row>
    <row r="167" spans="1:42" ht="45">
      <c r="A167" s="71">
        <f t="shared" si="4"/>
        <v>142</v>
      </c>
      <c r="B167" s="46" t="s">
        <v>680</v>
      </c>
      <c r="C167" s="3" t="s">
        <v>166</v>
      </c>
      <c r="D167" s="4">
        <v>8</v>
      </c>
      <c r="E167" s="3" t="s">
        <v>603</v>
      </c>
      <c r="F167" s="27" t="s">
        <v>1915</v>
      </c>
      <c r="G167" s="3" t="s">
        <v>222</v>
      </c>
      <c r="H167" s="27" t="str">
        <f>F167</f>
        <v>ПЭО
ПТО
СОУ</v>
      </c>
      <c r="I167" s="27" t="str">
        <f>F167</f>
        <v>ПЭО
ПТО
СОУ</v>
      </c>
      <c r="J167" s="6" t="s">
        <v>626</v>
      </c>
      <c r="K167" s="3" t="s">
        <v>655</v>
      </c>
      <c r="L167" s="4" t="s">
        <v>661</v>
      </c>
      <c r="M167" s="4" t="s">
        <v>662</v>
      </c>
      <c r="N167" s="3" t="s">
        <v>663</v>
      </c>
      <c r="O167" s="4" t="s">
        <v>166</v>
      </c>
      <c r="P167" s="3">
        <v>7260000</v>
      </c>
      <c r="Q167" s="3">
        <v>7260090</v>
      </c>
      <c r="R167" s="3">
        <v>796</v>
      </c>
      <c r="S167" s="3" t="s">
        <v>88</v>
      </c>
      <c r="T167" s="89">
        <v>21</v>
      </c>
      <c r="U167" s="5">
        <v>130.19999999999999</v>
      </c>
      <c r="V167" s="5"/>
      <c r="W167" s="4">
        <v>2014</v>
      </c>
      <c r="X167" s="4" t="s">
        <v>62</v>
      </c>
      <c r="Y167" s="4">
        <v>2014</v>
      </c>
      <c r="Z167" s="4" t="s">
        <v>461</v>
      </c>
      <c r="AA167" s="4">
        <v>2014</v>
      </c>
      <c r="AB167" s="4" t="s">
        <v>62</v>
      </c>
      <c r="AC167" s="4">
        <v>2014</v>
      </c>
      <c r="AD167" s="4" t="s">
        <v>62</v>
      </c>
      <c r="AE167" s="4">
        <v>2014</v>
      </c>
      <c r="AF167" s="4" t="s">
        <v>62</v>
      </c>
      <c r="AG167" s="4">
        <v>2014</v>
      </c>
      <c r="AH167" s="4" t="s">
        <v>62</v>
      </c>
      <c r="AI167" s="4" t="s">
        <v>218</v>
      </c>
      <c r="AJ167" s="4" t="s">
        <v>118</v>
      </c>
      <c r="AK167" s="4" t="s">
        <v>166</v>
      </c>
      <c r="AL167" s="4" t="s">
        <v>269</v>
      </c>
      <c r="AM167" s="4" t="s">
        <v>270</v>
      </c>
      <c r="AN167" s="4" t="s">
        <v>664</v>
      </c>
      <c r="AO167" s="4" t="s">
        <v>665</v>
      </c>
    </row>
    <row r="168" spans="1:42" ht="45">
      <c r="A168" s="71">
        <f t="shared" si="4"/>
        <v>143</v>
      </c>
      <c r="B168" s="46" t="s">
        <v>681</v>
      </c>
      <c r="C168" s="3" t="s">
        <v>166</v>
      </c>
      <c r="D168" s="4">
        <v>8</v>
      </c>
      <c r="E168" s="3" t="s">
        <v>603</v>
      </c>
      <c r="F168" s="27" t="s">
        <v>654</v>
      </c>
      <c r="G168" s="3" t="s">
        <v>222</v>
      </c>
      <c r="H168" s="27" t="s">
        <v>654</v>
      </c>
      <c r="I168" s="27" t="s">
        <v>654</v>
      </c>
      <c r="J168" s="6" t="s">
        <v>626</v>
      </c>
      <c r="K168" s="3" t="s">
        <v>655</v>
      </c>
      <c r="L168" s="4" t="s">
        <v>666</v>
      </c>
      <c r="M168" s="4" t="s">
        <v>667</v>
      </c>
      <c r="N168" s="3" t="s">
        <v>668</v>
      </c>
      <c r="O168" s="4" t="s">
        <v>166</v>
      </c>
      <c r="P168" s="3">
        <v>7220000</v>
      </c>
      <c r="Q168" s="3">
        <v>7220034</v>
      </c>
      <c r="R168" s="3">
        <v>796</v>
      </c>
      <c r="S168" s="3" t="s">
        <v>88</v>
      </c>
      <c r="T168" s="4">
        <v>2</v>
      </c>
      <c r="U168" s="5">
        <v>50</v>
      </c>
      <c r="V168" s="5"/>
      <c r="W168" s="4">
        <v>2013</v>
      </c>
      <c r="X168" s="4" t="s">
        <v>60</v>
      </c>
      <c r="Y168" s="4">
        <v>2014</v>
      </c>
      <c r="Z168" s="4" t="s">
        <v>83</v>
      </c>
      <c r="AA168" s="4">
        <v>2014</v>
      </c>
      <c r="AB168" s="4" t="s">
        <v>57</v>
      </c>
      <c r="AC168" s="4">
        <v>2014</v>
      </c>
      <c r="AD168" s="4" t="s">
        <v>57</v>
      </c>
      <c r="AE168" s="4">
        <v>2014</v>
      </c>
      <c r="AF168" s="4" t="s">
        <v>76</v>
      </c>
      <c r="AG168" s="4">
        <v>2014</v>
      </c>
      <c r="AH168" s="4" t="s">
        <v>61</v>
      </c>
      <c r="AI168" s="4" t="s">
        <v>218</v>
      </c>
      <c r="AJ168" s="4" t="s">
        <v>118</v>
      </c>
      <c r="AK168" s="4" t="s">
        <v>166</v>
      </c>
      <c r="AL168" s="4" t="s">
        <v>269</v>
      </c>
      <c r="AM168" s="4" t="s">
        <v>270</v>
      </c>
      <c r="AN168" s="4" t="s">
        <v>669</v>
      </c>
      <c r="AO168" s="4" t="s">
        <v>670</v>
      </c>
    </row>
    <row r="169" spans="1:42" ht="56.25">
      <c r="A169" s="71">
        <f t="shared" si="4"/>
        <v>144</v>
      </c>
      <c r="B169" s="46" t="s">
        <v>682</v>
      </c>
      <c r="C169" s="3" t="s">
        <v>166</v>
      </c>
      <c r="D169" s="4">
        <v>8</v>
      </c>
      <c r="E169" s="3" t="s">
        <v>603</v>
      </c>
      <c r="F169" s="27" t="s">
        <v>654</v>
      </c>
      <c r="G169" s="3" t="s">
        <v>222</v>
      </c>
      <c r="H169" s="27" t="s">
        <v>654</v>
      </c>
      <c r="I169" s="27" t="s">
        <v>654</v>
      </c>
      <c r="J169" s="6" t="s">
        <v>170</v>
      </c>
      <c r="K169" s="3" t="s">
        <v>655</v>
      </c>
      <c r="L169" s="4" t="s">
        <v>671</v>
      </c>
      <c r="M169" s="4" t="s">
        <v>636</v>
      </c>
      <c r="N169" s="3" t="s">
        <v>607</v>
      </c>
      <c r="O169" s="4" t="s">
        <v>166</v>
      </c>
      <c r="P169" s="3" t="s">
        <v>217</v>
      </c>
      <c r="Q169" s="3">
        <v>8090010</v>
      </c>
      <c r="R169" s="3">
        <v>642</v>
      </c>
      <c r="S169" s="3" t="s">
        <v>609</v>
      </c>
      <c r="T169" s="4">
        <v>1</v>
      </c>
      <c r="U169" s="5">
        <v>25</v>
      </c>
      <c r="V169" s="5"/>
      <c r="W169" s="4">
        <v>2014</v>
      </c>
      <c r="X169" s="4" t="s">
        <v>62</v>
      </c>
      <c r="Y169" s="4">
        <v>2014</v>
      </c>
      <c r="Z169" s="4" t="s">
        <v>62</v>
      </c>
      <c r="AA169" s="4">
        <v>2014</v>
      </c>
      <c r="AB169" s="4" t="s">
        <v>62</v>
      </c>
      <c r="AC169" s="4">
        <v>2014</v>
      </c>
      <c r="AD169" s="4" t="s">
        <v>82</v>
      </c>
      <c r="AE169" s="4">
        <v>2014</v>
      </c>
      <c r="AF169" s="4" t="s">
        <v>82</v>
      </c>
      <c r="AG169" s="4">
        <v>2014</v>
      </c>
      <c r="AH169" s="4" t="s">
        <v>82</v>
      </c>
      <c r="AI169" s="4" t="s">
        <v>219</v>
      </c>
      <c r="AJ169" s="4" t="s">
        <v>118</v>
      </c>
      <c r="AK169" s="4" t="s">
        <v>166</v>
      </c>
      <c r="AL169" s="4" t="s">
        <v>269</v>
      </c>
      <c r="AM169" s="4" t="s">
        <v>270</v>
      </c>
      <c r="AN169" s="4"/>
      <c r="AO169" s="4"/>
    </row>
    <row r="170" spans="1:42" ht="56.25">
      <c r="A170" s="71">
        <f t="shared" si="4"/>
        <v>145</v>
      </c>
      <c r="B170" s="46" t="s">
        <v>683</v>
      </c>
      <c r="C170" s="3" t="s">
        <v>166</v>
      </c>
      <c r="D170" s="4">
        <v>8</v>
      </c>
      <c r="E170" s="3" t="s">
        <v>603</v>
      </c>
      <c r="F170" s="27" t="s">
        <v>654</v>
      </c>
      <c r="G170" s="3" t="s">
        <v>222</v>
      </c>
      <c r="H170" s="27" t="s">
        <v>654</v>
      </c>
      <c r="I170" s="27" t="s">
        <v>654</v>
      </c>
      <c r="J170" s="6" t="s">
        <v>170</v>
      </c>
      <c r="K170" s="3" t="s">
        <v>655</v>
      </c>
      <c r="L170" s="4" t="s">
        <v>672</v>
      </c>
      <c r="M170" s="4" t="s">
        <v>636</v>
      </c>
      <c r="N170" s="3" t="s">
        <v>607</v>
      </c>
      <c r="O170" s="4" t="s">
        <v>166</v>
      </c>
      <c r="P170" s="3" t="s">
        <v>217</v>
      </c>
      <c r="Q170" s="3">
        <v>8090010</v>
      </c>
      <c r="R170" s="3">
        <v>642</v>
      </c>
      <c r="S170" s="3" t="s">
        <v>609</v>
      </c>
      <c r="T170" s="4">
        <v>1</v>
      </c>
      <c r="U170" s="5">
        <v>25</v>
      </c>
      <c r="V170" s="5"/>
      <c r="W170" s="4">
        <v>2014</v>
      </c>
      <c r="X170" s="4" t="s">
        <v>82</v>
      </c>
      <c r="Y170" s="4">
        <v>2014</v>
      </c>
      <c r="Z170" s="4" t="s">
        <v>82</v>
      </c>
      <c r="AA170" s="4">
        <v>2014</v>
      </c>
      <c r="AB170" s="4" t="s">
        <v>82</v>
      </c>
      <c r="AC170" s="4">
        <v>2014</v>
      </c>
      <c r="AD170" s="4" t="s">
        <v>83</v>
      </c>
      <c r="AE170" s="4">
        <v>2014</v>
      </c>
      <c r="AF170" s="4" t="s">
        <v>83</v>
      </c>
      <c r="AG170" s="4">
        <v>2014</v>
      </c>
      <c r="AH170" s="4" t="s">
        <v>83</v>
      </c>
      <c r="AI170" s="4" t="s">
        <v>219</v>
      </c>
      <c r="AJ170" s="4" t="s">
        <v>118</v>
      </c>
      <c r="AK170" s="4" t="s">
        <v>166</v>
      </c>
      <c r="AL170" s="4" t="s">
        <v>269</v>
      </c>
      <c r="AM170" s="4" t="s">
        <v>270</v>
      </c>
      <c r="AN170" s="4"/>
      <c r="AO170" s="4"/>
    </row>
    <row r="171" spans="1:42" ht="56.25">
      <c r="A171" s="71">
        <f t="shared" si="4"/>
        <v>146</v>
      </c>
      <c r="B171" s="46" t="s">
        <v>684</v>
      </c>
      <c r="C171" s="3" t="s">
        <v>166</v>
      </c>
      <c r="D171" s="4">
        <v>8</v>
      </c>
      <c r="E171" s="3" t="s">
        <v>603</v>
      </c>
      <c r="F171" s="27" t="s">
        <v>654</v>
      </c>
      <c r="G171" s="3" t="s">
        <v>222</v>
      </c>
      <c r="H171" s="27" t="s">
        <v>654</v>
      </c>
      <c r="I171" s="27" t="s">
        <v>654</v>
      </c>
      <c r="J171" s="6" t="s">
        <v>170</v>
      </c>
      <c r="K171" s="3" t="s">
        <v>655</v>
      </c>
      <c r="L171" s="4" t="s">
        <v>673</v>
      </c>
      <c r="M171" s="4" t="s">
        <v>636</v>
      </c>
      <c r="N171" s="3" t="s">
        <v>607</v>
      </c>
      <c r="O171" s="4" t="s">
        <v>166</v>
      </c>
      <c r="P171" s="3" t="s">
        <v>217</v>
      </c>
      <c r="Q171" s="3">
        <v>8090010</v>
      </c>
      <c r="R171" s="3">
        <v>642</v>
      </c>
      <c r="S171" s="3" t="s">
        <v>609</v>
      </c>
      <c r="T171" s="4">
        <v>1</v>
      </c>
      <c r="U171" s="5">
        <v>35</v>
      </c>
      <c r="V171" s="5"/>
      <c r="W171" s="4">
        <v>2014</v>
      </c>
      <c r="X171" s="4" t="s">
        <v>57</v>
      </c>
      <c r="Y171" s="4">
        <v>2014</v>
      </c>
      <c r="Z171" s="4" t="s">
        <v>57</v>
      </c>
      <c r="AA171" s="4">
        <v>2014</v>
      </c>
      <c r="AB171" s="4" t="s">
        <v>57</v>
      </c>
      <c r="AC171" s="4">
        <v>2014</v>
      </c>
      <c r="AD171" s="4" t="s">
        <v>76</v>
      </c>
      <c r="AE171" s="4">
        <v>2014</v>
      </c>
      <c r="AF171" s="4" t="s">
        <v>76</v>
      </c>
      <c r="AG171" s="4">
        <v>2014</v>
      </c>
      <c r="AH171" s="4" t="s">
        <v>76</v>
      </c>
      <c r="AI171" s="4" t="s">
        <v>219</v>
      </c>
      <c r="AJ171" s="4" t="s">
        <v>118</v>
      </c>
      <c r="AK171" s="4" t="s">
        <v>166</v>
      </c>
      <c r="AL171" s="4" t="s">
        <v>269</v>
      </c>
      <c r="AM171" s="4" t="s">
        <v>270</v>
      </c>
      <c r="AN171" s="4"/>
      <c r="AO171" s="4"/>
    </row>
    <row r="172" spans="1:42" ht="56.25">
      <c r="A172" s="71">
        <f t="shared" si="4"/>
        <v>147</v>
      </c>
      <c r="B172" s="46" t="s">
        <v>685</v>
      </c>
      <c r="C172" s="3" t="s">
        <v>166</v>
      </c>
      <c r="D172" s="4">
        <v>8</v>
      </c>
      <c r="E172" s="3" t="s">
        <v>603</v>
      </c>
      <c r="F172" s="27" t="s">
        <v>654</v>
      </c>
      <c r="G172" s="3" t="s">
        <v>222</v>
      </c>
      <c r="H172" s="27" t="s">
        <v>654</v>
      </c>
      <c r="I172" s="27" t="s">
        <v>654</v>
      </c>
      <c r="J172" s="6" t="s">
        <v>170</v>
      </c>
      <c r="K172" s="3" t="s">
        <v>655</v>
      </c>
      <c r="L172" s="4" t="s">
        <v>674</v>
      </c>
      <c r="M172" s="4" t="s">
        <v>636</v>
      </c>
      <c r="N172" s="3" t="s">
        <v>607</v>
      </c>
      <c r="O172" s="4" t="s">
        <v>166</v>
      </c>
      <c r="P172" s="3" t="s">
        <v>217</v>
      </c>
      <c r="Q172" s="3">
        <v>8090010</v>
      </c>
      <c r="R172" s="3">
        <v>642</v>
      </c>
      <c r="S172" s="3" t="s">
        <v>609</v>
      </c>
      <c r="T172" s="4">
        <v>1</v>
      </c>
      <c r="U172" s="5">
        <v>25</v>
      </c>
      <c r="V172" s="5"/>
      <c r="W172" s="4">
        <v>2014</v>
      </c>
      <c r="X172" s="4" t="s">
        <v>76</v>
      </c>
      <c r="Y172" s="4">
        <v>2014</v>
      </c>
      <c r="Z172" s="4" t="s">
        <v>76</v>
      </c>
      <c r="AA172" s="4">
        <v>2014</v>
      </c>
      <c r="AB172" s="4" t="s">
        <v>76</v>
      </c>
      <c r="AC172" s="4">
        <v>2014</v>
      </c>
      <c r="AD172" s="4" t="s">
        <v>77</v>
      </c>
      <c r="AE172" s="4">
        <v>2014</v>
      </c>
      <c r="AF172" s="4" t="s">
        <v>77</v>
      </c>
      <c r="AG172" s="4">
        <v>2014</v>
      </c>
      <c r="AH172" s="4" t="s">
        <v>77</v>
      </c>
      <c r="AI172" s="4" t="s">
        <v>219</v>
      </c>
      <c r="AJ172" s="4" t="s">
        <v>118</v>
      </c>
      <c r="AK172" s="4" t="s">
        <v>166</v>
      </c>
      <c r="AL172" s="4" t="s">
        <v>269</v>
      </c>
      <c r="AM172" s="4" t="s">
        <v>270</v>
      </c>
      <c r="AN172" s="4"/>
      <c r="AO172" s="4"/>
    </row>
    <row r="173" spans="1:42" ht="56.25">
      <c r="A173" s="71">
        <f t="shared" si="4"/>
        <v>148</v>
      </c>
      <c r="B173" s="46" t="s">
        <v>686</v>
      </c>
      <c r="C173" s="3" t="s">
        <v>166</v>
      </c>
      <c r="D173" s="4">
        <v>8</v>
      </c>
      <c r="E173" s="3" t="s">
        <v>603</v>
      </c>
      <c r="F173" s="27" t="s">
        <v>654</v>
      </c>
      <c r="G173" s="3" t="s">
        <v>222</v>
      </c>
      <c r="H173" s="27" t="s">
        <v>654</v>
      </c>
      <c r="I173" s="27" t="s">
        <v>654</v>
      </c>
      <c r="J173" s="6" t="s">
        <v>170</v>
      </c>
      <c r="K173" s="3" t="s">
        <v>655</v>
      </c>
      <c r="L173" s="4" t="s">
        <v>675</v>
      </c>
      <c r="M173" s="4" t="s">
        <v>636</v>
      </c>
      <c r="N173" s="3" t="s">
        <v>607</v>
      </c>
      <c r="O173" s="4" t="s">
        <v>166</v>
      </c>
      <c r="P173" s="3" t="s">
        <v>217</v>
      </c>
      <c r="Q173" s="3">
        <v>8090010</v>
      </c>
      <c r="R173" s="3">
        <v>642</v>
      </c>
      <c r="S173" s="3" t="s">
        <v>609</v>
      </c>
      <c r="T173" s="4">
        <v>1</v>
      </c>
      <c r="U173" s="5">
        <v>35</v>
      </c>
      <c r="V173" s="5"/>
      <c r="W173" s="4">
        <v>2014</v>
      </c>
      <c r="X173" s="4" t="s">
        <v>78</v>
      </c>
      <c r="Y173" s="4">
        <v>2014</v>
      </c>
      <c r="Z173" s="4" t="s">
        <v>78</v>
      </c>
      <c r="AA173" s="4">
        <v>2014</v>
      </c>
      <c r="AB173" s="4" t="s">
        <v>78</v>
      </c>
      <c r="AC173" s="4">
        <v>2014</v>
      </c>
      <c r="AD173" s="4" t="s">
        <v>100</v>
      </c>
      <c r="AE173" s="4">
        <v>2014</v>
      </c>
      <c r="AF173" s="4" t="s">
        <v>100</v>
      </c>
      <c r="AG173" s="4">
        <v>2014</v>
      </c>
      <c r="AH173" s="4" t="s">
        <v>100</v>
      </c>
      <c r="AI173" s="4" t="s">
        <v>219</v>
      </c>
      <c r="AJ173" s="4" t="s">
        <v>118</v>
      </c>
      <c r="AK173" s="4" t="s">
        <v>166</v>
      </c>
      <c r="AL173" s="4" t="s">
        <v>269</v>
      </c>
      <c r="AM173" s="4" t="s">
        <v>270</v>
      </c>
      <c r="AN173" s="4"/>
      <c r="AO173" s="4"/>
    </row>
    <row r="174" spans="1:42" ht="67.5">
      <c r="A174" s="71">
        <f t="shared" si="4"/>
        <v>149</v>
      </c>
      <c r="B174" s="46" t="s">
        <v>741</v>
      </c>
      <c r="C174" s="3" t="s">
        <v>166</v>
      </c>
      <c r="D174" s="4">
        <v>8</v>
      </c>
      <c r="E174" s="3" t="s">
        <v>603</v>
      </c>
      <c r="F174" s="27" t="s">
        <v>654</v>
      </c>
      <c r="G174" s="3" t="s">
        <v>222</v>
      </c>
      <c r="H174" s="27" t="s">
        <v>654</v>
      </c>
      <c r="I174" s="27" t="s">
        <v>654</v>
      </c>
      <c r="J174" s="6" t="s">
        <v>170</v>
      </c>
      <c r="K174" s="3" t="s">
        <v>655</v>
      </c>
      <c r="L174" s="4" t="s">
        <v>676</v>
      </c>
      <c r="M174" s="4" t="s">
        <v>636</v>
      </c>
      <c r="N174" s="3" t="s">
        <v>677</v>
      </c>
      <c r="O174" s="4" t="s">
        <v>166</v>
      </c>
      <c r="P174" s="3" t="s">
        <v>217</v>
      </c>
      <c r="Q174" s="3">
        <v>8090010</v>
      </c>
      <c r="R174" s="3">
        <v>642</v>
      </c>
      <c r="S174" s="3" t="s">
        <v>609</v>
      </c>
      <c r="T174" s="4">
        <v>1</v>
      </c>
      <c r="U174" s="5">
        <v>25</v>
      </c>
      <c r="V174" s="5"/>
      <c r="W174" s="4">
        <v>2014</v>
      </c>
      <c r="X174" s="4" t="s">
        <v>96</v>
      </c>
      <c r="Y174" s="4">
        <v>2014</v>
      </c>
      <c r="Z174" s="4" t="s">
        <v>96</v>
      </c>
      <c r="AA174" s="4">
        <v>2014</v>
      </c>
      <c r="AB174" s="4" t="s">
        <v>96</v>
      </c>
      <c r="AC174" s="4">
        <v>2014</v>
      </c>
      <c r="AD174" s="4" t="s">
        <v>91</v>
      </c>
      <c r="AE174" s="4">
        <v>2014</v>
      </c>
      <c r="AF174" s="4" t="s">
        <v>91</v>
      </c>
      <c r="AG174" s="4">
        <v>2014</v>
      </c>
      <c r="AH174" s="4" t="s">
        <v>91</v>
      </c>
      <c r="AI174" s="4" t="s">
        <v>219</v>
      </c>
      <c r="AJ174" s="4" t="s">
        <v>118</v>
      </c>
      <c r="AK174" s="4" t="s">
        <v>166</v>
      </c>
      <c r="AL174" s="4" t="s">
        <v>269</v>
      </c>
      <c r="AM174" s="4" t="s">
        <v>270</v>
      </c>
      <c r="AN174" s="4"/>
      <c r="AO174" s="4"/>
    </row>
    <row r="175" spans="1:42" ht="135">
      <c r="A175" s="71">
        <f t="shared" si="4"/>
        <v>150</v>
      </c>
      <c r="B175" s="46" t="s">
        <v>742</v>
      </c>
      <c r="C175" s="3"/>
      <c r="D175" s="4">
        <v>8</v>
      </c>
      <c r="E175" s="3" t="s">
        <v>166</v>
      </c>
      <c r="F175" s="27" t="s">
        <v>687</v>
      </c>
      <c r="G175" s="3" t="s">
        <v>222</v>
      </c>
      <c r="H175" s="27" t="s">
        <v>687</v>
      </c>
      <c r="I175" s="27" t="s">
        <v>687</v>
      </c>
      <c r="J175" s="6" t="s">
        <v>376</v>
      </c>
      <c r="K175" s="3" t="s">
        <v>84</v>
      </c>
      <c r="L175" s="4" t="s">
        <v>688</v>
      </c>
      <c r="M175" s="4" t="s">
        <v>688</v>
      </c>
      <c r="N175" s="3" t="s">
        <v>578</v>
      </c>
      <c r="O175" s="4" t="s">
        <v>166</v>
      </c>
      <c r="P175" s="3">
        <v>7010000</v>
      </c>
      <c r="Q175" s="3">
        <v>7010010</v>
      </c>
      <c r="R175" s="3">
        <v>642</v>
      </c>
      <c r="S175" s="3" t="s">
        <v>81</v>
      </c>
      <c r="T175" s="4">
        <v>1</v>
      </c>
      <c r="U175" s="95">
        <f>44000+1520+100</f>
        <v>45620</v>
      </c>
      <c r="V175" s="5">
        <v>44000</v>
      </c>
      <c r="W175" s="4">
        <v>2013</v>
      </c>
      <c r="X175" s="4" t="s">
        <v>96</v>
      </c>
      <c r="Y175" s="4">
        <v>2013</v>
      </c>
      <c r="Z175" s="4" t="s">
        <v>91</v>
      </c>
      <c r="AA175" s="4">
        <v>2013</v>
      </c>
      <c r="AB175" s="4" t="s">
        <v>61</v>
      </c>
      <c r="AC175" s="4">
        <v>2014</v>
      </c>
      <c r="AD175" s="4" t="s">
        <v>62</v>
      </c>
      <c r="AE175" s="4">
        <v>2014</v>
      </c>
      <c r="AF175" s="4" t="s">
        <v>62</v>
      </c>
      <c r="AG175" s="4">
        <v>2014</v>
      </c>
      <c r="AH175" s="4" t="s">
        <v>60</v>
      </c>
      <c r="AI175" s="4" t="s">
        <v>70</v>
      </c>
      <c r="AJ175" s="4" t="s">
        <v>59</v>
      </c>
      <c r="AK175" s="4" t="s">
        <v>166</v>
      </c>
      <c r="AL175" s="4" t="s">
        <v>269</v>
      </c>
      <c r="AM175" s="4" t="s">
        <v>270</v>
      </c>
      <c r="AN175" s="4"/>
      <c r="AO175" s="4" t="s">
        <v>689</v>
      </c>
      <c r="AP175" s="96" t="s">
        <v>1913</v>
      </c>
    </row>
    <row r="176" spans="1:42" ht="101.25">
      <c r="A176" s="71">
        <f t="shared" si="4"/>
        <v>151</v>
      </c>
      <c r="B176" s="46" t="s">
        <v>743</v>
      </c>
      <c r="C176" s="3" t="s">
        <v>166</v>
      </c>
      <c r="D176" s="4">
        <v>8</v>
      </c>
      <c r="E176" s="3" t="s">
        <v>166</v>
      </c>
      <c r="F176" s="27" t="s">
        <v>687</v>
      </c>
      <c r="G176" s="3" t="s">
        <v>222</v>
      </c>
      <c r="H176" s="27" t="s">
        <v>687</v>
      </c>
      <c r="I176" s="27" t="s">
        <v>687</v>
      </c>
      <c r="J176" s="6" t="s">
        <v>170</v>
      </c>
      <c r="K176" s="3" t="s">
        <v>311</v>
      </c>
      <c r="L176" s="4" t="s">
        <v>690</v>
      </c>
      <c r="M176" s="4" t="s">
        <v>690</v>
      </c>
      <c r="N176" s="3" t="s">
        <v>691</v>
      </c>
      <c r="O176" s="4" t="s">
        <v>166</v>
      </c>
      <c r="P176" s="3">
        <v>9249000</v>
      </c>
      <c r="Q176" s="3">
        <v>9249</v>
      </c>
      <c r="R176" s="3">
        <v>642</v>
      </c>
      <c r="S176" s="3" t="s">
        <v>81</v>
      </c>
      <c r="T176" s="4">
        <v>1</v>
      </c>
      <c r="U176" s="5">
        <v>700</v>
      </c>
      <c r="V176" s="5">
        <v>700</v>
      </c>
      <c r="W176" s="4">
        <v>2014</v>
      </c>
      <c r="X176" s="4" t="s">
        <v>76</v>
      </c>
      <c r="Y176" s="4">
        <v>2014</v>
      </c>
      <c r="Z176" s="4" t="s">
        <v>77</v>
      </c>
      <c r="AA176" s="4">
        <v>2014</v>
      </c>
      <c r="AB176" s="4" t="s">
        <v>78</v>
      </c>
      <c r="AC176" s="4">
        <v>2014</v>
      </c>
      <c r="AD176" s="4" t="s">
        <v>100</v>
      </c>
      <c r="AE176" s="4">
        <v>2014</v>
      </c>
      <c r="AF176" s="4" t="s">
        <v>96</v>
      </c>
      <c r="AG176" s="4">
        <v>2014</v>
      </c>
      <c r="AH176" s="4" t="s">
        <v>96</v>
      </c>
      <c r="AI176" s="4" t="s">
        <v>58</v>
      </c>
      <c r="AJ176" s="4" t="s">
        <v>59</v>
      </c>
      <c r="AK176" s="4" t="s">
        <v>166</v>
      </c>
      <c r="AL176" s="4" t="s">
        <v>269</v>
      </c>
      <c r="AM176" s="4" t="s">
        <v>270</v>
      </c>
      <c r="AN176" s="4" t="s">
        <v>166</v>
      </c>
      <c r="AO176" s="4" t="s">
        <v>692</v>
      </c>
    </row>
    <row r="177" spans="1:41" ht="90">
      <c r="A177" s="71">
        <f t="shared" si="4"/>
        <v>152</v>
      </c>
      <c r="B177" s="46" t="s">
        <v>744</v>
      </c>
      <c r="C177" s="3" t="s">
        <v>166</v>
      </c>
      <c r="D177" s="4">
        <v>8</v>
      </c>
      <c r="E177" s="3" t="s">
        <v>166</v>
      </c>
      <c r="F177" s="27" t="s">
        <v>687</v>
      </c>
      <c r="G177" s="3" t="s">
        <v>222</v>
      </c>
      <c r="H177" s="27" t="s">
        <v>687</v>
      </c>
      <c r="I177" s="27" t="s">
        <v>687</v>
      </c>
      <c r="J177" s="6" t="s">
        <v>376</v>
      </c>
      <c r="K177" s="3" t="s">
        <v>84</v>
      </c>
      <c r="L177" s="4" t="s">
        <v>693</v>
      </c>
      <c r="M177" s="4" t="s">
        <v>693</v>
      </c>
      <c r="N177" s="3" t="s">
        <v>694</v>
      </c>
      <c r="O177" s="4" t="s">
        <v>166</v>
      </c>
      <c r="P177" s="3">
        <v>9249000</v>
      </c>
      <c r="Q177" s="3">
        <v>9249</v>
      </c>
      <c r="R177" s="3">
        <v>642</v>
      </c>
      <c r="S177" s="3" t="s">
        <v>81</v>
      </c>
      <c r="T177" s="4">
        <v>1</v>
      </c>
      <c r="U177" s="5">
        <v>675</v>
      </c>
      <c r="V177" s="5">
        <v>675</v>
      </c>
      <c r="W177" s="4">
        <v>2014</v>
      </c>
      <c r="X177" s="4" t="s">
        <v>57</v>
      </c>
      <c r="Y177" s="4">
        <v>2014</v>
      </c>
      <c r="Z177" s="4" t="s">
        <v>76</v>
      </c>
      <c r="AA177" s="4">
        <v>2014</v>
      </c>
      <c r="AB177" s="4" t="s">
        <v>77</v>
      </c>
      <c r="AC177" s="4">
        <v>2014</v>
      </c>
      <c r="AD177" s="4" t="s">
        <v>77</v>
      </c>
      <c r="AE177" s="4">
        <v>2014</v>
      </c>
      <c r="AF177" s="4" t="s">
        <v>78</v>
      </c>
      <c r="AG177" s="4">
        <v>2014</v>
      </c>
      <c r="AH177" s="4" t="s">
        <v>78</v>
      </c>
      <c r="AI177" s="4" t="s">
        <v>58</v>
      </c>
      <c r="AJ177" s="4" t="s">
        <v>59</v>
      </c>
      <c r="AK177" s="4" t="s">
        <v>166</v>
      </c>
      <c r="AL177" s="4" t="s">
        <v>269</v>
      </c>
      <c r="AM177" s="4" t="s">
        <v>270</v>
      </c>
      <c r="AN177" s="4" t="s">
        <v>166</v>
      </c>
      <c r="AO177" s="4" t="s">
        <v>692</v>
      </c>
    </row>
    <row r="178" spans="1:41" ht="90">
      <c r="A178" s="71">
        <f t="shared" si="4"/>
        <v>153</v>
      </c>
      <c r="B178" s="46" t="s">
        <v>745</v>
      </c>
      <c r="C178" s="3" t="s">
        <v>166</v>
      </c>
      <c r="D178" s="4">
        <v>8</v>
      </c>
      <c r="E178" s="3" t="s">
        <v>166</v>
      </c>
      <c r="F178" s="27" t="s">
        <v>687</v>
      </c>
      <c r="G178" s="3" t="s">
        <v>222</v>
      </c>
      <c r="H178" s="27" t="s">
        <v>687</v>
      </c>
      <c r="I178" s="27" t="s">
        <v>687</v>
      </c>
      <c r="J178" s="6" t="s">
        <v>376</v>
      </c>
      <c r="K178" s="3" t="s">
        <v>84</v>
      </c>
      <c r="L178" s="4" t="s">
        <v>695</v>
      </c>
      <c r="M178" s="4" t="s">
        <v>695</v>
      </c>
      <c r="N178" s="3" t="s">
        <v>694</v>
      </c>
      <c r="O178" s="4" t="s">
        <v>166</v>
      </c>
      <c r="P178" s="3">
        <v>9249000</v>
      </c>
      <c r="Q178" s="3">
        <v>9249</v>
      </c>
      <c r="R178" s="3">
        <v>642</v>
      </c>
      <c r="S178" s="3" t="s">
        <v>81</v>
      </c>
      <c r="T178" s="4">
        <v>1</v>
      </c>
      <c r="U178" s="5">
        <v>675</v>
      </c>
      <c r="V178" s="5">
        <v>675</v>
      </c>
      <c r="W178" s="4">
        <v>2014</v>
      </c>
      <c r="X178" s="4" t="s">
        <v>96</v>
      </c>
      <c r="Y178" s="4">
        <v>2014</v>
      </c>
      <c r="Z178" s="4" t="s">
        <v>91</v>
      </c>
      <c r="AA178" s="4">
        <v>2014</v>
      </c>
      <c r="AB178" s="4" t="s">
        <v>60</v>
      </c>
      <c r="AC178" s="4">
        <v>2014</v>
      </c>
      <c r="AD178" s="4" t="s">
        <v>60</v>
      </c>
      <c r="AE178" s="4">
        <v>2014</v>
      </c>
      <c r="AF178" s="4" t="s">
        <v>61</v>
      </c>
      <c r="AG178" s="4">
        <v>2014</v>
      </c>
      <c r="AH178" s="4" t="s">
        <v>61</v>
      </c>
      <c r="AI178" s="4" t="s">
        <v>58</v>
      </c>
      <c r="AJ178" s="4" t="s">
        <v>59</v>
      </c>
      <c r="AK178" s="4" t="s">
        <v>166</v>
      </c>
      <c r="AL178" s="4" t="s">
        <v>269</v>
      </c>
      <c r="AM178" s="4" t="s">
        <v>270</v>
      </c>
      <c r="AN178" s="4" t="s">
        <v>166</v>
      </c>
      <c r="AO178" s="4" t="s">
        <v>692</v>
      </c>
    </row>
    <row r="179" spans="1:41" ht="90">
      <c r="A179" s="71">
        <f t="shared" si="4"/>
        <v>154</v>
      </c>
      <c r="B179" s="46" t="s">
        <v>746</v>
      </c>
      <c r="C179" s="3" t="s">
        <v>166</v>
      </c>
      <c r="D179" s="4">
        <v>8</v>
      </c>
      <c r="E179" s="3" t="s">
        <v>166</v>
      </c>
      <c r="F179" s="27" t="s">
        <v>687</v>
      </c>
      <c r="G179" s="3" t="s">
        <v>222</v>
      </c>
      <c r="H179" s="27" t="s">
        <v>687</v>
      </c>
      <c r="I179" s="27" t="s">
        <v>687</v>
      </c>
      <c r="J179" s="6" t="s">
        <v>376</v>
      </c>
      <c r="K179" s="3" t="s">
        <v>84</v>
      </c>
      <c r="L179" s="4" t="s">
        <v>696</v>
      </c>
      <c r="M179" s="4" t="s">
        <v>696</v>
      </c>
      <c r="N179" s="3" t="s">
        <v>694</v>
      </c>
      <c r="O179" s="4" t="s">
        <v>166</v>
      </c>
      <c r="P179" s="3">
        <v>9249000</v>
      </c>
      <c r="Q179" s="3">
        <v>9249</v>
      </c>
      <c r="R179" s="3">
        <v>642</v>
      </c>
      <c r="S179" s="3" t="s">
        <v>81</v>
      </c>
      <c r="T179" s="4">
        <v>1</v>
      </c>
      <c r="U179" s="5">
        <v>565</v>
      </c>
      <c r="V179" s="5">
        <v>565</v>
      </c>
      <c r="W179" s="4">
        <v>2014</v>
      </c>
      <c r="X179" s="4" t="s">
        <v>57</v>
      </c>
      <c r="Y179" s="4">
        <v>2014</v>
      </c>
      <c r="Z179" s="4" t="s">
        <v>76</v>
      </c>
      <c r="AA179" s="4">
        <v>2014</v>
      </c>
      <c r="AB179" s="4" t="s">
        <v>77</v>
      </c>
      <c r="AC179" s="4">
        <v>2014</v>
      </c>
      <c r="AD179" s="4" t="s">
        <v>77</v>
      </c>
      <c r="AE179" s="4">
        <v>2014</v>
      </c>
      <c r="AF179" s="4" t="s">
        <v>78</v>
      </c>
      <c r="AG179" s="4">
        <v>2014</v>
      </c>
      <c r="AH179" s="4" t="s">
        <v>78</v>
      </c>
      <c r="AI179" s="4" t="s">
        <v>58</v>
      </c>
      <c r="AJ179" s="4" t="s">
        <v>59</v>
      </c>
      <c r="AK179" s="4" t="s">
        <v>166</v>
      </c>
      <c r="AL179" s="4" t="s">
        <v>269</v>
      </c>
      <c r="AM179" s="4" t="s">
        <v>270</v>
      </c>
      <c r="AN179" s="4" t="s">
        <v>166</v>
      </c>
      <c r="AO179" s="4" t="s">
        <v>692</v>
      </c>
    </row>
    <row r="180" spans="1:41" ht="90">
      <c r="A180" s="71">
        <f t="shared" si="4"/>
        <v>155</v>
      </c>
      <c r="B180" s="46" t="s">
        <v>747</v>
      </c>
      <c r="C180" s="3" t="s">
        <v>166</v>
      </c>
      <c r="D180" s="4">
        <v>8</v>
      </c>
      <c r="E180" s="3" t="s">
        <v>166</v>
      </c>
      <c r="F180" s="27" t="s">
        <v>687</v>
      </c>
      <c r="G180" s="3" t="s">
        <v>222</v>
      </c>
      <c r="H180" s="27" t="s">
        <v>687</v>
      </c>
      <c r="I180" s="27" t="s">
        <v>687</v>
      </c>
      <c r="J180" s="6" t="s">
        <v>376</v>
      </c>
      <c r="K180" s="3" t="s">
        <v>84</v>
      </c>
      <c r="L180" s="4" t="s">
        <v>697</v>
      </c>
      <c r="M180" s="4" t="s">
        <v>697</v>
      </c>
      <c r="N180" s="3" t="s">
        <v>694</v>
      </c>
      <c r="O180" s="4" t="s">
        <v>166</v>
      </c>
      <c r="P180" s="3">
        <v>9249000</v>
      </c>
      <c r="Q180" s="3">
        <v>9249</v>
      </c>
      <c r="R180" s="3">
        <v>642</v>
      </c>
      <c r="S180" s="3" t="s">
        <v>81</v>
      </c>
      <c r="T180" s="4">
        <v>1</v>
      </c>
      <c r="U180" s="5">
        <v>565</v>
      </c>
      <c r="V180" s="5">
        <v>565</v>
      </c>
      <c r="W180" s="4">
        <v>2013</v>
      </c>
      <c r="X180" s="4" t="s">
        <v>96</v>
      </c>
      <c r="Y180" s="4">
        <v>2014</v>
      </c>
      <c r="Z180" s="4" t="s">
        <v>91</v>
      </c>
      <c r="AA180" s="4">
        <v>2014</v>
      </c>
      <c r="AB180" s="4" t="s">
        <v>60</v>
      </c>
      <c r="AC180" s="4">
        <v>2014</v>
      </c>
      <c r="AD180" s="4" t="s">
        <v>60</v>
      </c>
      <c r="AE180" s="4">
        <v>2014</v>
      </c>
      <c r="AF180" s="4" t="s">
        <v>61</v>
      </c>
      <c r="AG180" s="4">
        <v>2014</v>
      </c>
      <c r="AH180" s="4" t="s">
        <v>61</v>
      </c>
      <c r="AI180" s="4" t="s">
        <v>58</v>
      </c>
      <c r="AJ180" s="4" t="s">
        <v>59</v>
      </c>
      <c r="AK180" s="4" t="s">
        <v>166</v>
      </c>
      <c r="AL180" s="4" t="s">
        <v>269</v>
      </c>
      <c r="AM180" s="4" t="s">
        <v>270</v>
      </c>
      <c r="AN180" s="4" t="s">
        <v>166</v>
      </c>
      <c r="AO180" s="4" t="s">
        <v>692</v>
      </c>
    </row>
    <row r="181" spans="1:41" ht="67.5">
      <c r="A181" s="71">
        <f t="shared" si="4"/>
        <v>156</v>
      </c>
      <c r="B181" s="46" t="s">
        <v>748</v>
      </c>
      <c r="C181" s="3" t="s">
        <v>166</v>
      </c>
      <c r="D181" s="4">
        <v>8</v>
      </c>
      <c r="E181" s="3" t="s">
        <v>166</v>
      </c>
      <c r="F181" s="27" t="s">
        <v>687</v>
      </c>
      <c r="G181" s="3" t="s">
        <v>222</v>
      </c>
      <c r="H181" s="27" t="s">
        <v>687</v>
      </c>
      <c r="I181" s="27" t="s">
        <v>687</v>
      </c>
      <c r="J181" s="6" t="s">
        <v>376</v>
      </c>
      <c r="K181" s="3" t="s">
        <v>84</v>
      </c>
      <c r="L181" s="4" t="s">
        <v>698</v>
      </c>
      <c r="M181" s="4" t="s">
        <v>698</v>
      </c>
      <c r="N181" s="3" t="s">
        <v>699</v>
      </c>
      <c r="O181" s="4" t="s">
        <v>166</v>
      </c>
      <c r="P181" s="3">
        <v>4540000</v>
      </c>
      <c r="Q181" s="3">
        <v>4540000</v>
      </c>
      <c r="R181" s="3">
        <v>642</v>
      </c>
      <c r="S181" s="3" t="s">
        <v>81</v>
      </c>
      <c r="T181" s="4">
        <v>1</v>
      </c>
      <c r="U181" s="5">
        <v>490</v>
      </c>
      <c r="V181" s="5">
        <v>200</v>
      </c>
      <c r="W181" s="4">
        <v>2014</v>
      </c>
      <c r="X181" s="4" t="s">
        <v>57</v>
      </c>
      <c r="Y181" s="4">
        <v>2014</v>
      </c>
      <c r="Z181" s="4" t="s">
        <v>76</v>
      </c>
      <c r="AA181" s="4">
        <v>2014</v>
      </c>
      <c r="AB181" s="4" t="s">
        <v>77</v>
      </c>
      <c r="AC181" s="4">
        <v>2014</v>
      </c>
      <c r="AD181" s="4" t="s">
        <v>78</v>
      </c>
      <c r="AE181" s="4">
        <v>2014</v>
      </c>
      <c r="AF181" s="4" t="s">
        <v>78</v>
      </c>
      <c r="AG181" s="4">
        <v>2015</v>
      </c>
      <c r="AH181" s="4" t="s">
        <v>77</v>
      </c>
      <c r="AI181" s="4" t="s">
        <v>58</v>
      </c>
      <c r="AJ181" s="4" t="s">
        <v>59</v>
      </c>
      <c r="AK181" s="4" t="s">
        <v>166</v>
      </c>
      <c r="AL181" s="4" t="s">
        <v>269</v>
      </c>
      <c r="AM181" s="4" t="s">
        <v>270</v>
      </c>
      <c r="AN181" s="4" t="s">
        <v>166</v>
      </c>
      <c r="AO181" s="4" t="s">
        <v>700</v>
      </c>
    </row>
    <row r="182" spans="1:41" ht="146.25">
      <c r="A182" s="71">
        <f t="shared" si="4"/>
        <v>157</v>
      </c>
      <c r="B182" s="46" t="s">
        <v>749</v>
      </c>
      <c r="C182" s="3" t="s">
        <v>166</v>
      </c>
      <c r="D182" s="4">
        <v>8</v>
      </c>
      <c r="E182" s="3" t="s">
        <v>166</v>
      </c>
      <c r="F182" s="27" t="s">
        <v>687</v>
      </c>
      <c r="G182" s="3" t="s">
        <v>222</v>
      </c>
      <c r="H182" s="27" t="s">
        <v>687</v>
      </c>
      <c r="I182" s="27" t="s">
        <v>687</v>
      </c>
      <c r="J182" s="6" t="s">
        <v>170</v>
      </c>
      <c r="K182" s="3" t="s">
        <v>311</v>
      </c>
      <c r="L182" s="4" t="s">
        <v>701</v>
      </c>
      <c r="M182" s="4" t="s">
        <v>701</v>
      </c>
      <c r="N182" s="3" t="s">
        <v>702</v>
      </c>
      <c r="O182" s="4" t="s">
        <v>166</v>
      </c>
      <c r="P182" s="3">
        <v>3699000</v>
      </c>
      <c r="Q182" s="3">
        <v>3699010</v>
      </c>
      <c r="R182" s="3">
        <v>642</v>
      </c>
      <c r="S182" s="3" t="s">
        <v>81</v>
      </c>
      <c r="T182" s="4">
        <v>1</v>
      </c>
      <c r="U182" s="5">
        <v>490</v>
      </c>
      <c r="V182" s="5">
        <v>300</v>
      </c>
      <c r="W182" s="4">
        <v>2014</v>
      </c>
      <c r="X182" s="4" t="s">
        <v>82</v>
      </c>
      <c r="Y182" s="4">
        <v>2014</v>
      </c>
      <c r="Z182" s="4" t="s">
        <v>83</v>
      </c>
      <c r="AA182" s="4">
        <v>2014</v>
      </c>
      <c r="AB182" s="4" t="s">
        <v>57</v>
      </c>
      <c r="AC182" s="4">
        <v>2014</v>
      </c>
      <c r="AD182" s="4" t="s">
        <v>76</v>
      </c>
      <c r="AE182" s="4">
        <v>2014</v>
      </c>
      <c r="AF182" s="4" t="s">
        <v>77</v>
      </c>
      <c r="AG182" s="4">
        <v>2015</v>
      </c>
      <c r="AH182" s="4" t="s">
        <v>76</v>
      </c>
      <c r="AI182" s="4" t="s">
        <v>58</v>
      </c>
      <c r="AJ182" s="4" t="s">
        <v>59</v>
      </c>
      <c r="AK182" s="4" t="s">
        <v>166</v>
      </c>
      <c r="AL182" s="4" t="s">
        <v>269</v>
      </c>
      <c r="AM182" s="4" t="s">
        <v>270</v>
      </c>
      <c r="AN182" s="4" t="s">
        <v>166</v>
      </c>
      <c r="AO182" s="4" t="s">
        <v>700</v>
      </c>
    </row>
    <row r="183" spans="1:41" ht="146.25">
      <c r="A183" s="71">
        <f t="shared" si="4"/>
        <v>158</v>
      </c>
      <c r="B183" s="46" t="s">
        <v>750</v>
      </c>
      <c r="C183" s="3" t="s">
        <v>166</v>
      </c>
      <c r="D183" s="4">
        <v>8</v>
      </c>
      <c r="E183" s="3" t="s">
        <v>166</v>
      </c>
      <c r="F183" s="27" t="s">
        <v>687</v>
      </c>
      <c r="G183" s="3" t="s">
        <v>222</v>
      </c>
      <c r="H183" s="27" t="s">
        <v>687</v>
      </c>
      <c r="I183" s="27" t="s">
        <v>687</v>
      </c>
      <c r="J183" s="6" t="s">
        <v>170</v>
      </c>
      <c r="K183" s="3" t="s">
        <v>311</v>
      </c>
      <c r="L183" s="4" t="s">
        <v>703</v>
      </c>
      <c r="M183" s="4" t="s">
        <v>703</v>
      </c>
      <c r="N183" s="3" t="s">
        <v>702</v>
      </c>
      <c r="O183" s="4" t="s">
        <v>166</v>
      </c>
      <c r="P183" s="3">
        <v>3699000</v>
      </c>
      <c r="Q183" s="3">
        <v>3699010</v>
      </c>
      <c r="R183" s="3">
        <v>642</v>
      </c>
      <c r="S183" s="3" t="s">
        <v>81</v>
      </c>
      <c r="T183" s="4">
        <v>1</v>
      </c>
      <c r="U183" s="5">
        <v>1000</v>
      </c>
      <c r="V183" s="5">
        <v>700</v>
      </c>
      <c r="W183" s="4">
        <v>2014</v>
      </c>
      <c r="X183" s="4" t="s">
        <v>78</v>
      </c>
      <c r="Y183" s="4">
        <v>2014</v>
      </c>
      <c r="Z183" s="4" t="s">
        <v>100</v>
      </c>
      <c r="AA183" s="4">
        <v>2014</v>
      </c>
      <c r="AB183" s="4" t="s">
        <v>96</v>
      </c>
      <c r="AC183" s="4">
        <v>2014</v>
      </c>
      <c r="AD183" s="4" t="s">
        <v>91</v>
      </c>
      <c r="AE183" s="4">
        <v>2014</v>
      </c>
      <c r="AF183" s="4" t="s">
        <v>60</v>
      </c>
      <c r="AG183" s="4">
        <v>2014</v>
      </c>
      <c r="AH183" s="4" t="s">
        <v>60</v>
      </c>
      <c r="AI183" s="4" t="s">
        <v>58</v>
      </c>
      <c r="AJ183" s="4" t="s">
        <v>59</v>
      </c>
      <c r="AK183" s="4" t="s">
        <v>166</v>
      </c>
      <c r="AL183" s="4" t="s">
        <v>269</v>
      </c>
      <c r="AM183" s="4" t="s">
        <v>270</v>
      </c>
      <c r="AN183" s="4" t="s">
        <v>166</v>
      </c>
      <c r="AO183" s="4" t="s">
        <v>692</v>
      </c>
    </row>
    <row r="184" spans="1:41" ht="146.25">
      <c r="A184" s="71">
        <f t="shared" si="4"/>
        <v>159</v>
      </c>
      <c r="B184" s="46" t="s">
        <v>751</v>
      </c>
      <c r="C184" s="3" t="s">
        <v>166</v>
      </c>
      <c r="D184" s="4">
        <v>8</v>
      </c>
      <c r="E184" s="3" t="s">
        <v>166</v>
      </c>
      <c r="F184" s="27" t="s">
        <v>687</v>
      </c>
      <c r="G184" s="3" t="s">
        <v>222</v>
      </c>
      <c r="H184" s="27" t="s">
        <v>687</v>
      </c>
      <c r="I184" s="27" t="s">
        <v>687</v>
      </c>
      <c r="J184" s="6" t="s">
        <v>170</v>
      </c>
      <c r="K184" s="3" t="s">
        <v>311</v>
      </c>
      <c r="L184" s="4" t="s">
        <v>704</v>
      </c>
      <c r="M184" s="4" t="s">
        <v>704</v>
      </c>
      <c r="N184" s="3" t="s">
        <v>705</v>
      </c>
      <c r="O184" s="4" t="s">
        <v>166</v>
      </c>
      <c r="P184" s="3">
        <v>3610000</v>
      </c>
      <c r="Q184" s="3">
        <v>3610000</v>
      </c>
      <c r="R184" s="3">
        <v>642</v>
      </c>
      <c r="S184" s="3" t="s">
        <v>81</v>
      </c>
      <c r="T184" s="4">
        <v>1</v>
      </c>
      <c r="U184" s="5">
        <v>1000</v>
      </c>
      <c r="V184" s="5">
        <v>750</v>
      </c>
      <c r="W184" s="4">
        <v>2014</v>
      </c>
      <c r="X184" s="4" t="s">
        <v>62</v>
      </c>
      <c r="Y184" s="4">
        <v>2014</v>
      </c>
      <c r="Z184" s="4" t="s">
        <v>82</v>
      </c>
      <c r="AA184" s="4">
        <v>2014</v>
      </c>
      <c r="AB184" s="4" t="s">
        <v>706</v>
      </c>
      <c r="AC184" s="4">
        <v>2014</v>
      </c>
      <c r="AD184" s="4" t="s">
        <v>57</v>
      </c>
      <c r="AE184" s="4">
        <v>2014</v>
      </c>
      <c r="AF184" s="4" t="s">
        <v>57</v>
      </c>
      <c r="AG184" s="4">
        <v>2015</v>
      </c>
      <c r="AH184" s="4" t="s">
        <v>57</v>
      </c>
      <c r="AI184" s="4" t="s">
        <v>58</v>
      </c>
      <c r="AJ184" s="4" t="s">
        <v>59</v>
      </c>
      <c r="AK184" s="4" t="s">
        <v>166</v>
      </c>
      <c r="AL184" s="4" t="s">
        <v>269</v>
      </c>
      <c r="AM184" s="4" t="s">
        <v>270</v>
      </c>
      <c r="AN184" s="4" t="s">
        <v>166</v>
      </c>
      <c r="AO184" s="4" t="s">
        <v>707</v>
      </c>
    </row>
    <row r="185" spans="1:41" ht="146.25">
      <c r="A185" s="71">
        <f t="shared" si="4"/>
        <v>160</v>
      </c>
      <c r="B185" s="46" t="s">
        <v>752</v>
      </c>
      <c r="C185" s="3"/>
      <c r="D185" s="4">
        <v>8</v>
      </c>
      <c r="E185" s="3" t="s">
        <v>166</v>
      </c>
      <c r="F185" s="27" t="s">
        <v>687</v>
      </c>
      <c r="G185" s="3" t="s">
        <v>222</v>
      </c>
      <c r="H185" s="27" t="s">
        <v>687</v>
      </c>
      <c r="I185" s="27" t="s">
        <v>687</v>
      </c>
      <c r="J185" s="6" t="s">
        <v>376</v>
      </c>
      <c r="K185" s="3" t="s">
        <v>84</v>
      </c>
      <c r="L185" s="4" t="s">
        <v>708</v>
      </c>
      <c r="M185" s="4" t="s">
        <v>708</v>
      </c>
      <c r="N185" s="3" t="s">
        <v>709</v>
      </c>
      <c r="O185" s="4" t="s">
        <v>166</v>
      </c>
      <c r="P185" s="3">
        <v>7493</v>
      </c>
      <c r="Q185" s="3">
        <v>7493000</v>
      </c>
      <c r="R185" s="3">
        <v>642</v>
      </c>
      <c r="S185" s="3" t="s">
        <v>81</v>
      </c>
      <c r="T185" s="4">
        <v>1</v>
      </c>
      <c r="U185" s="5">
        <v>1520</v>
      </c>
      <c r="V185" s="5">
        <v>1520</v>
      </c>
      <c r="W185" s="4">
        <v>2013</v>
      </c>
      <c r="X185" s="4" t="s">
        <v>96</v>
      </c>
      <c r="Y185" s="4">
        <v>2013</v>
      </c>
      <c r="Z185" s="4" t="s">
        <v>91</v>
      </c>
      <c r="AA185" s="4">
        <v>2013</v>
      </c>
      <c r="AB185" s="4" t="s">
        <v>61</v>
      </c>
      <c r="AC185" s="4">
        <v>2014</v>
      </c>
      <c r="AD185" s="4" t="s">
        <v>62</v>
      </c>
      <c r="AE185" s="4">
        <v>2014</v>
      </c>
      <c r="AF185" s="4" t="s">
        <v>62</v>
      </c>
      <c r="AG185" s="4">
        <v>2014</v>
      </c>
      <c r="AH185" s="4" t="s">
        <v>60</v>
      </c>
      <c r="AI185" s="4" t="s">
        <v>58</v>
      </c>
      <c r="AJ185" s="4" t="s">
        <v>59</v>
      </c>
      <c r="AK185" s="4" t="s">
        <v>166</v>
      </c>
      <c r="AL185" s="4" t="s">
        <v>269</v>
      </c>
      <c r="AM185" s="4" t="s">
        <v>270</v>
      </c>
      <c r="AN185" s="4"/>
      <c r="AO185" s="4" t="s">
        <v>710</v>
      </c>
    </row>
    <row r="186" spans="1:41" ht="56.25">
      <c r="A186" s="71">
        <f t="shared" si="4"/>
        <v>161</v>
      </c>
      <c r="B186" s="46" t="s">
        <v>753</v>
      </c>
      <c r="C186" s="3" t="s">
        <v>166</v>
      </c>
      <c r="D186" s="4">
        <v>8</v>
      </c>
      <c r="E186" s="3" t="s">
        <v>166</v>
      </c>
      <c r="F186" s="27" t="s">
        <v>687</v>
      </c>
      <c r="G186" s="3" t="s">
        <v>222</v>
      </c>
      <c r="H186" s="27" t="s">
        <v>687</v>
      </c>
      <c r="I186" s="27" t="s">
        <v>687</v>
      </c>
      <c r="J186" s="6" t="s">
        <v>170</v>
      </c>
      <c r="K186" s="3" t="s">
        <v>311</v>
      </c>
      <c r="L186" s="4" t="s">
        <v>711</v>
      </c>
      <c r="M186" s="4" t="s">
        <v>711</v>
      </c>
      <c r="N186" s="3" t="s">
        <v>712</v>
      </c>
      <c r="O186" s="4"/>
      <c r="P186" s="3">
        <v>9220000</v>
      </c>
      <c r="Q186" s="3">
        <v>9220000</v>
      </c>
      <c r="R186" s="3">
        <v>642</v>
      </c>
      <c r="S186" s="3" t="s">
        <v>81</v>
      </c>
      <c r="T186" s="4"/>
      <c r="U186" s="5">
        <v>60</v>
      </c>
      <c r="V186" s="5">
        <v>40</v>
      </c>
      <c r="W186" s="4">
        <v>2014</v>
      </c>
      <c r="X186" s="4" t="s">
        <v>83</v>
      </c>
      <c r="Y186" s="4">
        <v>2014</v>
      </c>
      <c r="Z186" s="4" t="s">
        <v>57</v>
      </c>
      <c r="AA186" s="4">
        <v>2014</v>
      </c>
      <c r="AB186" s="4" t="s">
        <v>76</v>
      </c>
      <c r="AC186" s="4">
        <v>2014</v>
      </c>
      <c r="AD186" s="4" t="s">
        <v>77</v>
      </c>
      <c r="AE186" s="4">
        <v>2014</v>
      </c>
      <c r="AF186" s="4" t="s">
        <v>77</v>
      </c>
      <c r="AG186" s="4">
        <v>2015</v>
      </c>
      <c r="AH186" s="4" t="s">
        <v>77</v>
      </c>
      <c r="AI186" s="4" t="s">
        <v>219</v>
      </c>
      <c r="AJ186" s="4" t="s">
        <v>118</v>
      </c>
      <c r="AK186" s="4" t="s">
        <v>166</v>
      </c>
      <c r="AL186" s="4" t="s">
        <v>269</v>
      </c>
      <c r="AM186" s="4" t="s">
        <v>270</v>
      </c>
      <c r="AN186" s="4" t="s">
        <v>166</v>
      </c>
      <c r="AO186" s="4" t="s">
        <v>713</v>
      </c>
    </row>
    <row r="187" spans="1:41" ht="56.25">
      <c r="A187" s="71">
        <f t="shared" si="4"/>
        <v>162</v>
      </c>
      <c r="B187" s="46" t="s">
        <v>1934</v>
      </c>
      <c r="C187" s="3" t="s">
        <v>166</v>
      </c>
      <c r="D187" s="4">
        <v>8</v>
      </c>
      <c r="E187" s="3" t="s">
        <v>166</v>
      </c>
      <c r="F187" s="27" t="s">
        <v>687</v>
      </c>
      <c r="G187" s="3" t="s">
        <v>222</v>
      </c>
      <c r="H187" s="27" t="s">
        <v>687</v>
      </c>
      <c r="I187" s="27" t="s">
        <v>687</v>
      </c>
      <c r="J187" s="6" t="s">
        <v>170</v>
      </c>
      <c r="K187" s="3" t="s">
        <v>311</v>
      </c>
      <c r="L187" s="4" t="s">
        <v>714</v>
      </c>
      <c r="M187" s="4" t="s">
        <v>714</v>
      </c>
      <c r="N187" s="3" t="s">
        <v>712</v>
      </c>
      <c r="O187" s="4" t="s">
        <v>166</v>
      </c>
      <c r="P187" s="3">
        <v>5110126</v>
      </c>
      <c r="Q187" s="3">
        <v>1549202</v>
      </c>
      <c r="R187" s="3">
        <v>642</v>
      </c>
      <c r="S187" s="3" t="s">
        <v>81</v>
      </c>
      <c r="T187" s="4">
        <v>1</v>
      </c>
      <c r="U187" s="5">
        <v>80</v>
      </c>
      <c r="V187" s="5">
        <v>40</v>
      </c>
      <c r="W187" s="4">
        <v>2014</v>
      </c>
      <c r="X187" s="4" t="s">
        <v>83</v>
      </c>
      <c r="Y187" s="4">
        <v>2014</v>
      </c>
      <c r="Z187" s="4" t="s">
        <v>57</v>
      </c>
      <c r="AA187" s="4">
        <v>2014</v>
      </c>
      <c r="AB187" s="4" t="s">
        <v>76</v>
      </c>
      <c r="AC187" s="4">
        <v>2014</v>
      </c>
      <c r="AD187" s="4" t="s">
        <v>77</v>
      </c>
      <c r="AE187" s="4">
        <v>2014</v>
      </c>
      <c r="AF187" s="4" t="s">
        <v>77</v>
      </c>
      <c r="AG187" s="4">
        <v>2015</v>
      </c>
      <c r="AH187" s="4" t="s">
        <v>77</v>
      </c>
      <c r="AI187" s="4" t="s">
        <v>219</v>
      </c>
      <c r="AJ187" s="4" t="s">
        <v>118</v>
      </c>
      <c r="AK187" s="4" t="s">
        <v>166</v>
      </c>
      <c r="AL187" s="4" t="s">
        <v>269</v>
      </c>
      <c r="AM187" s="4" t="s">
        <v>270</v>
      </c>
      <c r="AN187" s="4" t="s">
        <v>166</v>
      </c>
      <c r="AO187" s="4" t="s">
        <v>700</v>
      </c>
    </row>
    <row r="188" spans="1:41" ht="146.25">
      <c r="A188" s="71">
        <f t="shared" si="4"/>
        <v>163</v>
      </c>
      <c r="B188" s="46" t="s">
        <v>754</v>
      </c>
      <c r="C188" s="3" t="s">
        <v>166</v>
      </c>
      <c r="D188" s="4">
        <v>8</v>
      </c>
      <c r="E188" s="3" t="s">
        <v>166</v>
      </c>
      <c r="F188" s="27" t="s">
        <v>687</v>
      </c>
      <c r="G188" s="3" t="s">
        <v>222</v>
      </c>
      <c r="H188" s="27" t="s">
        <v>687</v>
      </c>
      <c r="I188" s="27" t="s">
        <v>687</v>
      </c>
      <c r="J188" s="6" t="s">
        <v>170</v>
      </c>
      <c r="K188" s="3" t="s">
        <v>311</v>
      </c>
      <c r="L188" s="4" t="s">
        <v>715</v>
      </c>
      <c r="M188" s="4" t="s">
        <v>715</v>
      </c>
      <c r="N188" s="3" t="s">
        <v>705</v>
      </c>
      <c r="O188" s="4" t="s">
        <v>166</v>
      </c>
      <c r="P188" s="3">
        <v>3699000</v>
      </c>
      <c r="Q188" s="3">
        <v>3699010</v>
      </c>
      <c r="R188" s="3">
        <v>642</v>
      </c>
      <c r="S188" s="3" t="s">
        <v>81</v>
      </c>
      <c r="T188" s="4">
        <v>1</v>
      </c>
      <c r="U188" s="5">
        <v>1000</v>
      </c>
      <c r="V188" s="5">
        <v>500</v>
      </c>
      <c r="W188" s="4">
        <v>2014</v>
      </c>
      <c r="X188" s="4" t="s">
        <v>57</v>
      </c>
      <c r="Y188" s="4">
        <v>2014</v>
      </c>
      <c r="Z188" s="4" t="s">
        <v>76</v>
      </c>
      <c r="AA188" s="4">
        <v>2014</v>
      </c>
      <c r="AB188" s="4" t="s">
        <v>77</v>
      </c>
      <c r="AC188" s="4">
        <v>2014</v>
      </c>
      <c r="AD188" s="4" t="s">
        <v>78</v>
      </c>
      <c r="AE188" s="4">
        <v>2014</v>
      </c>
      <c r="AF188" s="4" t="s">
        <v>78</v>
      </c>
      <c r="AG188" s="4">
        <v>2015</v>
      </c>
      <c r="AH188" s="4" t="s">
        <v>78</v>
      </c>
      <c r="AI188" s="4" t="s">
        <v>58</v>
      </c>
      <c r="AJ188" s="4" t="s">
        <v>59</v>
      </c>
      <c r="AK188" s="4" t="s">
        <v>166</v>
      </c>
      <c r="AL188" s="4" t="s">
        <v>269</v>
      </c>
      <c r="AM188" s="4" t="s">
        <v>270</v>
      </c>
      <c r="AN188" s="4" t="s">
        <v>166</v>
      </c>
      <c r="AO188" s="4" t="s">
        <v>700</v>
      </c>
    </row>
    <row r="189" spans="1:41" ht="146.25">
      <c r="A189" s="71">
        <f t="shared" si="4"/>
        <v>164</v>
      </c>
      <c r="B189" s="46" t="s">
        <v>755</v>
      </c>
      <c r="C189" s="3" t="s">
        <v>166</v>
      </c>
      <c r="D189" s="4">
        <v>8</v>
      </c>
      <c r="E189" s="3" t="s">
        <v>166</v>
      </c>
      <c r="F189" s="27" t="s">
        <v>687</v>
      </c>
      <c r="G189" s="3" t="s">
        <v>222</v>
      </c>
      <c r="H189" s="27" t="s">
        <v>687</v>
      </c>
      <c r="I189" s="27" t="s">
        <v>687</v>
      </c>
      <c r="J189" s="6" t="s">
        <v>170</v>
      </c>
      <c r="K189" s="3" t="s">
        <v>311</v>
      </c>
      <c r="L189" s="4" t="s">
        <v>716</v>
      </c>
      <c r="M189" s="4" t="s">
        <v>716</v>
      </c>
      <c r="N189" s="3" t="s">
        <v>717</v>
      </c>
      <c r="O189" s="4" t="s">
        <v>166</v>
      </c>
      <c r="P189" s="3">
        <v>9311520</v>
      </c>
      <c r="Q189" s="3">
        <v>9311000</v>
      </c>
      <c r="R189" s="3">
        <v>642</v>
      </c>
      <c r="S189" s="3" t="s">
        <v>81</v>
      </c>
      <c r="T189" s="4">
        <v>1</v>
      </c>
      <c r="U189" s="5">
        <v>200</v>
      </c>
      <c r="V189" s="5">
        <v>150</v>
      </c>
      <c r="W189" s="4">
        <v>2014</v>
      </c>
      <c r="X189" s="4" t="s">
        <v>62</v>
      </c>
      <c r="Y189" s="4">
        <v>2014</v>
      </c>
      <c r="Z189" s="4" t="s">
        <v>62</v>
      </c>
      <c r="AA189" s="4">
        <v>2014</v>
      </c>
      <c r="AB189" s="4" t="s">
        <v>82</v>
      </c>
      <c r="AC189" s="4">
        <v>2014</v>
      </c>
      <c r="AD189" s="4" t="s">
        <v>83</v>
      </c>
      <c r="AE189" s="4">
        <v>2014</v>
      </c>
      <c r="AF189" s="4" t="s">
        <v>83</v>
      </c>
      <c r="AG189" s="4">
        <v>2015</v>
      </c>
      <c r="AH189" s="4" t="s">
        <v>83</v>
      </c>
      <c r="AI189" s="4" t="s">
        <v>58</v>
      </c>
      <c r="AJ189" s="4" t="s">
        <v>59</v>
      </c>
      <c r="AK189" s="4" t="s">
        <v>166</v>
      </c>
      <c r="AL189" s="4" t="s">
        <v>269</v>
      </c>
      <c r="AM189" s="4" t="s">
        <v>270</v>
      </c>
      <c r="AN189" s="4" t="s">
        <v>166</v>
      </c>
      <c r="AO189" s="4" t="s">
        <v>718</v>
      </c>
    </row>
    <row r="190" spans="1:41" ht="146.25">
      <c r="A190" s="71">
        <f t="shared" si="4"/>
        <v>165</v>
      </c>
      <c r="B190" s="46" t="s">
        <v>756</v>
      </c>
      <c r="C190" s="3" t="s">
        <v>166</v>
      </c>
      <c r="D190" s="4">
        <v>8</v>
      </c>
      <c r="E190" s="3" t="s">
        <v>166</v>
      </c>
      <c r="F190" s="27" t="s">
        <v>687</v>
      </c>
      <c r="G190" s="3" t="s">
        <v>222</v>
      </c>
      <c r="H190" s="27" t="s">
        <v>687</v>
      </c>
      <c r="I190" s="27" t="s">
        <v>687</v>
      </c>
      <c r="J190" s="6" t="s">
        <v>170</v>
      </c>
      <c r="K190" s="3" t="s">
        <v>311</v>
      </c>
      <c r="L190" s="4" t="s">
        <v>719</v>
      </c>
      <c r="M190" s="4" t="s">
        <v>719</v>
      </c>
      <c r="N190" s="3" t="s">
        <v>705</v>
      </c>
      <c r="O190" s="4" t="s">
        <v>166</v>
      </c>
      <c r="P190" s="3">
        <v>1816000</v>
      </c>
      <c r="Q190" s="3">
        <v>1816000</v>
      </c>
      <c r="R190" s="3">
        <v>642</v>
      </c>
      <c r="S190" s="3" t="s">
        <v>81</v>
      </c>
      <c r="T190" s="4">
        <v>1</v>
      </c>
      <c r="U190" s="5">
        <v>2500</v>
      </c>
      <c r="V190" s="5">
        <v>2000</v>
      </c>
      <c r="W190" s="4">
        <v>2014</v>
      </c>
      <c r="X190" s="4" t="s">
        <v>62</v>
      </c>
      <c r="Y190" s="4">
        <v>2014</v>
      </c>
      <c r="Z190" s="4" t="s">
        <v>82</v>
      </c>
      <c r="AA190" s="4">
        <v>2014</v>
      </c>
      <c r="AB190" s="4" t="s">
        <v>706</v>
      </c>
      <c r="AC190" s="4">
        <v>2014</v>
      </c>
      <c r="AD190" s="4" t="s">
        <v>83</v>
      </c>
      <c r="AE190" s="4">
        <v>2014</v>
      </c>
      <c r="AF190" s="4" t="s">
        <v>83</v>
      </c>
      <c r="AG190" s="4">
        <v>2015</v>
      </c>
      <c r="AH190" s="4" t="s">
        <v>83</v>
      </c>
      <c r="AI190" s="4" t="s">
        <v>58</v>
      </c>
      <c r="AJ190" s="4" t="s">
        <v>59</v>
      </c>
      <c r="AK190" s="4" t="s">
        <v>166</v>
      </c>
      <c r="AL190" s="4" t="s">
        <v>269</v>
      </c>
      <c r="AM190" s="4" t="s">
        <v>270</v>
      </c>
      <c r="AN190" s="4" t="s">
        <v>166</v>
      </c>
      <c r="AO190" s="4" t="s">
        <v>720</v>
      </c>
    </row>
    <row r="191" spans="1:41" ht="67.5">
      <c r="A191" s="71">
        <f t="shared" si="4"/>
        <v>166</v>
      </c>
      <c r="B191" s="46" t="s">
        <v>757</v>
      </c>
      <c r="C191" s="3"/>
      <c r="D191" s="4">
        <v>8</v>
      </c>
      <c r="E191" s="3"/>
      <c r="F191" s="27" t="s">
        <v>687</v>
      </c>
      <c r="G191" s="3" t="s">
        <v>222</v>
      </c>
      <c r="H191" s="27" t="s">
        <v>687</v>
      </c>
      <c r="I191" s="27" t="s">
        <v>687</v>
      </c>
      <c r="J191" s="6" t="s">
        <v>170</v>
      </c>
      <c r="K191" s="3" t="s">
        <v>311</v>
      </c>
      <c r="L191" s="4" t="s">
        <v>722</v>
      </c>
      <c r="M191" s="4" t="s">
        <v>722</v>
      </c>
      <c r="N191" s="3" t="s">
        <v>723</v>
      </c>
      <c r="O191" s="4"/>
      <c r="P191" s="3">
        <v>5200000</v>
      </c>
      <c r="Q191" s="3">
        <v>5211000</v>
      </c>
      <c r="R191" s="3">
        <v>642</v>
      </c>
      <c r="S191" s="3" t="s">
        <v>81</v>
      </c>
      <c r="T191" s="4">
        <v>1</v>
      </c>
      <c r="U191" s="5">
        <v>480</v>
      </c>
      <c r="V191" s="5">
        <v>480</v>
      </c>
      <c r="W191" s="4">
        <v>2013</v>
      </c>
      <c r="X191" s="4" t="s">
        <v>61</v>
      </c>
      <c r="Y191" s="4">
        <v>2014</v>
      </c>
      <c r="Z191" s="4" t="s">
        <v>61</v>
      </c>
      <c r="AA191" s="4">
        <v>2014</v>
      </c>
      <c r="AB191" s="4" t="s">
        <v>62</v>
      </c>
      <c r="AC191" s="4">
        <v>2014</v>
      </c>
      <c r="AD191" s="4" t="s">
        <v>62</v>
      </c>
      <c r="AE191" s="4">
        <v>2014</v>
      </c>
      <c r="AF191" s="4" t="s">
        <v>62</v>
      </c>
      <c r="AG191" s="4">
        <v>2015</v>
      </c>
      <c r="AH191" s="4" t="s">
        <v>62</v>
      </c>
      <c r="AI191" s="4" t="s">
        <v>58</v>
      </c>
      <c r="AJ191" s="4" t="s">
        <v>59</v>
      </c>
      <c r="AK191" s="4" t="s">
        <v>166</v>
      </c>
      <c r="AL191" s="4" t="s">
        <v>269</v>
      </c>
      <c r="AM191" s="4" t="s">
        <v>270</v>
      </c>
      <c r="AN191" s="4"/>
      <c r="AO191" s="4" t="s">
        <v>724</v>
      </c>
    </row>
    <row r="192" spans="1:41" ht="56.25">
      <c r="A192" s="71">
        <f t="shared" si="4"/>
        <v>167</v>
      </c>
      <c r="B192" s="46" t="s">
        <v>758</v>
      </c>
      <c r="C192" s="3" t="s">
        <v>166</v>
      </c>
      <c r="D192" s="4">
        <v>8</v>
      </c>
      <c r="E192" s="3" t="s">
        <v>166</v>
      </c>
      <c r="F192" s="27" t="s">
        <v>687</v>
      </c>
      <c r="G192" s="3" t="s">
        <v>222</v>
      </c>
      <c r="H192" s="27" t="s">
        <v>687</v>
      </c>
      <c r="I192" s="27" t="s">
        <v>687</v>
      </c>
      <c r="J192" s="6" t="s">
        <v>170</v>
      </c>
      <c r="K192" s="3" t="s">
        <v>311</v>
      </c>
      <c r="L192" s="4" t="s">
        <v>725</v>
      </c>
      <c r="M192" s="4" t="s">
        <v>725</v>
      </c>
      <c r="N192" s="3" t="s">
        <v>726</v>
      </c>
      <c r="O192" s="4" t="s">
        <v>166</v>
      </c>
      <c r="P192" s="3">
        <v>642011</v>
      </c>
      <c r="Q192" s="3">
        <v>642011</v>
      </c>
      <c r="R192" s="3">
        <v>642</v>
      </c>
      <c r="S192" s="3" t="s">
        <v>81</v>
      </c>
      <c r="T192" s="4">
        <v>1</v>
      </c>
      <c r="U192" s="5">
        <v>4500</v>
      </c>
      <c r="V192" s="5">
        <v>2250</v>
      </c>
      <c r="W192" s="4">
        <v>2014</v>
      </c>
      <c r="X192" s="4" t="s">
        <v>83</v>
      </c>
      <c r="Y192" s="4">
        <v>2014</v>
      </c>
      <c r="Z192" s="4" t="s">
        <v>57</v>
      </c>
      <c r="AA192" s="4">
        <v>2014</v>
      </c>
      <c r="AB192" s="4" t="s">
        <v>76</v>
      </c>
      <c r="AC192" s="4">
        <v>2014</v>
      </c>
      <c r="AD192" s="4" t="s">
        <v>77</v>
      </c>
      <c r="AE192" s="4">
        <v>2014</v>
      </c>
      <c r="AF192" s="4" t="s">
        <v>78</v>
      </c>
      <c r="AG192" s="4">
        <v>2015</v>
      </c>
      <c r="AH192" s="4" t="s">
        <v>77</v>
      </c>
      <c r="AI192" s="4" t="s">
        <v>58</v>
      </c>
      <c r="AJ192" s="4" t="s">
        <v>59</v>
      </c>
      <c r="AK192" s="4" t="s">
        <v>166</v>
      </c>
      <c r="AL192" s="4" t="s">
        <v>269</v>
      </c>
      <c r="AM192" s="4" t="s">
        <v>270</v>
      </c>
      <c r="AN192" s="4" t="s">
        <v>166</v>
      </c>
      <c r="AO192" s="4" t="s">
        <v>727</v>
      </c>
    </row>
    <row r="193" spans="1:41" ht="67.5">
      <c r="A193" s="71">
        <f t="shared" si="4"/>
        <v>168</v>
      </c>
      <c r="B193" s="46" t="s">
        <v>759</v>
      </c>
      <c r="C193" s="3" t="s">
        <v>166</v>
      </c>
      <c r="D193" s="4">
        <v>8</v>
      </c>
      <c r="E193" s="3" t="s">
        <v>166</v>
      </c>
      <c r="F193" s="27" t="s">
        <v>687</v>
      </c>
      <c r="G193" s="3" t="s">
        <v>222</v>
      </c>
      <c r="H193" s="27" t="s">
        <v>687</v>
      </c>
      <c r="I193" s="27" t="s">
        <v>687</v>
      </c>
      <c r="J193" s="6" t="s">
        <v>170</v>
      </c>
      <c r="K193" s="3" t="s">
        <v>311</v>
      </c>
      <c r="L193" s="4" t="s">
        <v>728</v>
      </c>
      <c r="M193" s="4" t="s">
        <v>728</v>
      </c>
      <c r="N193" s="3" t="s">
        <v>729</v>
      </c>
      <c r="O193" s="4" t="s">
        <v>166</v>
      </c>
      <c r="P193" s="3">
        <v>4110010</v>
      </c>
      <c r="Q193" s="3">
        <v>4110010</v>
      </c>
      <c r="R193" s="3">
        <v>642</v>
      </c>
      <c r="S193" s="3" t="s">
        <v>81</v>
      </c>
      <c r="T193" s="4">
        <v>1</v>
      </c>
      <c r="U193" s="5">
        <v>490</v>
      </c>
      <c r="V193" s="5">
        <v>250</v>
      </c>
      <c r="W193" s="4">
        <v>2014</v>
      </c>
      <c r="X193" s="4" t="s">
        <v>57</v>
      </c>
      <c r="Y193" s="4">
        <v>2014</v>
      </c>
      <c r="Z193" s="4" t="s">
        <v>76</v>
      </c>
      <c r="AA193" s="4">
        <v>2014</v>
      </c>
      <c r="AB193" s="4" t="s">
        <v>77</v>
      </c>
      <c r="AC193" s="4">
        <v>2014</v>
      </c>
      <c r="AD193" s="4" t="s">
        <v>78</v>
      </c>
      <c r="AE193" s="4">
        <v>2014</v>
      </c>
      <c r="AF193" s="4" t="s">
        <v>100</v>
      </c>
      <c r="AG193" s="4">
        <v>2015</v>
      </c>
      <c r="AH193" s="4" t="s">
        <v>78</v>
      </c>
      <c r="AI193" s="4" t="s">
        <v>58</v>
      </c>
      <c r="AJ193" s="4" t="s">
        <v>59</v>
      </c>
      <c r="AK193" s="4" t="s">
        <v>166</v>
      </c>
      <c r="AL193" s="4" t="s">
        <v>269</v>
      </c>
      <c r="AM193" s="4" t="s">
        <v>270</v>
      </c>
      <c r="AN193" s="4" t="s">
        <v>166</v>
      </c>
      <c r="AO193" s="4" t="s">
        <v>730</v>
      </c>
    </row>
    <row r="194" spans="1:41" ht="135">
      <c r="A194" s="71">
        <f t="shared" si="4"/>
        <v>169</v>
      </c>
      <c r="B194" s="46" t="s">
        <v>760</v>
      </c>
      <c r="C194" s="3" t="s">
        <v>166</v>
      </c>
      <c r="D194" s="4">
        <v>8</v>
      </c>
      <c r="E194" s="3" t="s">
        <v>166</v>
      </c>
      <c r="F194" s="27" t="s">
        <v>687</v>
      </c>
      <c r="G194" s="3" t="s">
        <v>222</v>
      </c>
      <c r="H194" s="27" t="s">
        <v>687</v>
      </c>
      <c r="I194" s="27" t="s">
        <v>687</v>
      </c>
      <c r="J194" s="6" t="s">
        <v>170</v>
      </c>
      <c r="K194" s="3" t="s">
        <v>311</v>
      </c>
      <c r="L194" s="4" t="s">
        <v>731</v>
      </c>
      <c r="M194" s="4" t="s">
        <v>688</v>
      </c>
      <c r="N194" s="3" t="s">
        <v>578</v>
      </c>
      <c r="O194" s="4" t="s">
        <v>166</v>
      </c>
      <c r="P194" s="3">
        <v>7010000</v>
      </c>
      <c r="Q194" s="3">
        <v>7010010</v>
      </c>
      <c r="R194" s="3">
        <v>642</v>
      </c>
      <c r="S194" s="3" t="s">
        <v>81</v>
      </c>
      <c r="T194" s="4">
        <v>1</v>
      </c>
      <c r="U194" s="5">
        <v>130</v>
      </c>
      <c r="V194" s="5">
        <v>75</v>
      </c>
      <c r="W194" s="4">
        <v>2014</v>
      </c>
      <c r="X194" s="4" t="s">
        <v>83</v>
      </c>
      <c r="Y194" s="4">
        <v>2014</v>
      </c>
      <c r="Z194" s="4" t="s">
        <v>76</v>
      </c>
      <c r="AA194" s="4">
        <v>2014</v>
      </c>
      <c r="AB194" s="4" t="s">
        <v>76</v>
      </c>
      <c r="AC194" s="4">
        <v>2014</v>
      </c>
      <c r="AD194" s="4" t="s">
        <v>77</v>
      </c>
      <c r="AE194" s="4">
        <v>2014</v>
      </c>
      <c r="AF194" s="4" t="s">
        <v>78</v>
      </c>
      <c r="AG194" s="4">
        <v>2015</v>
      </c>
      <c r="AH194" s="4" t="s">
        <v>77</v>
      </c>
      <c r="AI194" s="4" t="s">
        <v>58</v>
      </c>
      <c r="AJ194" s="4" t="s">
        <v>59</v>
      </c>
      <c r="AK194" s="4" t="s">
        <v>166</v>
      </c>
      <c r="AL194" s="4" t="s">
        <v>269</v>
      </c>
      <c r="AM194" s="4" t="s">
        <v>270</v>
      </c>
      <c r="AN194" s="4"/>
      <c r="AO194" s="4" t="s">
        <v>700</v>
      </c>
    </row>
    <row r="195" spans="1:41" ht="78.75">
      <c r="A195" s="71">
        <f t="shared" si="4"/>
        <v>170</v>
      </c>
      <c r="B195" s="46" t="s">
        <v>761</v>
      </c>
      <c r="C195" s="3" t="s">
        <v>166</v>
      </c>
      <c r="D195" s="4">
        <v>8</v>
      </c>
      <c r="E195" s="3" t="s">
        <v>166</v>
      </c>
      <c r="F195" s="27" t="s">
        <v>687</v>
      </c>
      <c r="G195" s="3" t="s">
        <v>222</v>
      </c>
      <c r="H195" s="27" t="s">
        <v>687</v>
      </c>
      <c r="I195" s="27" t="s">
        <v>687</v>
      </c>
      <c r="J195" s="6" t="s">
        <v>170</v>
      </c>
      <c r="K195" s="3" t="s">
        <v>311</v>
      </c>
      <c r="L195" s="4" t="s">
        <v>732</v>
      </c>
      <c r="M195" s="4" t="s">
        <v>733</v>
      </c>
      <c r="N195" s="3" t="s">
        <v>721</v>
      </c>
      <c r="O195" s="4" t="s">
        <v>166</v>
      </c>
      <c r="P195" s="3">
        <v>453000</v>
      </c>
      <c r="Q195" s="3">
        <v>453000</v>
      </c>
      <c r="R195" s="3">
        <v>642</v>
      </c>
      <c r="S195" s="3" t="s">
        <v>81</v>
      </c>
      <c r="T195" s="4">
        <v>1</v>
      </c>
      <c r="U195" s="5">
        <v>490</v>
      </c>
      <c r="V195" s="5">
        <v>200</v>
      </c>
      <c r="W195" s="4">
        <v>2013</v>
      </c>
      <c r="X195" s="4" t="s">
        <v>61</v>
      </c>
      <c r="Y195" s="4">
        <v>2014</v>
      </c>
      <c r="Z195" s="4" t="s">
        <v>62</v>
      </c>
      <c r="AA195" s="4">
        <v>2014</v>
      </c>
      <c r="AB195" s="4" t="s">
        <v>82</v>
      </c>
      <c r="AC195" s="4">
        <v>2014</v>
      </c>
      <c r="AD195" s="4" t="s">
        <v>57</v>
      </c>
      <c r="AE195" s="4">
        <v>2014</v>
      </c>
      <c r="AF195" s="4" t="s">
        <v>57</v>
      </c>
      <c r="AG195" s="4">
        <v>2015</v>
      </c>
      <c r="AH195" s="4" t="s">
        <v>83</v>
      </c>
      <c r="AI195" s="4" t="s">
        <v>58</v>
      </c>
      <c r="AJ195" s="4" t="s">
        <v>59</v>
      </c>
      <c r="AK195" s="4" t="s">
        <v>166</v>
      </c>
      <c r="AL195" s="4" t="s">
        <v>269</v>
      </c>
      <c r="AM195" s="4" t="s">
        <v>270</v>
      </c>
      <c r="AN195" s="4" t="s">
        <v>166</v>
      </c>
      <c r="AO195" s="4" t="s">
        <v>734</v>
      </c>
    </row>
    <row r="196" spans="1:41" ht="75.75" customHeight="1">
      <c r="A196" s="71">
        <f t="shared" si="4"/>
        <v>171</v>
      </c>
      <c r="B196" s="46" t="s">
        <v>762</v>
      </c>
      <c r="C196" s="3" t="s">
        <v>166</v>
      </c>
      <c r="D196" s="4">
        <v>8</v>
      </c>
      <c r="E196" s="3" t="s">
        <v>166</v>
      </c>
      <c r="F196" s="27" t="s">
        <v>687</v>
      </c>
      <c r="G196" s="3" t="s">
        <v>222</v>
      </c>
      <c r="H196" s="27" t="s">
        <v>687</v>
      </c>
      <c r="I196" s="27" t="s">
        <v>687</v>
      </c>
      <c r="J196" s="6" t="s">
        <v>170</v>
      </c>
      <c r="K196" s="3" t="s">
        <v>311</v>
      </c>
      <c r="L196" s="4" t="s">
        <v>735</v>
      </c>
      <c r="M196" s="4" t="s">
        <v>735</v>
      </c>
      <c r="N196" s="3" t="s">
        <v>712</v>
      </c>
      <c r="O196" s="4" t="s">
        <v>166</v>
      </c>
      <c r="P196" s="3">
        <v>641114</v>
      </c>
      <c r="Q196" s="3">
        <v>6411040</v>
      </c>
      <c r="R196" s="3">
        <v>642</v>
      </c>
      <c r="S196" s="3" t="s">
        <v>81</v>
      </c>
      <c r="T196" s="4">
        <v>1</v>
      </c>
      <c r="U196" s="5">
        <v>300</v>
      </c>
      <c r="V196" s="5">
        <v>300</v>
      </c>
      <c r="W196" s="4">
        <v>2013</v>
      </c>
      <c r="X196" s="4" t="s">
        <v>96</v>
      </c>
      <c r="Y196" s="4">
        <v>2013</v>
      </c>
      <c r="Z196" s="4" t="s">
        <v>91</v>
      </c>
      <c r="AA196" s="4">
        <v>2013</v>
      </c>
      <c r="AB196" s="4" t="s">
        <v>60</v>
      </c>
      <c r="AC196" s="4">
        <v>2014</v>
      </c>
      <c r="AD196" s="4" t="s">
        <v>62</v>
      </c>
      <c r="AE196" s="4">
        <v>2014</v>
      </c>
      <c r="AF196" s="4" t="s">
        <v>62</v>
      </c>
      <c r="AG196" s="4">
        <v>2014</v>
      </c>
      <c r="AH196" s="4" t="s">
        <v>61</v>
      </c>
      <c r="AI196" s="4" t="s">
        <v>58</v>
      </c>
      <c r="AJ196" s="4" t="s">
        <v>59</v>
      </c>
      <c r="AK196" s="4" t="s">
        <v>166</v>
      </c>
      <c r="AL196" s="4" t="s">
        <v>269</v>
      </c>
      <c r="AM196" s="4" t="s">
        <v>270</v>
      </c>
      <c r="AN196" s="4" t="s">
        <v>166</v>
      </c>
      <c r="AO196" s="4" t="s">
        <v>700</v>
      </c>
    </row>
    <row r="197" spans="1:41" ht="63.75" customHeight="1">
      <c r="A197" s="71">
        <f t="shared" si="4"/>
        <v>172</v>
      </c>
      <c r="B197" s="46" t="s">
        <v>763</v>
      </c>
      <c r="C197" s="3" t="s">
        <v>166</v>
      </c>
      <c r="D197" s="4">
        <v>8</v>
      </c>
      <c r="E197" s="3"/>
      <c r="F197" s="27" t="s">
        <v>687</v>
      </c>
      <c r="G197" s="3" t="s">
        <v>222</v>
      </c>
      <c r="H197" s="27" t="s">
        <v>687</v>
      </c>
      <c r="I197" s="27" t="s">
        <v>687</v>
      </c>
      <c r="J197" s="6" t="s">
        <v>170</v>
      </c>
      <c r="K197" s="3" t="s">
        <v>311</v>
      </c>
      <c r="L197" s="4" t="s">
        <v>736</v>
      </c>
      <c r="M197" s="4" t="s">
        <v>736</v>
      </c>
      <c r="N197" s="3" t="s">
        <v>712</v>
      </c>
      <c r="O197" s="4" t="s">
        <v>166</v>
      </c>
      <c r="P197" s="3">
        <v>3699000</v>
      </c>
      <c r="Q197" s="3">
        <v>3699010</v>
      </c>
      <c r="R197" s="3">
        <v>642</v>
      </c>
      <c r="S197" s="3" t="s">
        <v>81</v>
      </c>
      <c r="T197" s="4">
        <v>1</v>
      </c>
      <c r="U197" s="5">
        <v>200</v>
      </c>
      <c r="V197" s="5">
        <v>100</v>
      </c>
      <c r="W197" s="4">
        <v>2013</v>
      </c>
      <c r="X197" s="4" t="s">
        <v>60</v>
      </c>
      <c r="Y197" s="4">
        <v>2013</v>
      </c>
      <c r="Z197" s="4" t="s">
        <v>61</v>
      </c>
      <c r="AA197" s="4">
        <v>2014</v>
      </c>
      <c r="AB197" s="4" t="s">
        <v>62</v>
      </c>
      <c r="AC197" s="4">
        <v>2014</v>
      </c>
      <c r="AD197" s="4" t="s">
        <v>62</v>
      </c>
      <c r="AE197" s="4">
        <v>2014</v>
      </c>
      <c r="AF197" s="4" t="s">
        <v>62</v>
      </c>
      <c r="AG197" s="4">
        <v>2014</v>
      </c>
      <c r="AH197" s="4" t="s">
        <v>61</v>
      </c>
      <c r="AI197" s="4" t="s">
        <v>58</v>
      </c>
      <c r="AJ197" s="4" t="s">
        <v>59</v>
      </c>
      <c r="AK197" s="4" t="s">
        <v>166</v>
      </c>
      <c r="AL197" s="4" t="s">
        <v>269</v>
      </c>
      <c r="AM197" s="4" t="s">
        <v>270</v>
      </c>
      <c r="AN197" s="4" t="s">
        <v>166</v>
      </c>
      <c r="AO197" s="4" t="s">
        <v>724</v>
      </c>
    </row>
    <row r="198" spans="1:41" ht="67.5" customHeight="1">
      <c r="A198" s="71">
        <f t="shared" si="4"/>
        <v>173</v>
      </c>
      <c r="B198" s="46" t="s">
        <v>764</v>
      </c>
      <c r="C198" s="3"/>
      <c r="D198" s="4">
        <v>8</v>
      </c>
      <c r="E198" s="3"/>
      <c r="F198" s="27" t="s">
        <v>687</v>
      </c>
      <c r="G198" s="3" t="s">
        <v>222</v>
      </c>
      <c r="H198" s="27" t="s">
        <v>687</v>
      </c>
      <c r="I198" s="27" t="s">
        <v>687</v>
      </c>
      <c r="J198" s="6" t="s">
        <v>170</v>
      </c>
      <c r="K198" s="3" t="s">
        <v>311</v>
      </c>
      <c r="L198" s="4" t="s">
        <v>737</v>
      </c>
      <c r="M198" s="4" t="s">
        <v>737</v>
      </c>
      <c r="N198" s="3" t="s">
        <v>738</v>
      </c>
      <c r="O198" s="4" t="s">
        <v>166</v>
      </c>
      <c r="P198" s="3">
        <v>52452</v>
      </c>
      <c r="Q198" s="3">
        <v>52452</v>
      </c>
      <c r="R198" s="3">
        <v>642</v>
      </c>
      <c r="S198" s="3" t="s">
        <v>81</v>
      </c>
      <c r="T198" s="4">
        <v>1</v>
      </c>
      <c r="U198" s="5">
        <v>300</v>
      </c>
      <c r="V198" s="5">
        <v>100</v>
      </c>
      <c r="W198" s="4">
        <v>2013</v>
      </c>
      <c r="X198" s="4" t="s">
        <v>61</v>
      </c>
      <c r="Y198" s="4">
        <v>2014</v>
      </c>
      <c r="Z198" s="4" t="s">
        <v>62</v>
      </c>
      <c r="AA198" s="4">
        <v>2014</v>
      </c>
      <c r="AB198" s="4" t="s">
        <v>82</v>
      </c>
      <c r="AC198" s="4">
        <v>2014</v>
      </c>
      <c r="AD198" s="4" t="s">
        <v>83</v>
      </c>
      <c r="AE198" s="4">
        <v>2014</v>
      </c>
      <c r="AF198" s="4" t="s">
        <v>62</v>
      </c>
      <c r="AG198" s="4">
        <v>2014</v>
      </c>
      <c r="AH198" s="4" t="s">
        <v>61</v>
      </c>
      <c r="AI198" s="4" t="s">
        <v>58</v>
      </c>
      <c r="AJ198" s="4" t="s">
        <v>59</v>
      </c>
      <c r="AK198" s="4" t="s">
        <v>166</v>
      </c>
      <c r="AL198" s="4" t="s">
        <v>269</v>
      </c>
      <c r="AM198" s="4" t="s">
        <v>270</v>
      </c>
      <c r="AN198" s="4"/>
      <c r="AO198" s="4" t="s">
        <v>724</v>
      </c>
    </row>
    <row r="199" spans="1:41" ht="48.75" customHeight="1">
      <c r="A199" s="71">
        <f t="shared" si="4"/>
        <v>174</v>
      </c>
      <c r="B199" s="46" t="s">
        <v>765</v>
      </c>
      <c r="C199" s="3" t="s">
        <v>166</v>
      </c>
      <c r="D199" s="4">
        <v>8</v>
      </c>
      <c r="E199" s="3" t="s">
        <v>166</v>
      </c>
      <c r="F199" s="27" t="s">
        <v>687</v>
      </c>
      <c r="G199" s="3" t="s">
        <v>222</v>
      </c>
      <c r="H199" s="27" t="s">
        <v>687</v>
      </c>
      <c r="I199" s="27" t="s">
        <v>687</v>
      </c>
      <c r="J199" s="6" t="s">
        <v>170</v>
      </c>
      <c r="K199" s="3" t="s">
        <v>311</v>
      </c>
      <c r="L199" s="4" t="s">
        <v>739</v>
      </c>
      <c r="M199" s="4" t="s">
        <v>739</v>
      </c>
      <c r="N199" s="3" t="s">
        <v>726</v>
      </c>
      <c r="O199" s="4" t="s">
        <v>166</v>
      </c>
      <c r="P199" s="3">
        <v>642011</v>
      </c>
      <c r="Q199" s="3">
        <v>642011</v>
      </c>
      <c r="R199" s="3">
        <v>642</v>
      </c>
      <c r="S199" s="3" t="s">
        <v>81</v>
      </c>
      <c r="T199" s="4">
        <v>1</v>
      </c>
      <c r="U199" s="5">
        <v>400</v>
      </c>
      <c r="V199" s="5">
        <v>200</v>
      </c>
      <c r="W199" s="4">
        <v>2014</v>
      </c>
      <c r="X199" s="4" t="s">
        <v>83</v>
      </c>
      <c r="Y199" s="4">
        <v>2014</v>
      </c>
      <c r="Z199" s="4" t="s">
        <v>57</v>
      </c>
      <c r="AA199" s="4">
        <v>2014</v>
      </c>
      <c r="AB199" s="4" t="s">
        <v>76</v>
      </c>
      <c r="AC199" s="4">
        <v>2014</v>
      </c>
      <c r="AD199" s="4" t="s">
        <v>77</v>
      </c>
      <c r="AE199" s="4">
        <v>2014</v>
      </c>
      <c r="AF199" s="4" t="s">
        <v>78</v>
      </c>
      <c r="AG199" s="4">
        <v>2015</v>
      </c>
      <c r="AH199" s="4" t="s">
        <v>77</v>
      </c>
      <c r="AI199" s="4" t="s">
        <v>58</v>
      </c>
      <c r="AJ199" s="4" t="s">
        <v>59</v>
      </c>
      <c r="AK199" s="4" t="s">
        <v>166</v>
      </c>
      <c r="AL199" s="4" t="s">
        <v>269</v>
      </c>
      <c r="AM199" s="4" t="s">
        <v>270</v>
      </c>
      <c r="AN199" s="4" t="s">
        <v>166</v>
      </c>
      <c r="AO199" s="4" t="s">
        <v>740</v>
      </c>
    </row>
    <row r="200" spans="1:41" ht="56.25">
      <c r="A200" s="71">
        <f t="shared" si="4"/>
        <v>175</v>
      </c>
      <c r="B200" s="46" t="s">
        <v>766</v>
      </c>
      <c r="C200" s="3"/>
      <c r="D200" s="4"/>
      <c r="E200" s="3"/>
      <c r="F200" s="27" t="s">
        <v>773</v>
      </c>
      <c r="G200" s="3" t="s">
        <v>222</v>
      </c>
      <c r="H200" s="27" t="s">
        <v>773</v>
      </c>
      <c r="I200" s="27" t="s">
        <v>773</v>
      </c>
      <c r="J200" s="6" t="s">
        <v>170</v>
      </c>
      <c r="K200" s="3" t="s">
        <v>311</v>
      </c>
      <c r="L200" s="4" t="s">
        <v>774</v>
      </c>
      <c r="M200" s="4" t="s">
        <v>774</v>
      </c>
      <c r="N200" s="3" t="s">
        <v>775</v>
      </c>
      <c r="O200" s="4" t="s">
        <v>166</v>
      </c>
      <c r="P200" s="3">
        <v>642</v>
      </c>
      <c r="Q200" s="3">
        <v>6420000</v>
      </c>
      <c r="R200" s="3">
        <v>796</v>
      </c>
      <c r="S200" s="3" t="s">
        <v>88</v>
      </c>
      <c r="T200" s="4">
        <v>1</v>
      </c>
      <c r="U200" s="5">
        <v>4800</v>
      </c>
      <c r="V200" s="5">
        <f>U200/14*8</f>
        <v>2742.8571428571427</v>
      </c>
      <c r="W200" s="4">
        <v>2014</v>
      </c>
      <c r="X200" s="4" t="s">
        <v>83</v>
      </c>
      <c r="Y200" s="4">
        <v>2014</v>
      </c>
      <c r="Z200" s="4" t="s">
        <v>57</v>
      </c>
      <c r="AA200" s="4">
        <v>2014</v>
      </c>
      <c r="AB200" s="4" t="s">
        <v>57</v>
      </c>
      <c r="AC200" s="4">
        <v>2014</v>
      </c>
      <c r="AD200" s="4" t="s">
        <v>57</v>
      </c>
      <c r="AE200" s="4">
        <v>2014</v>
      </c>
      <c r="AF200" s="4" t="s">
        <v>76</v>
      </c>
      <c r="AG200" s="4">
        <v>2015</v>
      </c>
      <c r="AH200" s="4" t="s">
        <v>77</v>
      </c>
      <c r="AI200" s="4" t="s">
        <v>218</v>
      </c>
      <c r="AJ200" s="4" t="s">
        <v>118</v>
      </c>
      <c r="AK200" s="4" t="s">
        <v>166</v>
      </c>
      <c r="AL200" s="4" t="s">
        <v>269</v>
      </c>
      <c r="AM200" s="4" t="s">
        <v>270</v>
      </c>
      <c r="AN200" s="4" t="s">
        <v>776</v>
      </c>
      <c r="AO200" s="4" t="s">
        <v>776</v>
      </c>
    </row>
    <row r="201" spans="1:41" ht="56.25">
      <c r="A201" s="71">
        <f t="shared" si="4"/>
        <v>176</v>
      </c>
      <c r="B201" s="46" t="s">
        <v>767</v>
      </c>
      <c r="C201" s="3"/>
      <c r="D201" s="4"/>
      <c r="E201" s="3"/>
      <c r="F201" s="27" t="s">
        <v>773</v>
      </c>
      <c r="G201" s="3" t="s">
        <v>222</v>
      </c>
      <c r="H201" s="27" t="s">
        <v>773</v>
      </c>
      <c r="I201" s="27" t="s">
        <v>773</v>
      </c>
      <c r="J201" s="6" t="s">
        <v>170</v>
      </c>
      <c r="K201" s="3" t="s">
        <v>311</v>
      </c>
      <c r="L201" s="4" t="s">
        <v>777</v>
      </c>
      <c r="M201" s="4" t="s">
        <v>777</v>
      </c>
      <c r="N201" s="3" t="s">
        <v>778</v>
      </c>
      <c r="O201" s="4" t="s">
        <v>166</v>
      </c>
      <c r="P201" s="3">
        <v>642</v>
      </c>
      <c r="Q201" s="3">
        <v>6420000</v>
      </c>
      <c r="R201" s="3">
        <v>796</v>
      </c>
      <c r="S201" s="3" t="s">
        <v>88</v>
      </c>
      <c r="T201" s="4">
        <v>1</v>
      </c>
      <c r="U201" s="5">
        <v>1200</v>
      </c>
      <c r="V201" s="5">
        <f>U201/14*8</f>
        <v>685.71428571428567</v>
      </c>
      <c r="W201" s="4">
        <v>2014</v>
      </c>
      <c r="X201" s="4" t="s">
        <v>83</v>
      </c>
      <c r="Y201" s="4">
        <v>2014</v>
      </c>
      <c r="Z201" s="4" t="s">
        <v>57</v>
      </c>
      <c r="AA201" s="4">
        <v>2014</v>
      </c>
      <c r="AB201" s="4" t="s">
        <v>57</v>
      </c>
      <c r="AC201" s="4">
        <v>2014</v>
      </c>
      <c r="AD201" s="4" t="s">
        <v>57</v>
      </c>
      <c r="AE201" s="4">
        <v>2014</v>
      </c>
      <c r="AF201" s="4" t="s">
        <v>76</v>
      </c>
      <c r="AG201" s="4">
        <v>2015</v>
      </c>
      <c r="AH201" s="4" t="s">
        <v>77</v>
      </c>
      <c r="AI201" s="4" t="s">
        <v>218</v>
      </c>
      <c r="AJ201" s="4" t="s">
        <v>118</v>
      </c>
      <c r="AK201" s="4" t="s">
        <v>166</v>
      </c>
      <c r="AL201" s="4" t="s">
        <v>269</v>
      </c>
      <c r="AM201" s="4" t="s">
        <v>270</v>
      </c>
      <c r="AN201" s="4" t="s">
        <v>776</v>
      </c>
      <c r="AO201" s="4" t="s">
        <v>776</v>
      </c>
    </row>
    <row r="202" spans="1:41" ht="135">
      <c r="A202" s="71">
        <f t="shared" si="4"/>
        <v>177</v>
      </c>
      <c r="B202" s="46" t="s">
        <v>768</v>
      </c>
      <c r="C202" s="3"/>
      <c r="D202" s="4"/>
      <c r="E202" s="3"/>
      <c r="F202" s="27" t="s">
        <v>773</v>
      </c>
      <c r="G202" s="3" t="s">
        <v>222</v>
      </c>
      <c r="H202" s="27" t="s">
        <v>773</v>
      </c>
      <c r="I202" s="27" t="s">
        <v>773</v>
      </c>
      <c r="J202" s="6" t="s">
        <v>170</v>
      </c>
      <c r="K202" s="3" t="s">
        <v>311</v>
      </c>
      <c r="L202" s="4" t="s">
        <v>779</v>
      </c>
      <c r="M202" s="4" t="s">
        <v>779</v>
      </c>
      <c r="N202" s="3" t="s">
        <v>780</v>
      </c>
      <c r="O202" s="4" t="s">
        <v>166</v>
      </c>
      <c r="P202" s="3">
        <v>726</v>
      </c>
      <c r="Q202" s="3">
        <v>7260000</v>
      </c>
      <c r="R202" s="3">
        <v>839</v>
      </c>
      <c r="S202" s="3" t="s">
        <v>781</v>
      </c>
      <c r="T202" s="4">
        <v>1</v>
      </c>
      <c r="U202" s="5">
        <v>1000</v>
      </c>
      <c r="V202" s="5">
        <v>1000</v>
      </c>
      <c r="W202" s="4">
        <v>2013</v>
      </c>
      <c r="X202" s="4" t="s">
        <v>60</v>
      </c>
      <c r="Y202" s="4">
        <v>2013</v>
      </c>
      <c r="Z202" s="4" t="s">
        <v>61</v>
      </c>
      <c r="AA202" s="4">
        <v>2013</v>
      </c>
      <c r="AB202" s="4" t="s">
        <v>61</v>
      </c>
      <c r="AC202" s="4">
        <v>2014</v>
      </c>
      <c r="AD202" s="4" t="s">
        <v>62</v>
      </c>
      <c r="AE202" s="4">
        <v>2014</v>
      </c>
      <c r="AF202" s="4" t="s">
        <v>62</v>
      </c>
      <c r="AG202" s="4">
        <v>2015</v>
      </c>
      <c r="AH202" s="4" t="s">
        <v>62</v>
      </c>
      <c r="AI202" s="4" t="s">
        <v>58</v>
      </c>
      <c r="AJ202" s="4" t="s">
        <v>59</v>
      </c>
      <c r="AK202" s="4" t="s">
        <v>166</v>
      </c>
      <c r="AL202" s="4" t="s">
        <v>269</v>
      </c>
      <c r="AM202" s="4" t="s">
        <v>270</v>
      </c>
      <c r="AN202" s="4"/>
      <c r="AO202" s="4" t="s">
        <v>782</v>
      </c>
    </row>
    <row r="203" spans="1:41" ht="101.25">
      <c r="A203" s="71">
        <f t="shared" si="4"/>
        <v>178</v>
      </c>
      <c r="B203" s="46" t="s">
        <v>769</v>
      </c>
      <c r="C203" s="3"/>
      <c r="D203" s="4"/>
      <c r="E203" s="3"/>
      <c r="F203" s="27" t="s">
        <v>773</v>
      </c>
      <c r="G203" s="3" t="s">
        <v>222</v>
      </c>
      <c r="H203" s="27" t="s">
        <v>773</v>
      </c>
      <c r="I203" s="27" t="s">
        <v>773</v>
      </c>
      <c r="J203" s="6" t="s">
        <v>170</v>
      </c>
      <c r="K203" s="3" t="s">
        <v>311</v>
      </c>
      <c r="L203" s="4" t="s">
        <v>783</v>
      </c>
      <c r="M203" s="4" t="s">
        <v>783</v>
      </c>
      <c r="N203" s="3" t="s">
        <v>784</v>
      </c>
      <c r="O203" s="4" t="s">
        <v>166</v>
      </c>
      <c r="P203" s="3">
        <v>729</v>
      </c>
      <c r="Q203" s="3">
        <v>7290000</v>
      </c>
      <c r="R203" s="3">
        <v>839</v>
      </c>
      <c r="S203" s="3" t="s">
        <v>781</v>
      </c>
      <c r="T203" s="4">
        <v>1</v>
      </c>
      <c r="U203" s="5">
        <v>5000</v>
      </c>
      <c r="V203" s="5">
        <f>U203/12*9</f>
        <v>3750</v>
      </c>
      <c r="W203" s="4">
        <v>2014</v>
      </c>
      <c r="X203" s="4" t="s">
        <v>83</v>
      </c>
      <c r="Y203" s="4">
        <v>2014</v>
      </c>
      <c r="Z203" s="4" t="s">
        <v>83</v>
      </c>
      <c r="AA203" s="4">
        <v>2014</v>
      </c>
      <c r="AB203" s="4" t="s">
        <v>83</v>
      </c>
      <c r="AC203" s="4">
        <v>2014</v>
      </c>
      <c r="AD203" s="4" t="s">
        <v>57</v>
      </c>
      <c r="AE203" s="4">
        <v>2014</v>
      </c>
      <c r="AF203" s="4" t="s">
        <v>57</v>
      </c>
      <c r="AG203" s="4">
        <v>2015</v>
      </c>
      <c r="AH203" s="4" t="s">
        <v>76</v>
      </c>
      <c r="AI203" s="4" t="s">
        <v>58</v>
      </c>
      <c r="AJ203" s="4" t="s">
        <v>59</v>
      </c>
      <c r="AK203" s="4" t="s">
        <v>166</v>
      </c>
      <c r="AL203" s="4" t="s">
        <v>269</v>
      </c>
      <c r="AM203" s="4" t="s">
        <v>270</v>
      </c>
      <c r="AN203" s="4"/>
      <c r="AO203" s="4" t="s">
        <v>785</v>
      </c>
    </row>
    <row r="204" spans="1:41" ht="56.25">
      <c r="A204" s="71">
        <f t="shared" si="4"/>
        <v>179</v>
      </c>
      <c r="B204" s="46" t="s">
        <v>770</v>
      </c>
      <c r="C204" s="3"/>
      <c r="D204" s="4"/>
      <c r="E204" s="3"/>
      <c r="F204" s="27" t="s">
        <v>773</v>
      </c>
      <c r="G204" s="3" t="s">
        <v>222</v>
      </c>
      <c r="H204" s="27" t="s">
        <v>773</v>
      </c>
      <c r="I204" s="27" t="s">
        <v>773</v>
      </c>
      <c r="J204" s="6" t="s">
        <v>170</v>
      </c>
      <c r="K204" s="3" t="s">
        <v>311</v>
      </c>
      <c r="L204" s="4" t="s">
        <v>786</v>
      </c>
      <c r="M204" s="4" t="s">
        <v>786</v>
      </c>
      <c r="N204" s="3" t="s">
        <v>787</v>
      </c>
      <c r="O204" s="4" t="s">
        <v>166</v>
      </c>
      <c r="P204" s="3">
        <v>726</v>
      </c>
      <c r="Q204" s="3">
        <v>7260000</v>
      </c>
      <c r="R204" s="3">
        <v>796</v>
      </c>
      <c r="S204" s="3" t="s">
        <v>88</v>
      </c>
      <c r="T204" s="4">
        <v>1</v>
      </c>
      <c r="U204" s="5">
        <v>2250</v>
      </c>
      <c r="V204" s="5">
        <f>U204/14*6</f>
        <v>964.28571428571433</v>
      </c>
      <c r="W204" s="4">
        <v>2014</v>
      </c>
      <c r="X204" s="4" t="s">
        <v>57</v>
      </c>
      <c r="Y204" s="4">
        <v>2014</v>
      </c>
      <c r="Z204" s="4" t="s">
        <v>76</v>
      </c>
      <c r="AA204" s="4">
        <v>2014</v>
      </c>
      <c r="AB204" s="4" t="s">
        <v>77</v>
      </c>
      <c r="AC204" s="4">
        <v>2014</v>
      </c>
      <c r="AD204" s="4" t="s">
        <v>77</v>
      </c>
      <c r="AE204" s="4">
        <v>2014</v>
      </c>
      <c r="AF204" s="4" t="s">
        <v>78</v>
      </c>
      <c r="AG204" s="4">
        <v>2015</v>
      </c>
      <c r="AH204" s="4" t="s">
        <v>100</v>
      </c>
      <c r="AI204" s="4" t="s">
        <v>58</v>
      </c>
      <c r="AJ204" s="4" t="s">
        <v>59</v>
      </c>
      <c r="AK204" s="4" t="s">
        <v>166</v>
      </c>
      <c r="AL204" s="4" t="s">
        <v>269</v>
      </c>
      <c r="AM204" s="4" t="s">
        <v>270</v>
      </c>
      <c r="AN204" s="4"/>
      <c r="AO204" s="4" t="s">
        <v>788</v>
      </c>
    </row>
    <row r="205" spans="1:41" ht="67.5">
      <c r="A205" s="71">
        <f t="shared" si="4"/>
        <v>180</v>
      </c>
      <c r="B205" s="46" t="s">
        <v>771</v>
      </c>
      <c r="C205" s="3"/>
      <c r="D205" s="4"/>
      <c r="E205" s="3"/>
      <c r="F205" s="27" t="s">
        <v>773</v>
      </c>
      <c r="G205" s="3" t="s">
        <v>222</v>
      </c>
      <c r="H205" s="27" t="s">
        <v>773</v>
      </c>
      <c r="I205" s="27" t="s">
        <v>773</v>
      </c>
      <c r="J205" s="6" t="s">
        <v>376</v>
      </c>
      <c r="K205" s="3" t="s">
        <v>84</v>
      </c>
      <c r="L205" s="4" t="s">
        <v>789</v>
      </c>
      <c r="M205" s="4" t="s">
        <v>789</v>
      </c>
      <c r="N205" s="3" t="s">
        <v>790</v>
      </c>
      <c r="O205" s="4" t="s">
        <v>166</v>
      </c>
      <c r="P205" s="3">
        <v>725</v>
      </c>
      <c r="Q205" s="3">
        <v>7250000</v>
      </c>
      <c r="R205" s="3">
        <v>796</v>
      </c>
      <c r="S205" s="3" t="s">
        <v>88</v>
      </c>
      <c r="T205" s="4">
        <v>1</v>
      </c>
      <c r="U205" s="5">
        <v>700</v>
      </c>
      <c r="V205" s="5">
        <f>U205/7*4</f>
        <v>400</v>
      </c>
      <c r="W205" s="4">
        <v>2014</v>
      </c>
      <c r="X205" s="4" t="s">
        <v>78</v>
      </c>
      <c r="Y205" s="4">
        <v>2014</v>
      </c>
      <c r="Z205" s="4" t="s">
        <v>78</v>
      </c>
      <c r="AA205" s="4">
        <v>2014</v>
      </c>
      <c r="AB205" s="4" t="s">
        <v>100</v>
      </c>
      <c r="AC205" s="4">
        <v>2014</v>
      </c>
      <c r="AD205" s="4" t="s">
        <v>100</v>
      </c>
      <c r="AE205" s="4">
        <v>2014</v>
      </c>
      <c r="AF205" s="4" t="s">
        <v>96</v>
      </c>
      <c r="AG205" s="4">
        <v>2015</v>
      </c>
      <c r="AH205" s="4" t="s">
        <v>91</v>
      </c>
      <c r="AI205" s="4" t="s">
        <v>58</v>
      </c>
      <c r="AJ205" s="4" t="s">
        <v>59</v>
      </c>
      <c r="AK205" s="4" t="s">
        <v>166</v>
      </c>
      <c r="AL205" s="4" t="s">
        <v>269</v>
      </c>
      <c r="AM205" s="4" t="s">
        <v>270</v>
      </c>
      <c r="AN205" s="4"/>
      <c r="AO205" s="4" t="s">
        <v>791</v>
      </c>
    </row>
    <row r="206" spans="1:41" ht="67.5">
      <c r="A206" s="71">
        <f t="shared" si="4"/>
        <v>181</v>
      </c>
      <c r="B206" s="46" t="s">
        <v>772</v>
      </c>
      <c r="C206" s="3"/>
      <c r="D206" s="4"/>
      <c r="E206" s="3"/>
      <c r="F206" s="27" t="s">
        <v>773</v>
      </c>
      <c r="G206" s="3" t="s">
        <v>222</v>
      </c>
      <c r="H206" s="27" t="s">
        <v>773</v>
      </c>
      <c r="I206" s="27" t="s">
        <v>773</v>
      </c>
      <c r="J206" s="6" t="s">
        <v>376</v>
      </c>
      <c r="K206" s="3" t="s">
        <v>84</v>
      </c>
      <c r="L206" s="4" t="s">
        <v>792</v>
      </c>
      <c r="M206" s="4" t="s">
        <v>792</v>
      </c>
      <c r="N206" s="3" t="s">
        <v>793</v>
      </c>
      <c r="O206" s="4" t="s">
        <v>166</v>
      </c>
      <c r="P206" s="3">
        <v>642</v>
      </c>
      <c r="Q206" s="3">
        <v>6420000</v>
      </c>
      <c r="R206" s="3">
        <v>796</v>
      </c>
      <c r="S206" s="3" t="s">
        <v>88</v>
      </c>
      <c r="T206" s="4">
        <v>1</v>
      </c>
      <c r="U206" s="5">
        <v>1650</v>
      </c>
      <c r="V206" s="5">
        <f>U206/14*8</f>
        <v>942.85714285714289</v>
      </c>
      <c r="W206" s="4">
        <v>2014</v>
      </c>
      <c r="X206" s="4" t="s">
        <v>82</v>
      </c>
      <c r="Y206" s="4">
        <v>2014</v>
      </c>
      <c r="Z206" s="4" t="s">
        <v>83</v>
      </c>
      <c r="AA206" s="4">
        <v>2014</v>
      </c>
      <c r="AB206" s="4" t="s">
        <v>57</v>
      </c>
      <c r="AC206" s="4">
        <v>2014</v>
      </c>
      <c r="AD206" s="4" t="s">
        <v>57</v>
      </c>
      <c r="AE206" s="4">
        <v>2014</v>
      </c>
      <c r="AF206" s="4" t="s">
        <v>76</v>
      </c>
      <c r="AG206" s="4">
        <v>2015</v>
      </c>
      <c r="AH206" s="4" t="s">
        <v>77</v>
      </c>
      <c r="AI206" s="4" t="s">
        <v>58</v>
      </c>
      <c r="AJ206" s="4" t="s">
        <v>59</v>
      </c>
      <c r="AK206" s="4" t="s">
        <v>166</v>
      </c>
      <c r="AL206" s="4" t="s">
        <v>269</v>
      </c>
      <c r="AM206" s="4" t="s">
        <v>270</v>
      </c>
      <c r="AN206" s="4"/>
      <c r="AO206" s="4" t="s">
        <v>794</v>
      </c>
    </row>
    <row r="207" spans="1:41" ht="67.5">
      <c r="A207" s="71">
        <f t="shared" si="4"/>
        <v>182</v>
      </c>
      <c r="B207" s="46" t="s">
        <v>802</v>
      </c>
      <c r="C207" s="3"/>
      <c r="D207" s="4"/>
      <c r="E207" s="3"/>
      <c r="F207" s="27" t="s">
        <v>773</v>
      </c>
      <c r="G207" s="3" t="s">
        <v>222</v>
      </c>
      <c r="H207" s="27" t="s">
        <v>773</v>
      </c>
      <c r="I207" s="27" t="s">
        <v>773</v>
      </c>
      <c r="J207" s="6" t="s">
        <v>376</v>
      </c>
      <c r="K207" s="3" t="s">
        <v>84</v>
      </c>
      <c r="L207" s="4" t="s">
        <v>795</v>
      </c>
      <c r="M207" s="4" t="s">
        <v>795</v>
      </c>
      <c r="N207" s="3" t="s">
        <v>796</v>
      </c>
      <c r="O207" s="4" t="s">
        <v>166</v>
      </c>
      <c r="P207" s="3">
        <v>725</v>
      </c>
      <c r="Q207" s="3">
        <v>7250000</v>
      </c>
      <c r="R207" s="3">
        <v>796</v>
      </c>
      <c r="S207" s="3" t="s">
        <v>88</v>
      </c>
      <c r="T207" s="4">
        <v>1</v>
      </c>
      <c r="U207" s="5">
        <v>300</v>
      </c>
      <c r="V207" s="5">
        <f>U207/14*8</f>
        <v>171.42857142857142</v>
      </c>
      <c r="W207" s="4">
        <v>2013</v>
      </c>
      <c r="X207" s="4" t="s">
        <v>91</v>
      </c>
      <c r="Y207" s="4">
        <v>2013</v>
      </c>
      <c r="Z207" s="4" t="s">
        <v>60</v>
      </c>
      <c r="AA207" s="4">
        <v>2013</v>
      </c>
      <c r="AB207" s="4" t="s">
        <v>61</v>
      </c>
      <c r="AC207" s="4">
        <v>2013</v>
      </c>
      <c r="AD207" s="4" t="s">
        <v>61</v>
      </c>
      <c r="AE207" s="4">
        <v>2014</v>
      </c>
      <c r="AF207" s="4" t="s">
        <v>62</v>
      </c>
      <c r="AG207" s="4">
        <v>2015</v>
      </c>
      <c r="AH207" s="4" t="s">
        <v>82</v>
      </c>
      <c r="AI207" s="4" t="s">
        <v>58</v>
      </c>
      <c r="AJ207" s="4" t="s">
        <v>59</v>
      </c>
      <c r="AK207" s="4" t="s">
        <v>166</v>
      </c>
      <c r="AL207" s="4" t="s">
        <v>269</v>
      </c>
      <c r="AM207" s="4" t="s">
        <v>270</v>
      </c>
      <c r="AN207" s="4"/>
      <c r="AO207" s="4" t="s">
        <v>797</v>
      </c>
    </row>
    <row r="208" spans="1:41" ht="135">
      <c r="A208" s="71">
        <f t="shared" si="4"/>
        <v>183</v>
      </c>
      <c r="B208" s="46" t="s">
        <v>803</v>
      </c>
      <c r="C208" s="3"/>
      <c r="D208" s="4"/>
      <c r="E208" s="3"/>
      <c r="F208" s="27" t="s">
        <v>773</v>
      </c>
      <c r="G208" s="3" t="s">
        <v>222</v>
      </c>
      <c r="H208" s="27" t="s">
        <v>773</v>
      </c>
      <c r="I208" s="27" t="s">
        <v>773</v>
      </c>
      <c r="J208" s="6" t="s">
        <v>170</v>
      </c>
      <c r="K208" s="3" t="s">
        <v>311</v>
      </c>
      <c r="L208" s="4" t="s">
        <v>798</v>
      </c>
      <c r="M208" s="4" t="s">
        <v>799</v>
      </c>
      <c r="N208" s="3" t="s">
        <v>787</v>
      </c>
      <c r="O208" s="4" t="s">
        <v>166</v>
      </c>
      <c r="P208" s="3">
        <v>726</v>
      </c>
      <c r="Q208" s="3">
        <v>7260000</v>
      </c>
      <c r="R208" s="3">
        <v>839</v>
      </c>
      <c r="S208" s="3" t="s">
        <v>781</v>
      </c>
      <c r="T208" s="4">
        <v>1</v>
      </c>
      <c r="U208" s="5">
        <v>5360</v>
      </c>
      <c r="V208" s="5">
        <v>1750</v>
      </c>
      <c r="W208" s="4">
        <v>2014</v>
      </c>
      <c r="X208" s="4" t="s">
        <v>57</v>
      </c>
      <c r="Y208" s="4">
        <v>2014</v>
      </c>
      <c r="Z208" s="4" t="s">
        <v>76</v>
      </c>
      <c r="AA208" s="4">
        <v>2014</v>
      </c>
      <c r="AB208" s="4" t="s">
        <v>77</v>
      </c>
      <c r="AC208" s="4">
        <v>2014</v>
      </c>
      <c r="AD208" s="4" t="s">
        <v>77</v>
      </c>
      <c r="AE208" s="4">
        <v>2014</v>
      </c>
      <c r="AF208" s="4" t="s">
        <v>78</v>
      </c>
      <c r="AG208" s="4">
        <v>2015</v>
      </c>
      <c r="AH208" s="4" t="s">
        <v>100</v>
      </c>
      <c r="AI208" s="4" t="s">
        <v>58</v>
      </c>
      <c r="AJ208" s="4" t="s">
        <v>59</v>
      </c>
      <c r="AK208" s="4" t="s">
        <v>166</v>
      </c>
      <c r="AL208" s="4" t="s">
        <v>269</v>
      </c>
      <c r="AM208" s="4" t="s">
        <v>270</v>
      </c>
      <c r="AN208" s="4"/>
      <c r="AO208" s="4" t="s">
        <v>166</v>
      </c>
    </row>
    <row r="209" spans="1:41" ht="56.25">
      <c r="A209" s="71">
        <f t="shared" si="4"/>
        <v>184</v>
      </c>
      <c r="B209" s="46" t="s">
        <v>804</v>
      </c>
      <c r="C209" s="3"/>
      <c r="D209" s="4"/>
      <c r="E209" s="3"/>
      <c r="F209" s="27" t="s">
        <v>773</v>
      </c>
      <c r="G209" s="3" t="s">
        <v>222</v>
      </c>
      <c r="H209" s="27" t="s">
        <v>773</v>
      </c>
      <c r="I209" s="27" t="s">
        <v>773</v>
      </c>
      <c r="J209" s="6" t="s">
        <v>170</v>
      </c>
      <c r="K209" s="3" t="s">
        <v>311</v>
      </c>
      <c r="L209" s="4" t="s">
        <v>800</v>
      </c>
      <c r="M209" s="4" t="s">
        <v>800</v>
      </c>
      <c r="N209" s="3" t="s">
        <v>787</v>
      </c>
      <c r="O209" s="4" t="s">
        <v>166</v>
      </c>
      <c r="P209" s="3">
        <v>726</v>
      </c>
      <c r="Q209" s="3">
        <v>7260000</v>
      </c>
      <c r="R209" s="3">
        <v>839</v>
      </c>
      <c r="S209" s="3" t="s">
        <v>781</v>
      </c>
      <c r="T209" s="4">
        <v>1</v>
      </c>
      <c r="U209" s="5">
        <v>1700</v>
      </c>
      <c r="V209" s="5">
        <v>1700</v>
      </c>
      <c r="W209" s="4">
        <v>2014</v>
      </c>
      <c r="X209" s="4" t="s">
        <v>57</v>
      </c>
      <c r="Y209" s="4">
        <v>2014</v>
      </c>
      <c r="Z209" s="4" t="s">
        <v>76</v>
      </c>
      <c r="AA209" s="4">
        <v>2014</v>
      </c>
      <c r="AB209" s="4" t="s">
        <v>77</v>
      </c>
      <c r="AC209" s="4">
        <v>2014</v>
      </c>
      <c r="AD209" s="4" t="s">
        <v>77</v>
      </c>
      <c r="AE209" s="4">
        <v>2014</v>
      </c>
      <c r="AF209" s="4" t="s">
        <v>78</v>
      </c>
      <c r="AG209" s="4">
        <v>2015</v>
      </c>
      <c r="AH209" s="4" t="s">
        <v>100</v>
      </c>
      <c r="AI209" s="4" t="s">
        <v>58</v>
      </c>
      <c r="AJ209" s="4" t="s">
        <v>59</v>
      </c>
      <c r="AK209" s="4" t="s">
        <v>166</v>
      </c>
      <c r="AL209" s="4" t="s">
        <v>269</v>
      </c>
      <c r="AM209" s="4" t="s">
        <v>270</v>
      </c>
      <c r="AN209" s="4"/>
      <c r="AO209" s="4" t="s">
        <v>166</v>
      </c>
    </row>
    <row r="210" spans="1:41" ht="56.25">
      <c r="A210" s="71">
        <f t="shared" si="4"/>
        <v>185</v>
      </c>
      <c r="B210" s="46" t="s">
        <v>805</v>
      </c>
      <c r="C210" s="3"/>
      <c r="D210" s="4"/>
      <c r="E210" s="3"/>
      <c r="F210" s="27" t="s">
        <v>773</v>
      </c>
      <c r="G210" s="3" t="s">
        <v>222</v>
      </c>
      <c r="H210" s="27" t="s">
        <v>773</v>
      </c>
      <c r="I210" s="27" t="s">
        <v>773</v>
      </c>
      <c r="J210" s="6" t="s">
        <v>170</v>
      </c>
      <c r="K210" s="3" t="s">
        <v>311</v>
      </c>
      <c r="L210" s="4" t="s">
        <v>801</v>
      </c>
      <c r="M210" s="4" t="s">
        <v>801</v>
      </c>
      <c r="N210" s="3" t="s">
        <v>787</v>
      </c>
      <c r="O210" s="4" t="s">
        <v>166</v>
      </c>
      <c r="P210" s="3">
        <v>726</v>
      </c>
      <c r="Q210" s="3">
        <v>7260000</v>
      </c>
      <c r="R210" s="3">
        <v>839</v>
      </c>
      <c r="S210" s="3" t="s">
        <v>781</v>
      </c>
      <c r="T210" s="4">
        <v>1</v>
      </c>
      <c r="U210" s="5">
        <v>1200</v>
      </c>
      <c r="V210" s="5">
        <v>1200</v>
      </c>
      <c r="W210" s="4">
        <v>2014</v>
      </c>
      <c r="X210" s="4" t="s">
        <v>57</v>
      </c>
      <c r="Y210" s="4">
        <v>2014</v>
      </c>
      <c r="Z210" s="4" t="s">
        <v>76</v>
      </c>
      <c r="AA210" s="4">
        <v>2014</v>
      </c>
      <c r="AB210" s="4" t="s">
        <v>77</v>
      </c>
      <c r="AC210" s="4">
        <v>2014</v>
      </c>
      <c r="AD210" s="4" t="s">
        <v>77</v>
      </c>
      <c r="AE210" s="4">
        <v>2014</v>
      </c>
      <c r="AF210" s="4" t="s">
        <v>78</v>
      </c>
      <c r="AG210" s="4">
        <v>2015</v>
      </c>
      <c r="AH210" s="4" t="s">
        <v>100</v>
      </c>
      <c r="AI210" s="4" t="s">
        <v>58</v>
      </c>
      <c r="AJ210" s="4" t="s">
        <v>59</v>
      </c>
      <c r="AK210" s="4" t="s">
        <v>166</v>
      </c>
      <c r="AL210" s="4" t="s">
        <v>269</v>
      </c>
      <c r="AM210" s="4" t="s">
        <v>270</v>
      </c>
      <c r="AN210" s="4"/>
      <c r="AO210" s="4" t="s">
        <v>166</v>
      </c>
    </row>
    <row r="211" spans="1:41" ht="56.25">
      <c r="A211" s="71">
        <f t="shared" si="4"/>
        <v>186</v>
      </c>
      <c r="B211" s="46" t="s">
        <v>806</v>
      </c>
      <c r="C211" s="3" t="s">
        <v>166</v>
      </c>
      <c r="D211" s="4">
        <v>4</v>
      </c>
      <c r="E211" s="3" t="s">
        <v>166</v>
      </c>
      <c r="F211" s="27" t="s">
        <v>222</v>
      </c>
      <c r="G211" s="3" t="s">
        <v>222</v>
      </c>
      <c r="H211" s="27" t="s">
        <v>222</v>
      </c>
      <c r="I211" s="27" t="s">
        <v>222</v>
      </c>
      <c r="J211" s="6" t="s">
        <v>170</v>
      </c>
      <c r="K211" s="3" t="s">
        <v>311</v>
      </c>
      <c r="L211" s="4" t="s">
        <v>808</v>
      </c>
      <c r="M211" s="4" t="s">
        <v>808</v>
      </c>
      <c r="N211" s="3" t="s">
        <v>809</v>
      </c>
      <c r="O211" s="4" t="s">
        <v>166</v>
      </c>
      <c r="P211" s="3">
        <v>7230</v>
      </c>
      <c r="Q211" s="3" t="s">
        <v>810</v>
      </c>
      <c r="R211" s="3">
        <v>642</v>
      </c>
      <c r="S211" s="3" t="s">
        <v>811</v>
      </c>
      <c r="T211" s="4">
        <v>1</v>
      </c>
      <c r="U211" s="5">
        <v>5</v>
      </c>
      <c r="V211" s="5">
        <v>3</v>
      </c>
      <c r="W211" s="4">
        <v>2013</v>
      </c>
      <c r="X211" s="4" t="s">
        <v>60</v>
      </c>
      <c r="Y211" s="4">
        <v>2013</v>
      </c>
      <c r="Z211" s="4" t="s">
        <v>61</v>
      </c>
      <c r="AA211" s="4">
        <v>2013</v>
      </c>
      <c r="AB211" s="4" t="s">
        <v>61</v>
      </c>
      <c r="AC211" s="4">
        <v>2014</v>
      </c>
      <c r="AD211" s="4" t="s">
        <v>62</v>
      </c>
      <c r="AE211" s="4">
        <v>2014</v>
      </c>
      <c r="AF211" s="4" t="s">
        <v>62</v>
      </c>
      <c r="AG211" s="4">
        <v>2014</v>
      </c>
      <c r="AH211" s="4" t="s">
        <v>61</v>
      </c>
      <c r="AI211" s="4" t="s">
        <v>219</v>
      </c>
      <c r="AJ211" s="4" t="s">
        <v>118</v>
      </c>
      <c r="AK211" s="4" t="s">
        <v>166</v>
      </c>
      <c r="AL211" s="4" t="s">
        <v>269</v>
      </c>
      <c r="AM211" s="4" t="s">
        <v>270</v>
      </c>
      <c r="AN211" s="4" t="s">
        <v>166</v>
      </c>
      <c r="AO211" s="4" t="s">
        <v>812</v>
      </c>
    </row>
    <row r="212" spans="1:41" ht="56.25">
      <c r="A212" s="71">
        <f t="shared" si="4"/>
        <v>187</v>
      </c>
      <c r="B212" s="46" t="s">
        <v>831</v>
      </c>
      <c r="C212" s="3" t="s">
        <v>166</v>
      </c>
      <c r="D212" s="4">
        <v>4</v>
      </c>
      <c r="E212" s="3" t="s">
        <v>166</v>
      </c>
      <c r="F212" s="27" t="s">
        <v>222</v>
      </c>
      <c r="G212" s="3" t="s">
        <v>222</v>
      </c>
      <c r="H212" s="27" t="s">
        <v>222</v>
      </c>
      <c r="I212" s="27" t="s">
        <v>222</v>
      </c>
      <c r="J212" s="6" t="s">
        <v>170</v>
      </c>
      <c r="K212" s="3" t="s">
        <v>311</v>
      </c>
      <c r="L212" s="4" t="s">
        <v>813</v>
      </c>
      <c r="M212" s="4" t="s">
        <v>814</v>
      </c>
      <c r="N212" s="3" t="s">
        <v>809</v>
      </c>
      <c r="O212" s="4" t="s">
        <v>166</v>
      </c>
      <c r="P212" s="3">
        <v>7230</v>
      </c>
      <c r="Q212" s="3" t="s">
        <v>810</v>
      </c>
      <c r="R212" s="3">
        <v>642</v>
      </c>
      <c r="S212" s="3" t="s">
        <v>811</v>
      </c>
      <c r="T212" s="4">
        <v>1</v>
      </c>
      <c r="U212" s="5">
        <v>80</v>
      </c>
      <c r="V212" s="5">
        <v>3</v>
      </c>
      <c r="W212" s="4">
        <v>2013</v>
      </c>
      <c r="X212" s="4" t="s">
        <v>60</v>
      </c>
      <c r="Y212" s="4">
        <v>2013</v>
      </c>
      <c r="Z212" s="4" t="s">
        <v>61</v>
      </c>
      <c r="AA212" s="4">
        <v>2013</v>
      </c>
      <c r="AB212" s="4" t="s">
        <v>61</v>
      </c>
      <c r="AC212" s="4">
        <v>2014</v>
      </c>
      <c r="AD212" s="4" t="s">
        <v>62</v>
      </c>
      <c r="AE212" s="4">
        <v>2014</v>
      </c>
      <c r="AF212" s="4" t="s">
        <v>62</v>
      </c>
      <c r="AG212" s="4">
        <v>2014</v>
      </c>
      <c r="AH212" s="4" t="s">
        <v>61</v>
      </c>
      <c r="AI212" s="4" t="s">
        <v>219</v>
      </c>
      <c r="AJ212" s="4" t="s">
        <v>118</v>
      </c>
      <c r="AK212" s="4" t="s">
        <v>166</v>
      </c>
      <c r="AL212" s="4" t="s">
        <v>269</v>
      </c>
      <c r="AM212" s="4" t="s">
        <v>270</v>
      </c>
      <c r="AN212" s="4"/>
      <c r="AO212" s="4"/>
    </row>
    <row r="213" spans="1:41" ht="56.25">
      <c r="A213" s="71">
        <f t="shared" si="4"/>
        <v>188</v>
      </c>
      <c r="B213" s="46" t="s">
        <v>832</v>
      </c>
      <c r="C213" s="3" t="s">
        <v>166</v>
      </c>
      <c r="D213" s="4">
        <v>4</v>
      </c>
      <c r="E213" s="3" t="s">
        <v>166</v>
      </c>
      <c r="F213" s="27" t="s">
        <v>222</v>
      </c>
      <c r="G213" s="3" t="s">
        <v>222</v>
      </c>
      <c r="H213" s="27" t="s">
        <v>222</v>
      </c>
      <c r="I213" s="27" t="s">
        <v>222</v>
      </c>
      <c r="J213" s="6" t="s">
        <v>170</v>
      </c>
      <c r="K213" s="3" t="s">
        <v>311</v>
      </c>
      <c r="L213" s="4" t="s">
        <v>815</v>
      </c>
      <c r="M213" s="4" t="s">
        <v>815</v>
      </c>
      <c r="N213" s="3" t="s">
        <v>816</v>
      </c>
      <c r="O213" s="4" t="s">
        <v>166</v>
      </c>
      <c r="P213" s="3">
        <v>7230</v>
      </c>
      <c r="Q213" s="3" t="s">
        <v>810</v>
      </c>
      <c r="R213" s="3">
        <v>642</v>
      </c>
      <c r="S213" s="3" t="s">
        <v>811</v>
      </c>
      <c r="T213" s="4">
        <v>1</v>
      </c>
      <c r="U213" s="5">
        <v>180</v>
      </c>
      <c r="V213" s="5">
        <v>180</v>
      </c>
      <c r="W213" s="4">
        <v>2013</v>
      </c>
      <c r="X213" s="4" t="s">
        <v>60</v>
      </c>
      <c r="Y213" s="4">
        <v>2013</v>
      </c>
      <c r="Z213" s="4" t="s">
        <v>61</v>
      </c>
      <c r="AA213" s="4">
        <v>2013</v>
      </c>
      <c r="AB213" s="4" t="s">
        <v>61</v>
      </c>
      <c r="AC213" s="4">
        <v>2014</v>
      </c>
      <c r="AD213" s="4" t="s">
        <v>62</v>
      </c>
      <c r="AE213" s="4">
        <v>2014</v>
      </c>
      <c r="AF213" s="4" t="s">
        <v>62</v>
      </c>
      <c r="AG213" s="4">
        <v>2014</v>
      </c>
      <c r="AH213" s="4" t="s">
        <v>61</v>
      </c>
      <c r="AI213" s="4" t="s">
        <v>58</v>
      </c>
      <c r="AJ213" s="4" t="s">
        <v>59</v>
      </c>
      <c r="AK213" s="4" t="s">
        <v>166</v>
      </c>
      <c r="AL213" s="4" t="s">
        <v>269</v>
      </c>
      <c r="AM213" s="4" t="s">
        <v>270</v>
      </c>
      <c r="AN213" s="4" t="s">
        <v>166</v>
      </c>
      <c r="AO213" s="4" t="s">
        <v>817</v>
      </c>
    </row>
    <row r="214" spans="1:41" ht="101.25">
      <c r="A214" s="71">
        <f t="shared" si="4"/>
        <v>189</v>
      </c>
      <c r="B214" s="46" t="s">
        <v>833</v>
      </c>
      <c r="C214" s="3" t="s">
        <v>166</v>
      </c>
      <c r="D214" s="4">
        <v>8</v>
      </c>
      <c r="E214" s="3" t="s">
        <v>166</v>
      </c>
      <c r="F214" s="27" t="s">
        <v>222</v>
      </c>
      <c r="G214" s="3" t="s">
        <v>222</v>
      </c>
      <c r="H214" s="27" t="s">
        <v>222</v>
      </c>
      <c r="I214" s="27" t="s">
        <v>222</v>
      </c>
      <c r="J214" s="6" t="s">
        <v>818</v>
      </c>
      <c r="K214" s="3" t="s">
        <v>272</v>
      </c>
      <c r="L214" s="4" t="s">
        <v>819</v>
      </c>
      <c r="M214" s="4" t="s">
        <v>819</v>
      </c>
      <c r="N214" s="3" t="s">
        <v>820</v>
      </c>
      <c r="O214" s="4" t="s">
        <v>166</v>
      </c>
      <c r="P214" s="3">
        <v>6613</v>
      </c>
      <c r="Q214" s="3">
        <v>6613010</v>
      </c>
      <c r="R214" s="3">
        <v>642</v>
      </c>
      <c r="S214" s="3" t="s">
        <v>811</v>
      </c>
      <c r="T214" s="4">
        <v>1</v>
      </c>
      <c r="U214" s="5">
        <v>53000</v>
      </c>
      <c r="V214" s="5">
        <v>40769.230769230773</v>
      </c>
      <c r="W214" s="4">
        <v>2013</v>
      </c>
      <c r="X214" s="4" t="s">
        <v>60</v>
      </c>
      <c r="Y214" s="4">
        <v>2013</v>
      </c>
      <c r="Z214" s="4" t="s">
        <v>61</v>
      </c>
      <c r="AA214" s="4">
        <v>2014</v>
      </c>
      <c r="AB214" s="4" t="s">
        <v>62</v>
      </c>
      <c r="AC214" s="4">
        <v>2014</v>
      </c>
      <c r="AD214" s="4" t="s">
        <v>82</v>
      </c>
      <c r="AE214" s="4">
        <v>2014</v>
      </c>
      <c r="AF214" s="4" t="s">
        <v>83</v>
      </c>
      <c r="AG214" s="4">
        <v>2015</v>
      </c>
      <c r="AH214" s="4" t="s">
        <v>83</v>
      </c>
      <c r="AI214" s="4" t="s">
        <v>70</v>
      </c>
      <c r="AJ214" s="4" t="s">
        <v>59</v>
      </c>
      <c r="AK214" s="4" t="s">
        <v>166</v>
      </c>
      <c r="AL214" s="4" t="s">
        <v>269</v>
      </c>
      <c r="AM214" s="4" t="s">
        <v>270</v>
      </c>
      <c r="AN214" s="4" t="s">
        <v>166</v>
      </c>
      <c r="AO214" s="4"/>
    </row>
    <row r="215" spans="1:41" ht="101.25">
      <c r="A215" s="71">
        <f t="shared" si="4"/>
        <v>190</v>
      </c>
      <c r="B215" s="46" t="s">
        <v>834</v>
      </c>
      <c r="C215" s="3" t="s">
        <v>166</v>
      </c>
      <c r="D215" s="4">
        <v>8</v>
      </c>
      <c r="E215" s="3" t="s">
        <v>166</v>
      </c>
      <c r="F215" s="27" t="s">
        <v>222</v>
      </c>
      <c r="G215" s="3" t="s">
        <v>222</v>
      </c>
      <c r="H215" s="27" t="s">
        <v>222</v>
      </c>
      <c r="I215" s="27" t="s">
        <v>222</v>
      </c>
      <c r="J215" s="6" t="s">
        <v>818</v>
      </c>
      <c r="K215" s="3" t="s">
        <v>272</v>
      </c>
      <c r="L215" s="4" t="s">
        <v>821</v>
      </c>
      <c r="M215" s="4" t="s">
        <v>821</v>
      </c>
      <c r="N215" s="3" t="s">
        <v>822</v>
      </c>
      <c r="O215" s="4" t="s">
        <v>166</v>
      </c>
      <c r="P215" s="3">
        <v>6613</v>
      </c>
      <c r="Q215" s="3">
        <v>6613070</v>
      </c>
      <c r="R215" s="3">
        <v>642</v>
      </c>
      <c r="S215" s="3" t="s">
        <v>811</v>
      </c>
      <c r="T215" s="4">
        <v>1</v>
      </c>
      <c r="U215" s="5">
        <v>10920</v>
      </c>
      <c r="V215" s="5">
        <v>840</v>
      </c>
      <c r="W215" s="4">
        <v>2014</v>
      </c>
      <c r="X215" s="4" t="s">
        <v>96</v>
      </c>
      <c r="Y215" s="4">
        <v>2014</v>
      </c>
      <c r="Z215" s="4" t="s">
        <v>91</v>
      </c>
      <c r="AA215" s="4">
        <v>2014</v>
      </c>
      <c r="AB215" s="4" t="s">
        <v>60</v>
      </c>
      <c r="AC215" s="4">
        <v>2014</v>
      </c>
      <c r="AD215" s="4" t="s">
        <v>60</v>
      </c>
      <c r="AE215" s="4" t="s">
        <v>610</v>
      </c>
      <c r="AF215" s="4" t="s">
        <v>61</v>
      </c>
      <c r="AG215" s="4">
        <v>2015</v>
      </c>
      <c r="AH215" s="4" t="s">
        <v>61</v>
      </c>
      <c r="AI215" s="4" t="s">
        <v>70</v>
      </c>
      <c r="AJ215" s="4" t="s">
        <v>59</v>
      </c>
      <c r="AK215" s="4" t="s">
        <v>166</v>
      </c>
      <c r="AL215" s="4" t="s">
        <v>269</v>
      </c>
      <c r="AM215" s="4" t="s">
        <v>270</v>
      </c>
      <c r="AN215" s="4" t="s">
        <v>166</v>
      </c>
      <c r="AO215" s="4" t="s">
        <v>166</v>
      </c>
    </row>
    <row r="216" spans="1:41" ht="56.25">
      <c r="A216" s="71">
        <f t="shared" si="4"/>
        <v>191</v>
      </c>
      <c r="B216" s="46" t="s">
        <v>835</v>
      </c>
      <c r="C216" s="3" t="s">
        <v>166</v>
      </c>
      <c r="D216" s="4">
        <v>8</v>
      </c>
      <c r="E216" s="3" t="s">
        <v>166</v>
      </c>
      <c r="F216" s="27" t="s">
        <v>222</v>
      </c>
      <c r="G216" s="3" t="s">
        <v>222</v>
      </c>
      <c r="H216" s="27" t="s">
        <v>222</v>
      </c>
      <c r="I216" s="27" t="s">
        <v>222</v>
      </c>
      <c r="J216" s="6" t="s">
        <v>170</v>
      </c>
      <c r="K216" s="3" t="s">
        <v>311</v>
      </c>
      <c r="L216" s="4" t="s">
        <v>823</v>
      </c>
      <c r="M216" s="4" t="s">
        <v>823</v>
      </c>
      <c r="N216" s="3" t="s">
        <v>824</v>
      </c>
      <c r="O216" s="4" t="s">
        <v>166</v>
      </c>
      <c r="P216" s="3">
        <v>6613</v>
      </c>
      <c r="Q216" s="3">
        <v>6613090</v>
      </c>
      <c r="R216" s="3">
        <v>642</v>
      </c>
      <c r="S216" s="3" t="s">
        <v>811</v>
      </c>
      <c r="T216" s="4">
        <v>1</v>
      </c>
      <c r="U216" s="5">
        <v>300</v>
      </c>
      <c r="V216" s="5">
        <v>23.076923076923077</v>
      </c>
      <c r="W216" s="4">
        <v>2014</v>
      </c>
      <c r="X216" s="4" t="s">
        <v>96</v>
      </c>
      <c r="Y216" s="4">
        <v>2014</v>
      </c>
      <c r="Z216" s="4" t="s">
        <v>91</v>
      </c>
      <c r="AA216" s="4">
        <v>2014</v>
      </c>
      <c r="AB216" s="4" t="s">
        <v>60</v>
      </c>
      <c r="AC216" s="4">
        <v>2014</v>
      </c>
      <c r="AD216" s="4" t="s">
        <v>60</v>
      </c>
      <c r="AE216" s="4" t="s">
        <v>610</v>
      </c>
      <c r="AF216" s="4" t="s">
        <v>61</v>
      </c>
      <c r="AG216" s="4">
        <v>2015</v>
      </c>
      <c r="AH216" s="4" t="s">
        <v>61</v>
      </c>
      <c r="AI216" s="4" t="s">
        <v>58</v>
      </c>
      <c r="AJ216" s="4" t="s">
        <v>59</v>
      </c>
      <c r="AK216" s="4" t="s">
        <v>166</v>
      </c>
      <c r="AL216" s="4" t="s">
        <v>269</v>
      </c>
      <c r="AM216" s="4" t="s">
        <v>270</v>
      </c>
      <c r="AN216" s="4" t="s">
        <v>166</v>
      </c>
      <c r="AO216" s="4" t="s">
        <v>166</v>
      </c>
    </row>
    <row r="217" spans="1:41" ht="67.5">
      <c r="A217" s="71">
        <f t="shared" si="4"/>
        <v>192</v>
      </c>
      <c r="B217" s="46" t="s">
        <v>836</v>
      </c>
      <c r="C217" s="3" t="s">
        <v>166</v>
      </c>
      <c r="D217" s="4"/>
      <c r="E217" s="3" t="s">
        <v>396</v>
      </c>
      <c r="F217" s="27" t="s">
        <v>222</v>
      </c>
      <c r="G217" s="3" t="s">
        <v>222</v>
      </c>
      <c r="H217" s="27" t="s">
        <v>222</v>
      </c>
      <c r="I217" s="27" t="s">
        <v>222</v>
      </c>
      <c r="J217" s="6" t="s">
        <v>170</v>
      </c>
      <c r="K217" s="3" t="s">
        <v>84</v>
      </c>
      <c r="L217" s="4" t="s">
        <v>825</v>
      </c>
      <c r="M217" s="4" t="s">
        <v>826</v>
      </c>
      <c r="N217" s="3" t="s">
        <v>827</v>
      </c>
      <c r="O217" s="4" t="s">
        <v>828</v>
      </c>
      <c r="P217" s="3" t="s">
        <v>829</v>
      </c>
      <c r="Q217" s="3">
        <v>8040059</v>
      </c>
      <c r="R217" s="3">
        <v>642</v>
      </c>
      <c r="S217" s="3" t="s">
        <v>811</v>
      </c>
      <c r="T217" s="4">
        <v>2</v>
      </c>
      <c r="U217" s="5">
        <v>70</v>
      </c>
      <c r="V217" s="5">
        <v>70000</v>
      </c>
      <c r="W217" s="4" t="s">
        <v>610</v>
      </c>
      <c r="X217" s="4" t="s">
        <v>83</v>
      </c>
      <c r="Y217" s="4" t="s">
        <v>610</v>
      </c>
      <c r="Z217" s="4" t="s">
        <v>57</v>
      </c>
      <c r="AA217" s="4" t="s">
        <v>610</v>
      </c>
      <c r="AB217" s="4" t="s">
        <v>57</v>
      </c>
      <c r="AC217" s="4" t="s">
        <v>610</v>
      </c>
      <c r="AD217" s="4" t="s">
        <v>57</v>
      </c>
      <c r="AE217" s="4" t="s">
        <v>610</v>
      </c>
      <c r="AF217" s="4" t="s">
        <v>57</v>
      </c>
      <c r="AG217" s="4" t="s">
        <v>610</v>
      </c>
      <c r="AH217" s="4" t="s">
        <v>76</v>
      </c>
      <c r="AI217" s="4" t="s">
        <v>219</v>
      </c>
      <c r="AJ217" s="4" t="s">
        <v>118</v>
      </c>
      <c r="AK217" s="4" t="s">
        <v>166</v>
      </c>
      <c r="AL217" s="4" t="s">
        <v>269</v>
      </c>
      <c r="AM217" s="4" t="s">
        <v>270</v>
      </c>
      <c r="AN217" s="4"/>
      <c r="AO217" s="4" t="s">
        <v>166</v>
      </c>
    </row>
    <row r="218" spans="1:41" ht="90">
      <c r="A218" s="71">
        <f t="shared" si="4"/>
        <v>193</v>
      </c>
      <c r="B218" s="46" t="s">
        <v>837</v>
      </c>
      <c r="C218" s="3" t="s">
        <v>166</v>
      </c>
      <c r="D218" s="4"/>
      <c r="E218" s="3" t="s">
        <v>396</v>
      </c>
      <c r="F218" s="27" t="s">
        <v>222</v>
      </c>
      <c r="G218" s="3" t="s">
        <v>222</v>
      </c>
      <c r="H218" s="27" t="s">
        <v>222</v>
      </c>
      <c r="I218" s="27" t="s">
        <v>222</v>
      </c>
      <c r="J218" s="6" t="s">
        <v>170</v>
      </c>
      <c r="K218" s="3" t="s">
        <v>84</v>
      </c>
      <c r="L218" s="4" t="s">
        <v>825</v>
      </c>
      <c r="M218" s="4" t="s">
        <v>830</v>
      </c>
      <c r="N218" s="3" t="s">
        <v>827</v>
      </c>
      <c r="O218" s="4" t="s">
        <v>828</v>
      </c>
      <c r="P218" s="3" t="s">
        <v>829</v>
      </c>
      <c r="Q218" s="3">
        <v>8040059</v>
      </c>
      <c r="R218" s="3">
        <v>642</v>
      </c>
      <c r="S218" s="3" t="s">
        <v>811</v>
      </c>
      <c r="T218" s="4">
        <v>1</v>
      </c>
      <c r="U218" s="5">
        <v>35</v>
      </c>
      <c r="V218" s="5">
        <v>35000</v>
      </c>
      <c r="W218" s="4" t="s">
        <v>610</v>
      </c>
      <c r="X218" s="4" t="s">
        <v>83</v>
      </c>
      <c r="Y218" s="4" t="s">
        <v>610</v>
      </c>
      <c r="Z218" s="4" t="s">
        <v>83</v>
      </c>
      <c r="AA218" s="4" t="s">
        <v>610</v>
      </c>
      <c r="AB218" s="4" t="s">
        <v>57</v>
      </c>
      <c r="AC218" s="4" t="s">
        <v>610</v>
      </c>
      <c r="AD218" s="4" t="s">
        <v>57</v>
      </c>
      <c r="AE218" s="4" t="s">
        <v>610</v>
      </c>
      <c r="AF218" s="4" t="s">
        <v>57</v>
      </c>
      <c r="AG218" s="4" t="s">
        <v>610</v>
      </c>
      <c r="AH218" s="4" t="s">
        <v>76</v>
      </c>
      <c r="AI218" s="4" t="s">
        <v>219</v>
      </c>
      <c r="AJ218" s="4" t="s">
        <v>118</v>
      </c>
      <c r="AK218" s="4" t="s">
        <v>166</v>
      </c>
      <c r="AL218" s="4" t="s">
        <v>269</v>
      </c>
      <c r="AM218" s="4" t="s">
        <v>270</v>
      </c>
      <c r="AN218" s="4"/>
      <c r="AO218" s="4" t="s">
        <v>166</v>
      </c>
    </row>
    <row r="219" spans="1:41" ht="56.25">
      <c r="A219" s="71">
        <f t="shared" si="4"/>
        <v>194</v>
      </c>
      <c r="B219" s="46" t="s">
        <v>838</v>
      </c>
      <c r="C219" s="3" t="s">
        <v>166</v>
      </c>
      <c r="D219" s="4"/>
      <c r="E219" s="3" t="s">
        <v>396</v>
      </c>
      <c r="F219" s="27" t="s">
        <v>807</v>
      </c>
      <c r="G219" s="3" t="s">
        <v>222</v>
      </c>
      <c r="H219" s="27" t="s">
        <v>807</v>
      </c>
      <c r="I219" s="27" t="s">
        <v>807</v>
      </c>
      <c r="J219" s="6" t="s">
        <v>170</v>
      </c>
      <c r="K219" s="3" t="s">
        <v>655</v>
      </c>
      <c r="L219" s="4" t="s">
        <v>839</v>
      </c>
      <c r="M219" s="4" t="s">
        <v>839</v>
      </c>
      <c r="N219" s="3" t="s">
        <v>840</v>
      </c>
      <c r="O219" s="4"/>
      <c r="P219" s="3">
        <v>5010000</v>
      </c>
      <c r="Q219" s="3">
        <v>5010020</v>
      </c>
      <c r="R219" s="3">
        <v>796</v>
      </c>
      <c r="S219" s="3" t="s">
        <v>841</v>
      </c>
      <c r="T219" s="4">
        <v>2</v>
      </c>
      <c r="U219" s="5">
        <v>4000</v>
      </c>
      <c r="V219" s="5">
        <v>4000</v>
      </c>
      <c r="W219" s="4">
        <v>2014</v>
      </c>
      <c r="X219" s="4" t="s">
        <v>842</v>
      </c>
      <c r="Y219" s="4">
        <v>2014</v>
      </c>
      <c r="Z219" s="4" t="s">
        <v>842</v>
      </c>
      <c r="AA219" s="4">
        <v>2014</v>
      </c>
      <c r="AB219" s="4" t="s">
        <v>843</v>
      </c>
      <c r="AC219" s="4">
        <v>2014</v>
      </c>
      <c r="AD219" s="4" t="s">
        <v>843</v>
      </c>
      <c r="AE219" s="4">
        <v>2014</v>
      </c>
      <c r="AF219" s="4" t="s">
        <v>843</v>
      </c>
      <c r="AG219" s="4">
        <v>2014</v>
      </c>
      <c r="AH219" s="4" t="s">
        <v>843</v>
      </c>
      <c r="AI219" s="4" t="s">
        <v>58</v>
      </c>
      <c r="AJ219" s="4" t="s">
        <v>844</v>
      </c>
      <c r="AK219" s="4" t="s">
        <v>166</v>
      </c>
      <c r="AL219" s="4" t="s">
        <v>269</v>
      </c>
      <c r="AM219" s="4" t="s">
        <v>270</v>
      </c>
      <c r="AN219" s="4"/>
      <c r="AO219" s="4"/>
    </row>
    <row r="220" spans="1:41" ht="56.25">
      <c r="A220" s="71">
        <f t="shared" ref="A220:A283" si="10">A219+1</f>
        <v>195</v>
      </c>
      <c r="B220" s="46" t="s">
        <v>900</v>
      </c>
      <c r="C220" s="3" t="s">
        <v>166</v>
      </c>
      <c r="D220" s="4"/>
      <c r="E220" s="3" t="s">
        <v>396</v>
      </c>
      <c r="F220" s="27" t="s">
        <v>807</v>
      </c>
      <c r="G220" s="3" t="s">
        <v>222</v>
      </c>
      <c r="H220" s="27" t="s">
        <v>807</v>
      </c>
      <c r="I220" s="27" t="s">
        <v>807</v>
      </c>
      <c r="J220" s="6" t="s">
        <v>170</v>
      </c>
      <c r="K220" s="3" t="s">
        <v>655</v>
      </c>
      <c r="L220" s="4" t="s">
        <v>845</v>
      </c>
      <c r="M220" s="4" t="s">
        <v>845</v>
      </c>
      <c r="N220" s="3" t="s">
        <v>846</v>
      </c>
      <c r="O220" s="4"/>
      <c r="P220" s="3">
        <v>5010000</v>
      </c>
      <c r="Q220" s="3">
        <v>5010010</v>
      </c>
      <c r="R220" s="3">
        <v>642</v>
      </c>
      <c r="S220" s="3" t="s">
        <v>847</v>
      </c>
      <c r="T220" s="4">
        <v>1</v>
      </c>
      <c r="U220" s="5">
        <v>495</v>
      </c>
      <c r="V220" s="5">
        <v>495</v>
      </c>
      <c r="W220" s="4">
        <v>2014</v>
      </c>
      <c r="X220" s="4" t="s">
        <v>463</v>
      </c>
      <c r="Y220" s="4">
        <v>2014</v>
      </c>
      <c r="Z220" s="4" t="s">
        <v>463</v>
      </c>
      <c r="AA220" s="4">
        <v>2014</v>
      </c>
      <c r="AB220" s="4" t="s">
        <v>848</v>
      </c>
      <c r="AC220" s="4">
        <v>2014</v>
      </c>
      <c r="AD220" s="4" t="s">
        <v>848</v>
      </c>
      <c r="AE220" s="4">
        <v>2014</v>
      </c>
      <c r="AF220" s="4" t="s">
        <v>848</v>
      </c>
      <c r="AG220" s="4">
        <v>2014</v>
      </c>
      <c r="AH220" s="4" t="s">
        <v>848</v>
      </c>
      <c r="AI220" s="4" t="s">
        <v>58</v>
      </c>
      <c r="AJ220" s="4" t="s">
        <v>844</v>
      </c>
      <c r="AK220" s="4" t="s">
        <v>166</v>
      </c>
      <c r="AL220" s="4" t="s">
        <v>269</v>
      </c>
      <c r="AM220" s="4" t="s">
        <v>270</v>
      </c>
      <c r="AN220" s="4"/>
      <c r="AO220" s="4" t="s">
        <v>849</v>
      </c>
    </row>
    <row r="221" spans="1:41" ht="56.25">
      <c r="A221" s="71">
        <f t="shared" si="10"/>
        <v>196</v>
      </c>
      <c r="B221" s="46" t="s">
        <v>901</v>
      </c>
      <c r="C221" s="3" t="s">
        <v>166</v>
      </c>
      <c r="D221" s="4"/>
      <c r="E221" s="3" t="s">
        <v>396</v>
      </c>
      <c r="F221" s="27" t="s">
        <v>807</v>
      </c>
      <c r="G221" s="3" t="s">
        <v>222</v>
      </c>
      <c r="H221" s="27" t="s">
        <v>807</v>
      </c>
      <c r="I221" s="27" t="s">
        <v>807</v>
      </c>
      <c r="J221" s="6" t="s">
        <v>170</v>
      </c>
      <c r="K221" s="3" t="s">
        <v>655</v>
      </c>
      <c r="L221" s="4" t="s">
        <v>850</v>
      </c>
      <c r="M221" s="4" t="s">
        <v>850</v>
      </c>
      <c r="N221" s="3" t="s">
        <v>851</v>
      </c>
      <c r="O221" s="4"/>
      <c r="P221" s="3">
        <v>5010000</v>
      </c>
      <c r="Q221" s="3">
        <v>5010010</v>
      </c>
      <c r="R221" s="3">
        <v>642</v>
      </c>
      <c r="S221" s="3" t="s">
        <v>847</v>
      </c>
      <c r="T221" s="4">
        <v>1</v>
      </c>
      <c r="U221" s="5">
        <v>495</v>
      </c>
      <c r="V221" s="5">
        <v>495</v>
      </c>
      <c r="W221" s="4">
        <v>2014</v>
      </c>
      <c r="X221" s="4" t="s">
        <v>852</v>
      </c>
      <c r="Y221" s="4">
        <v>2014</v>
      </c>
      <c r="Z221" s="4" t="s">
        <v>852</v>
      </c>
      <c r="AA221" s="4">
        <v>2014</v>
      </c>
      <c r="AB221" s="4" t="s">
        <v>853</v>
      </c>
      <c r="AC221" s="4">
        <v>2014</v>
      </c>
      <c r="AD221" s="4" t="s">
        <v>853</v>
      </c>
      <c r="AE221" s="4">
        <v>2014</v>
      </c>
      <c r="AF221" s="4" t="s">
        <v>853</v>
      </c>
      <c r="AG221" s="4">
        <v>2014</v>
      </c>
      <c r="AH221" s="4" t="s">
        <v>853</v>
      </c>
      <c r="AI221" s="4" t="s">
        <v>58</v>
      </c>
      <c r="AJ221" s="4" t="s">
        <v>844</v>
      </c>
      <c r="AK221" s="4" t="s">
        <v>166</v>
      </c>
      <c r="AL221" s="4" t="s">
        <v>269</v>
      </c>
      <c r="AM221" s="4" t="s">
        <v>270</v>
      </c>
      <c r="AN221" s="4"/>
      <c r="AO221" s="4" t="s">
        <v>854</v>
      </c>
    </row>
    <row r="222" spans="1:41" ht="56.25">
      <c r="A222" s="71">
        <f t="shared" si="10"/>
        <v>197</v>
      </c>
      <c r="B222" s="46" t="s">
        <v>902</v>
      </c>
      <c r="C222" s="3" t="s">
        <v>166</v>
      </c>
      <c r="D222" s="4"/>
      <c r="E222" s="3" t="s">
        <v>396</v>
      </c>
      <c r="F222" s="27" t="s">
        <v>807</v>
      </c>
      <c r="G222" s="3" t="s">
        <v>222</v>
      </c>
      <c r="H222" s="27" t="s">
        <v>807</v>
      </c>
      <c r="I222" s="27" t="s">
        <v>807</v>
      </c>
      <c r="J222" s="6" t="s">
        <v>170</v>
      </c>
      <c r="K222" s="3" t="s">
        <v>655</v>
      </c>
      <c r="L222" s="4" t="s">
        <v>855</v>
      </c>
      <c r="M222" s="4" t="s">
        <v>855</v>
      </c>
      <c r="N222" s="3" t="s">
        <v>856</v>
      </c>
      <c r="O222" s="4"/>
      <c r="P222" s="3">
        <v>5010000</v>
      </c>
      <c r="Q222" s="3">
        <v>5010010</v>
      </c>
      <c r="R222" s="3">
        <v>642</v>
      </c>
      <c r="S222" s="3" t="s">
        <v>847</v>
      </c>
      <c r="T222" s="4">
        <v>1</v>
      </c>
      <c r="U222" s="5">
        <v>800</v>
      </c>
      <c r="V222" s="5">
        <v>800</v>
      </c>
      <c r="W222" s="4">
        <v>2013</v>
      </c>
      <c r="X222" s="4" t="s">
        <v>857</v>
      </c>
      <c r="Y222" s="4">
        <v>2013</v>
      </c>
      <c r="Z222" s="4" t="s">
        <v>857</v>
      </c>
      <c r="AA222" s="4">
        <v>2014</v>
      </c>
      <c r="AB222" s="4" t="s">
        <v>461</v>
      </c>
      <c r="AC222" s="4">
        <v>2014</v>
      </c>
      <c r="AD222" s="4" t="s">
        <v>461</v>
      </c>
      <c r="AE222" s="4">
        <v>2014</v>
      </c>
      <c r="AF222" s="4" t="s">
        <v>461</v>
      </c>
      <c r="AG222" s="4">
        <v>2014</v>
      </c>
      <c r="AH222" s="4" t="s">
        <v>461</v>
      </c>
      <c r="AI222" s="4" t="s">
        <v>58</v>
      </c>
      <c r="AJ222" s="4" t="s">
        <v>844</v>
      </c>
      <c r="AK222" s="4" t="s">
        <v>166</v>
      </c>
      <c r="AL222" s="4" t="s">
        <v>269</v>
      </c>
      <c r="AM222" s="4" t="s">
        <v>270</v>
      </c>
      <c r="AN222" s="4"/>
      <c r="AO222" s="4" t="s">
        <v>858</v>
      </c>
    </row>
    <row r="223" spans="1:41" ht="56.25">
      <c r="A223" s="71">
        <f t="shared" si="10"/>
        <v>198</v>
      </c>
      <c r="B223" s="46" t="s">
        <v>1935</v>
      </c>
      <c r="C223" s="3" t="s">
        <v>166</v>
      </c>
      <c r="D223" s="4"/>
      <c r="E223" s="3" t="s">
        <v>396</v>
      </c>
      <c r="F223" s="27" t="s">
        <v>807</v>
      </c>
      <c r="G223" s="3" t="s">
        <v>222</v>
      </c>
      <c r="H223" s="27" t="s">
        <v>807</v>
      </c>
      <c r="I223" s="27" t="s">
        <v>807</v>
      </c>
      <c r="J223" s="6" t="s">
        <v>170</v>
      </c>
      <c r="K223" s="3" t="s">
        <v>655</v>
      </c>
      <c r="L223" s="4" t="s">
        <v>859</v>
      </c>
      <c r="M223" s="4" t="s">
        <v>859</v>
      </c>
      <c r="N223" s="3" t="s">
        <v>860</v>
      </c>
      <c r="O223" s="4"/>
      <c r="P223" s="3">
        <v>5010000</v>
      </c>
      <c r="Q223" s="3">
        <v>5010010</v>
      </c>
      <c r="R223" s="3">
        <v>642</v>
      </c>
      <c r="S223" s="3" t="s">
        <v>847</v>
      </c>
      <c r="T223" s="4">
        <v>1</v>
      </c>
      <c r="U223" s="5">
        <v>300</v>
      </c>
      <c r="V223" s="5">
        <v>300</v>
      </c>
      <c r="W223" s="4">
        <v>2014</v>
      </c>
      <c r="X223" s="4" t="s">
        <v>852</v>
      </c>
      <c r="Y223" s="4">
        <v>2014</v>
      </c>
      <c r="Z223" s="4" t="s">
        <v>852</v>
      </c>
      <c r="AA223" s="4">
        <v>2014</v>
      </c>
      <c r="AB223" s="4" t="s">
        <v>853</v>
      </c>
      <c r="AC223" s="4">
        <v>2014</v>
      </c>
      <c r="AD223" s="4" t="s">
        <v>853</v>
      </c>
      <c r="AE223" s="4">
        <v>2014</v>
      </c>
      <c r="AF223" s="4" t="s">
        <v>853</v>
      </c>
      <c r="AG223" s="4">
        <v>2014</v>
      </c>
      <c r="AH223" s="4" t="s">
        <v>853</v>
      </c>
      <c r="AI223" s="4" t="s">
        <v>58</v>
      </c>
      <c r="AJ223" s="4" t="s">
        <v>844</v>
      </c>
      <c r="AK223" s="4" t="s">
        <v>166</v>
      </c>
      <c r="AL223" s="4" t="s">
        <v>269</v>
      </c>
      <c r="AM223" s="4" t="s">
        <v>270</v>
      </c>
      <c r="AN223" s="4"/>
      <c r="AO223" s="4" t="s">
        <v>861</v>
      </c>
    </row>
    <row r="224" spans="1:41" ht="56.25">
      <c r="A224" s="71">
        <f t="shared" si="10"/>
        <v>199</v>
      </c>
      <c r="B224" s="46" t="s">
        <v>1936</v>
      </c>
      <c r="C224" s="3" t="s">
        <v>166</v>
      </c>
      <c r="D224" s="4"/>
      <c r="E224" s="3" t="s">
        <v>396</v>
      </c>
      <c r="F224" s="27" t="s">
        <v>807</v>
      </c>
      <c r="G224" s="3" t="s">
        <v>222</v>
      </c>
      <c r="H224" s="27" t="s">
        <v>807</v>
      </c>
      <c r="I224" s="27" t="s">
        <v>807</v>
      </c>
      <c r="J224" s="6" t="s">
        <v>170</v>
      </c>
      <c r="K224" s="3" t="s">
        <v>655</v>
      </c>
      <c r="L224" s="4" t="s">
        <v>862</v>
      </c>
      <c r="M224" s="4" t="s">
        <v>862</v>
      </c>
      <c r="N224" s="3" t="s">
        <v>863</v>
      </c>
      <c r="O224" s="4"/>
      <c r="P224" s="3">
        <v>5010000</v>
      </c>
      <c r="Q224" s="3">
        <v>5010010</v>
      </c>
      <c r="R224" s="3">
        <v>642</v>
      </c>
      <c r="S224" s="3" t="s">
        <v>847</v>
      </c>
      <c r="T224" s="4">
        <v>1</v>
      </c>
      <c r="U224" s="5">
        <v>495</v>
      </c>
      <c r="V224" s="5">
        <v>495</v>
      </c>
      <c r="W224" s="4">
        <v>2014</v>
      </c>
      <c r="X224" s="4" t="s">
        <v>864</v>
      </c>
      <c r="Y224" s="4">
        <v>2014</v>
      </c>
      <c r="Z224" s="4" t="s">
        <v>864</v>
      </c>
      <c r="AA224" s="4">
        <v>2014</v>
      </c>
      <c r="AB224" s="4" t="s">
        <v>865</v>
      </c>
      <c r="AC224" s="4">
        <v>2014</v>
      </c>
      <c r="AD224" s="4" t="s">
        <v>865</v>
      </c>
      <c r="AE224" s="4">
        <v>2014</v>
      </c>
      <c r="AF224" s="4" t="s">
        <v>865</v>
      </c>
      <c r="AG224" s="4">
        <v>2014</v>
      </c>
      <c r="AH224" s="4" t="s">
        <v>865</v>
      </c>
      <c r="AI224" s="4" t="s">
        <v>58</v>
      </c>
      <c r="AJ224" s="4" t="s">
        <v>844</v>
      </c>
      <c r="AK224" s="4" t="s">
        <v>166</v>
      </c>
      <c r="AL224" s="4" t="s">
        <v>269</v>
      </c>
      <c r="AM224" s="4" t="s">
        <v>270</v>
      </c>
      <c r="AN224" s="4"/>
      <c r="AO224" s="4" t="s">
        <v>866</v>
      </c>
    </row>
    <row r="225" spans="1:41" ht="56.25">
      <c r="A225" s="71">
        <f t="shared" si="10"/>
        <v>200</v>
      </c>
      <c r="B225" s="46" t="s">
        <v>1937</v>
      </c>
      <c r="C225" s="3" t="s">
        <v>166</v>
      </c>
      <c r="D225" s="4"/>
      <c r="E225" s="3" t="s">
        <v>396</v>
      </c>
      <c r="F225" s="27" t="s">
        <v>807</v>
      </c>
      <c r="G225" s="3" t="s">
        <v>222</v>
      </c>
      <c r="H225" s="27" t="s">
        <v>807</v>
      </c>
      <c r="I225" s="27" t="s">
        <v>807</v>
      </c>
      <c r="J225" s="6" t="s">
        <v>170</v>
      </c>
      <c r="K225" s="3" t="s">
        <v>655</v>
      </c>
      <c r="L225" s="4" t="s">
        <v>867</v>
      </c>
      <c r="M225" s="4" t="s">
        <v>867</v>
      </c>
      <c r="N225" s="3" t="s">
        <v>868</v>
      </c>
      <c r="O225" s="4"/>
      <c r="P225" s="3">
        <v>5010000</v>
      </c>
      <c r="Q225" s="3">
        <v>5010010</v>
      </c>
      <c r="R225" s="3">
        <v>642</v>
      </c>
      <c r="S225" s="3" t="s">
        <v>847</v>
      </c>
      <c r="T225" s="4">
        <v>1</v>
      </c>
      <c r="U225" s="5">
        <v>495</v>
      </c>
      <c r="V225" s="5">
        <v>495</v>
      </c>
      <c r="W225" s="4">
        <v>2014</v>
      </c>
      <c r="X225" s="4" t="s">
        <v>461</v>
      </c>
      <c r="Y225" s="4">
        <v>2014</v>
      </c>
      <c r="Z225" s="4" t="s">
        <v>461</v>
      </c>
      <c r="AA225" s="4">
        <v>2014</v>
      </c>
      <c r="AB225" s="4" t="s">
        <v>463</v>
      </c>
      <c r="AC225" s="4">
        <v>2014</v>
      </c>
      <c r="AD225" s="4" t="s">
        <v>463</v>
      </c>
      <c r="AE225" s="4">
        <v>2014</v>
      </c>
      <c r="AF225" s="4" t="s">
        <v>463</v>
      </c>
      <c r="AG225" s="4">
        <v>2014</v>
      </c>
      <c r="AH225" s="4" t="s">
        <v>463</v>
      </c>
      <c r="AI225" s="4" t="s">
        <v>58</v>
      </c>
      <c r="AJ225" s="4" t="s">
        <v>844</v>
      </c>
      <c r="AK225" s="4" t="s">
        <v>166</v>
      </c>
      <c r="AL225" s="4" t="s">
        <v>269</v>
      </c>
      <c r="AM225" s="4" t="s">
        <v>270</v>
      </c>
      <c r="AN225" s="4"/>
      <c r="AO225" s="4" t="s">
        <v>869</v>
      </c>
    </row>
    <row r="226" spans="1:41" ht="56.25">
      <c r="A226" s="71">
        <f t="shared" si="10"/>
        <v>201</v>
      </c>
      <c r="B226" s="46" t="s">
        <v>1938</v>
      </c>
      <c r="C226" s="3" t="s">
        <v>166</v>
      </c>
      <c r="D226" s="4"/>
      <c r="E226" s="3" t="s">
        <v>396</v>
      </c>
      <c r="F226" s="27" t="s">
        <v>807</v>
      </c>
      <c r="G226" s="3" t="s">
        <v>222</v>
      </c>
      <c r="H226" s="27" t="s">
        <v>807</v>
      </c>
      <c r="I226" s="27" t="s">
        <v>807</v>
      </c>
      <c r="J226" s="6" t="s">
        <v>170</v>
      </c>
      <c r="K226" s="3" t="s">
        <v>655</v>
      </c>
      <c r="L226" s="89" t="s">
        <v>1914</v>
      </c>
      <c r="M226" s="4" t="s">
        <v>870</v>
      </c>
      <c r="N226" s="3" t="s">
        <v>871</v>
      </c>
      <c r="O226" s="4"/>
      <c r="P226" s="3">
        <v>5010000</v>
      </c>
      <c r="Q226" s="3">
        <v>5010010</v>
      </c>
      <c r="R226" s="3">
        <v>642</v>
      </c>
      <c r="S226" s="3" t="s">
        <v>847</v>
      </c>
      <c r="T226" s="4">
        <v>1</v>
      </c>
      <c r="U226" s="5">
        <v>200</v>
      </c>
      <c r="V226" s="5">
        <v>200</v>
      </c>
      <c r="W226" s="4">
        <v>2014</v>
      </c>
      <c r="X226" s="4" t="s">
        <v>865</v>
      </c>
      <c r="Y226" s="4">
        <v>2014</v>
      </c>
      <c r="Z226" s="4" t="s">
        <v>865</v>
      </c>
      <c r="AA226" s="4">
        <v>2014</v>
      </c>
      <c r="AB226" s="4" t="s">
        <v>872</v>
      </c>
      <c r="AC226" s="4">
        <v>2014</v>
      </c>
      <c r="AD226" s="4" t="s">
        <v>872</v>
      </c>
      <c r="AE226" s="4">
        <v>2014</v>
      </c>
      <c r="AF226" s="4" t="s">
        <v>872</v>
      </c>
      <c r="AG226" s="4">
        <v>2014</v>
      </c>
      <c r="AH226" s="4" t="s">
        <v>872</v>
      </c>
      <c r="AI226" s="4" t="s">
        <v>58</v>
      </c>
      <c r="AJ226" s="4" t="s">
        <v>844</v>
      </c>
      <c r="AK226" s="4" t="s">
        <v>166</v>
      </c>
      <c r="AL226" s="4" t="s">
        <v>269</v>
      </c>
      <c r="AM226" s="4" t="s">
        <v>270</v>
      </c>
      <c r="AN226" s="4"/>
      <c r="AO226" s="4" t="s">
        <v>873</v>
      </c>
    </row>
    <row r="227" spans="1:41" ht="56.25">
      <c r="A227" s="71">
        <f t="shared" si="10"/>
        <v>202</v>
      </c>
      <c r="B227" s="46" t="s">
        <v>903</v>
      </c>
      <c r="C227" s="3" t="s">
        <v>166</v>
      </c>
      <c r="D227" s="4"/>
      <c r="E227" s="3" t="s">
        <v>396</v>
      </c>
      <c r="F227" s="27" t="s">
        <v>807</v>
      </c>
      <c r="G227" s="3" t="s">
        <v>222</v>
      </c>
      <c r="H227" s="27" t="s">
        <v>807</v>
      </c>
      <c r="I227" s="27" t="s">
        <v>807</v>
      </c>
      <c r="J227" s="6" t="s">
        <v>170</v>
      </c>
      <c r="K227" s="3" t="s">
        <v>655</v>
      </c>
      <c r="L227" s="4" t="s">
        <v>874</v>
      </c>
      <c r="M227" s="4" t="s">
        <v>875</v>
      </c>
      <c r="N227" s="3" t="s">
        <v>871</v>
      </c>
      <c r="O227" s="4"/>
      <c r="P227" s="3">
        <v>5010000</v>
      </c>
      <c r="Q227" s="3">
        <v>5010010</v>
      </c>
      <c r="R227" s="3">
        <v>642</v>
      </c>
      <c r="S227" s="3" t="s">
        <v>847</v>
      </c>
      <c r="T227" s="4">
        <v>1</v>
      </c>
      <c r="U227" s="5">
        <v>200</v>
      </c>
      <c r="V227" s="5">
        <v>200</v>
      </c>
      <c r="W227" s="4">
        <v>2013</v>
      </c>
      <c r="X227" s="4" t="s">
        <v>857</v>
      </c>
      <c r="Y227" s="4">
        <v>2013</v>
      </c>
      <c r="Z227" s="4" t="s">
        <v>857</v>
      </c>
      <c r="AA227" s="4">
        <v>2014</v>
      </c>
      <c r="AB227" s="4" t="s">
        <v>461</v>
      </c>
      <c r="AC227" s="4">
        <v>2014</v>
      </c>
      <c r="AD227" s="4" t="s">
        <v>461</v>
      </c>
      <c r="AE227" s="4">
        <v>2014</v>
      </c>
      <c r="AF227" s="4" t="s">
        <v>461</v>
      </c>
      <c r="AG227" s="4">
        <v>2014</v>
      </c>
      <c r="AH227" s="4" t="s">
        <v>461</v>
      </c>
      <c r="AI227" s="4" t="s">
        <v>58</v>
      </c>
      <c r="AJ227" s="4" t="s">
        <v>844</v>
      </c>
      <c r="AK227" s="4" t="s">
        <v>166</v>
      </c>
      <c r="AL227" s="4" t="s">
        <v>269</v>
      </c>
      <c r="AM227" s="4" t="s">
        <v>270</v>
      </c>
      <c r="AN227" s="4"/>
      <c r="AO227" s="4" t="s">
        <v>876</v>
      </c>
    </row>
    <row r="228" spans="1:41" ht="56.25">
      <c r="A228" s="71">
        <f t="shared" si="10"/>
        <v>203</v>
      </c>
      <c r="B228" s="46" t="s">
        <v>904</v>
      </c>
      <c r="C228" s="3" t="s">
        <v>166</v>
      </c>
      <c r="D228" s="4"/>
      <c r="E228" s="3" t="s">
        <v>396</v>
      </c>
      <c r="F228" s="27" t="s">
        <v>807</v>
      </c>
      <c r="G228" s="3" t="s">
        <v>222</v>
      </c>
      <c r="H228" s="27" t="s">
        <v>807</v>
      </c>
      <c r="I228" s="27" t="s">
        <v>807</v>
      </c>
      <c r="J228" s="6" t="s">
        <v>170</v>
      </c>
      <c r="K228" s="3" t="s">
        <v>655</v>
      </c>
      <c r="L228" s="4" t="s">
        <v>878</v>
      </c>
      <c r="M228" s="4" t="s">
        <v>878</v>
      </c>
      <c r="N228" s="3" t="s">
        <v>879</v>
      </c>
      <c r="O228" s="4"/>
      <c r="P228" s="3" t="s">
        <v>880</v>
      </c>
      <c r="Q228" s="3">
        <v>8512040</v>
      </c>
      <c r="R228" s="3">
        <v>642</v>
      </c>
      <c r="S228" s="3" t="s">
        <v>847</v>
      </c>
      <c r="T228" s="4">
        <v>1</v>
      </c>
      <c r="U228" s="5">
        <v>400</v>
      </c>
      <c r="V228" s="5">
        <v>400</v>
      </c>
      <c r="W228" s="4">
        <v>2014</v>
      </c>
      <c r="X228" s="4" t="s">
        <v>848</v>
      </c>
      <c r="Y228" s="4">
        <v>2014</v>
      </c>
      <c r="Z228" s="4" t="s">
        <v>848</v>
      </c>
      <c r="AA228" s="4">
        <v>2014</v>
      </c>
      <c r="AB228" s="4" t="s">
        <v>852</v>
      </c>
      <c r="AC228" s="4">
        <v>2014</v>
      </c>
      <c r="AD228" s="4" t="s">
        <v>852</v>
      </c>
      <c r="AE228" s="4">
        <v>2014</v>
      </c>
      <c r="AF228" s="4" t="s">
        <v>852</v>
      </c>
      <c r="AG228" s="4">
        <v>2014</v>
      </c>
      <c r="AH228" s="4" t="s">
        <v>852</v>
      </c>
      <c r="AI228" s="4" t="s">
        <v>58</v>
      </c>
      <c r="AJ228" s="4" t="s">
        <v>844</v>
      </c>
      <c r="AK228" s="4" t="s">
        <v>166</v>
      </c>
      <c r="AL228" s="4" t="s">
        <v>269</v>
      </c>
      <c r="AM228" s="4" t="s">
        <v>270</v>
      </c>
      <c r="AN228" s="4"/>
      <c r="AO228" s="4" t="s">
        <v>881</v>
      </c>
    </row>
    <row r="229" spans="1:41" ht="56.25">
      <c r="A229" s="71">
        <f t="shared" si="10"/>
        <v>204</v>
      </c>
      <c r="B229" s="46" t="s">
        <v>905</v>
      </c>
      <c r="C229" s="3" t="s">
        <v>166</v>
      </c>
      <c r="D229" s="4"/>
      <c r="E229" s="3" t="s">
        <v>396</v>
      </c>
      <c r="F229" s="27" t="s">
        <v>807</v>
      </c>
      <c r="G229" s="3" t="s">
        <v>222</v>
      </c>
      <c r="H229" s="27" t="s">
        <v>807</v>
      </c>
      <c r="I229" s="27" t="s">
        <v>807</v>
      </c>
      <c r="J229" s="6" t="s">
        <v>170</v>
      </c>
      <c r="K229" s="3" t="s">
        <v>655</v>
      </c>
      <c r="L229" s="4" t="s">
        <v>882</v>
      </c>
      <c r="M229" s="4" t="s">
        <v>882</v>
      </c>
      <c r="N229" s="3" t="s">
        <v>883</v>
      </c>
      <c r="O229" s="4"/>
      <c r="P229" s="3">
        <v>5030000</v>
      </c>
      <c r="Q229" s="3">
        <v>5030090</v>
      </c>
      <c r="R229" s="3">
        <v>642</v>
      </c>
      <c r="S229" s="3" t="s">
        <v>847</v>
      </c>
      <c r="T229" s="4">
        <v>1</v>
      </c>
      <c r="U229" s="5">
        <v>400</v>
      </c>
      <c r="V229" s="5">
        <v>400</v>
      </c>
      <c r="W229" s="4">
        <v>2014</v>
      </c>
      <c r="X229" s="4" t="s">
        <v>463</v>
      </c>
      <c r="Y229" s="4">
        <v>2014</v>
      </c>
      <c r="Z229" s="4" t="s">
        <v>463</v>
      </c>
      <c r="AA229" s="4">
        <v>2014</v>
      </c>
      <c r="AB229" s="4" t="s">
        <v>848</v>
      </c>
      <c r="AC229" s="4">
        <v>2014</v>
      </c>
      <c r="AD229" s="4" t="s">
        <v>848</v>
      </c>
      <c r="AE229" s="4">
        <v>2014</v>
      </c>
      <c r="AF229" s="4" t="s">
        <v>848</v>
      </c>
      <c r="AG229" s="4">
        <v>2014</v>
      </c>
      <c r="AH229" s="4" t="s">
        <v>848</v>
      </c>
      <c r="AI229" s="4" t="s">
        <v>58</v>
      </c>
      <c r="AJ229" s="4" t="s">
        <v>844</v>
      </c>
      <c r="AK229" s="4" t="s">
        <v>166</v>
      </c>
      <c r="AL229" s="4" t="s">
        <v>269</v>
      </c>
      <c r="AM229" s="4" t="s">
        <v>270</v>
      </c>
      <c r="AN229" s="4"/>
      <c r="AO229" s="4" t="s">
        <v>884</v>
      </c>
    </row>
    <row r="230" spans="1:41" ht="56.25">
      <c r="A230" s="71">
        <f t="shared" si="10"/>
        <v>205</v>
      </c>
      <c r="B230" s="46" t="s">
        <v>1939</v>
      </c>
      <c r="C230" s="3" t="s">
        <v>166</v>
      </c>
      <c r="D230" s="4"/>
      <c r="E230" s="3" t="s">
        <v>396</v>
      </c>
      <c r="F230" s="27" t="s">
        <v>807</v>
      </c>
      <c r="G230" s="3" t="s">
        <v>222</v>
      </c>
      <c r="H230" s="27" t="s">
        <v>807</v>
      </c>
      <c r="I230" s="27" t="s">
        <v>807</v>
      </c>
      <c r="J230" s="6" t="s">
        <v>170</v>
      </c>
      <c r="K230" s="3" t="s">
        <v>655</v>
      </c>
      <c r="L230" s="4" t="s">
        <v>885</v>
      </c>
      <c r="M230" s="4" t="s">
        <v>885</v>
      </c>
      <c r="N230" s="3" t="s">
        <v>886</v>
      </c>
      <c r="O230" s="4"/>
      <c r="P230" s="3" t="s">
        <v>887</v>
      </c>
      <c r="Q230" s="3">
        <v>5050010</v>
      </c>
      <c r="R230" s="3">
        <v>642</v>
      </c>
      <c r="S230" s="3" t="s">
        <v>847</v>
      </c>
      <c r="T230" s="4">
        <v>1</v>
      </c>
      <c r="U230" s="5">
        <v>3600</v>
      </c>
      <c r="V230" s="5">
        <v>3600</v>
      </c>
      <c r="W230" s="4">
        <v>2014</v>
      </c>
      <c r="X230" s="4" t="s">
        <v>848</v>
      </c>
      <c r="Y230" s="4">
        <v>2014</v>
      </c>
      <c r="Z230" s="4" t="s">
        <v>848</v>
      </c>
      <c r="AA230" s="4">
        <v>2014</v>
      </c>
      <c r="AB230" s="4" t="s">
        <v>852</v>
      </c>
      <c r="AC230" s="4">
        <v>2014</v>
      </c>
      <c r="AD230" s="4" t="s">
        <v>852</v>
      </c>
      <c r="AE230" s="4">
        <v>2014</v>
      </c>
      <c r="AF230" s="4" t="s">
        <v>852</v>
      </c>
      <c r="AG230" s="4">
        <v>2014</v>
      </c>
      <c r="AH230" s="4" t="s">
        <v>852</v>
      </c>
      <c r="AI230" s="4" t="s">
        <v>58</v>
      </c>
      <c r="AJ230" s="4" t="s">
        <v>844</v>
      </c>
      <c r="AK230" s="4" t="s">
        <v>166</v>
      </c>
      <c r="AL230" s="4" t="s">
        <v>269</v>
      </c>
      <c r="AM230" s="4" t="s">
        <v>270</v>
      </c>
      <c r="AN230" s="4"/>
      <c r="AO230" s="4" t="s">
        <v>888</v>
      </c>
    </row>
    <row r="231" spans="1:41" ht="56.25">
      <c r="A231" s="71">
        <f t="shared" si="10"/>
        <v>206</v>
      </c>
      <c r="B231" s="46" t="s">
        <v>906</v>
      </c>
      <c r="C231" s="3" t="s">
        <v>166</v>
      </c>
      <c r="D231" s="4"/>
      <c r="E231" s="3" t="s">
        <v>396</v>
      </c>
      <c r="F231" s="27" t="s">
        <v>807</v>
      </c>
      <c r="G231" s="3" t="s">
        <v>222</v>
      </c>
      <c r="H231" s="27" t="s">
        <v>807</v>
      </c>
      <c r="I231" s="27" t="s">
        <v>807</v>
      </c>
      <c r="J231" s="6" t="s">
        <v>170</v>
      </c>
      <c r="K231" s="3" t="s">
        <v>655</v>
      </c>
      <c r="L231" s="4" t="s">
        <v>890</v>
      </c>
      <c r="M231" s="4" t="s">
        <v>890</v>
      </c>
      <c r="N231" s="3" t="s">
        <v>889</v>
      </c>
      <c r="O231" s="4"/>
      <c r="P231" s="3">
        <v>5020000</v>
      </c>
      <c r="Q231" s="3">
        <v>5020474</v>
      </c>
      <c r="R231" s="3">
        <v>796</v>
      </c>
      <c r="S231" s="3" t="s">
        <v>841</v>
      </c>
      <c r="T231" s="4">
        <v>1</v>
      </c>
      <c r="U231" s="5">
        <v>250</v>
      </c>
      <c r="V231" s="5">
        <v>250</v>
      </c>
      <c r="W231" s="4">
        <v>2014</v>
      </c>
      <c r="X231" s="4" t="s">
        <v>864</v>
      </c>
      <c r="Y231" s="4">
        <v>2014</v>
      </c>
      <c r="Z231" s="4" t="s">
        <v>864</v>
      </c>
      <c r="AA231" s="4">
        <v>2014</v>
      </c>
      <c r="AB231" s="4" t="s">
        <v>865</v>
      </c>
      <c r="AC231" s="4">
        <v>2014</v>
      </c>
      <c r="AD231" s="4" t="s">
        <v>865</v>
      </c>
      <c r="AE231" s="4">
        <v>2014</v>
      </c>
      <c r="AF231" s="4" t="s">
        <v>865</v>
      </c>
      <c r="AG231" s="4">
        <v>2014</v>
      </c>
      <c r="AH231" s="4" t="s">
        <v>865</v>
      </c>
      <c r="AI231" s="4" t="s">
        <v>58</v>
      </c>
      <c r="AJ231" s="4" t="s">
        <v>844</v>
      </c>
      <c r="AK231" s="4" t="s">
        <v>166</v>
      </c>
      <c r="AL231" s="4" t="s">
        <v>269</v>
      </c>
      <c r="AM231" s="4" t="s">
        <v>270</v>
      </c>
      <c r="AN231" s="4"/>
      <c r="AO231" s="4" t="s">
        <v>891</v>
      </c>
    </row>
    <row r="232" spans="1:41" ht="56.25">
      <c r="A232" s="71">
        <f t="shared" si="10"/>
        <v>207</v>
      </c>
      <c r="B232" s="46" t="s">
        <v>907</v>
      </c>
      <c r="C232" s="3" t="s">
        <v>166</v>
      </c>
      <c r="D232" s="4"/>
      <c r="E232" s="3" t="s">
        <v>396</v>
      </c>
      <c r="F232" s="27" t="s">
        <v>807</v>
      </c>
      <c r="G232" s="3" t="s">
        <v>222</v>
      </c>
      <c r="H232" s="27" t="s">
        <v>807</v>
      </c>
      <c r="I232" s="27" t="s">
        <v>807</v>
      </c>
      <c r="J232" s="6" t="s">
        <v>170</v>
      </c>
      <c r="K232" s="3" t="s">
        <v>655</v>
      </c>
      <c r="L232" s="4" t="s">
        <v>892</v>
      </c>
      <c r="M232" s="4" t="s">
        <v>892</v>
      </c>
      <c r="N232" s="3" t="s">
        <v>893</v>
      </c>
      <c r="O232" s="4"/>
      <c r="P232" s="3">
        <v>6613000</v>
      </c>
      <c r="Q232" s="3">
        <v>6613020</v>
      </c>
      <c r="R232" s="3">
        <v>796</v>
      </c>
      <c r="S232" s="3" t="s">
        <v>841</v>
      </c>
      <c r="T232" s="4">
        <v>1</v>
      </c>
      <c r="U232" s="5">
        <v>1700</v>
      </c>
      <c r="V232" s="5">
        <v>1700</v>
      </c>
      <c r="W232" s="4">
        <v>2014</v>
      </c>
      <c r="X232" s="4" t="s">
        <v>463</v>
      </c>
      <c r="Y232" s="4">
        <v>2014</v>
      </c>
      <c r="Z232" s="4" t="s">
        <v>463</v>
      </c>
      <c r="AA232" s="4">
        <v>2014</v>
      </c>
      <c r="AB232" s="4" t="s">
        <v>848</v>
      </c>
      <c r="AC232" s="4">
        <v>2014</v>
      </c>
      <c r="AD232" s="4" t="s">
        <v>848</v>
      </c>
      <c r="AE232" s="4">
        <v>2014</v>
      </c>
      <c r="AF232" s="4" t="s">
        <v>848</v>
      </c>
      <c r="AG232" s="4">
        <v>2014</v>
      </c>
      <c r="AH232" s="4" t="s">
        <v>848</v>
      </c>
      <c r="AI232" s="4" t="s">
        <v>58</v>
      </c>
      <c r="AJ232" s="4" t="s">
        <v>844</v>
      </c>
      <c r="AK232" s="4" t="s">
        <v>166</v>
      </c>
      <c r="AL232" s="4" t="s">
        <v>269</v>
      </c>
      <c r="AM232" s="4" t="s">
        <v>270</v>
      </c>
      <c r="AN232" s="4"/>
      <c r="AO232" s="4" t="s">
        <v>894</v>
      </c>
    </row>
    <row r="233" spans="1:41" ht="56.25">
      <c r="A233" s="71">
        <f t="shared" si="10"/>
        <v>208</v>
      </c>
      <c r="B233" s="46" t="s">
        <v>908</v>
      </c>
      <c r="C233" s="3" t="s">
        <v>166</v>
      </c>
      <c r="D233" s="4"/>
      <c r="E233" s="3" t="s">
        <v>396</v>
      </c>
      <c r="F233" s="27" t="s">
        <v>807</v>
      </c>
      <c r="G233" s="3" t="s">
        <v>222</v>
      </c>
      <c r="H233" s="27" t="s">
        <v>807</v>
      </c>
      <c r="I233" s="27" t="s">
        <v>807</v>
      </c>
      <c r="J233" s="6" t="s">
        <v>170</v>
      </c>
      <c r="K233" s="3" t="s">
        <v>655</v>
      </c>
      <c r="L233" s="4" t="s">
        <v>895</v>
      </c>
      <c r="M233" s="4" t="s">
        <v>895</v>
      </c>
      <c r="N233" s="3" t="s">
        <v>896</v>
      </c>
      <c r="O233" s="4"/>
      <c r="P233" s="3">
        <v>6613000</v>
      </c>
      <c r="Q233" s="3">
        <v>6613020</v>
      </c>
      <c r="R233" s="3">
        <v>796</v>
      </c>
      <c r="S233" s="3" t="s">
        <v>841</v>
      </c>
      <c r="T233" s="4">
        <v>1</v>
      </c>
      <c r="U233" s="5">
        <v>270</v>
      </c>
      <c r="V233" s="5">
        <v>270</v>
      </c>
      <c r="W233" s="4">
        <v>2014</v>
      </c>
      <c r="X233" s="4" t="s">
        <v>463</v>
      </c>
      <c r="Y233" s="4">
        <v>2014</v>
      </c>
      <c r="Z233" s="4" t="s">
        <v>463</v>
      </c>
      <c r="AA233" s="4">
        <v>2014</v>
      </c>
      <c r="AB233" s="4" t="s">
        <v>848</v>
      </c>
      <c r="AC233" s="4">
        <v>2014</v>
      </c>
      <c r="AD233" s="4" t="s">
        <v>848</v>
      </c>
      <c r="AE233" s="4">
        <v>2014</v>
      </c>
      <c r="AF233" s="4" t="s">
        <v>848</v>
      </c>
      <c r="AG233" s="4">
        <v>2014</v>
      </c>
      <c r="AH233" s="4" t="s">
        <v>848</v>
      </c>
      <c r="AI233" s="4" t="s">
        <v>58</v>
      </c>
      <c r="AJ233" s="4" t="s">
        <v>844</v>
      </c>
      <c r="AK233" s="4" t="s">
        <v>166</v>
      </c>
      <c r="AL233" s="4" t="s">
        <v>269</v>
      </c>
      <c r="AM233" s="4" t="s">
        <v>270</v>
      </c>
      <c r="AN233" s="4"/>
      <c r="AO233" s="4" t="s">
        <v>897</v>
      </c>
    </row>
    <row r="234" spans="1:41" ht="56.25">
      <c r="A234" s="71">
        <f t="shared" si="10"/>
        <v>209</v>
      </c>
      <c r="B234" s="46" t="s">
        <v>909</v>
      </c>
      <c r="C234" s="3" t="s">
        <v>166</v>
      </c>
      <c r="D234" s="4"/>
      <c r="E234" s="3" t="s">
        <v>396</v>
      </c>
      <c r="F234" s="27" t="s">
        <v>807</v>
      </c>
      <c r="G234" s="3" t="s">
        <v>222</v>
      </c>
      <c r="H234" s="27" t="s">
        <v>807</v>
      </c>
      <c r="I234" s="27" t="s">
        <v>807</v>
      </c>
      <c r="J234" s="6" t="s">
        <v>170</v>
      </c>
      <c r="K234" s="3" t="s">
        <v>655</v>
      </c>
      <c r="L234" s="4" t="s">
        <v>898</v>
      </c>
      <c r="M234" s="4" t="s">
        <v>898</v>
      </c>
      <c r="N234" s="3" t="s">
        <v>899</v>
      </c>
      <c r="O234" s="4"/>
      <c r="P234" s="3"/>
      <c r="Q234" s="3"/>
      <c r="R234" s="3">
        <v>796</v>
      </c>
      <c r="S234" s="3" t="s">
        <v>841</v>
      </c>
      <c r="T234" s="4">
        <v>1</v>
      </c>
      <c r="U234" s="5">
        <v>30</v>
      </c>
      <c r="V234" s="5">
        <v>30</v>
      </c>
      <c r="W234" s="4">
        <v>2014</v>
      </c>
      <c r="X234" s="4" t="s">
        <v>864</v>
      </c>
      <c r="Y234" s="4">
        <v>2014</v>
      </c>
      <c r="Z234" s="4" t="s">
        <v>864</v>
      </c>
      <c r="AA234" s="4">
        <v>2014</v>
      </c>
      <c r="AB234" s="4" t="s">
        <v>865</v>
      </c>
      <c r="AC234" s="4">
        <v>2014</v>
      </c>
      <c r="AD234" s="4" t="s">
        <v>865</v>
      </c>
      <c r="AE234" s="4">
        <v>2014</v>
      </c>
      <c r="AF234" s="4" t="s">
        <v>865</v>
      </c>
      <c r="AG234" s="4">
        <v>2014</v>
      </c>
      <c r="AH234" s="4" t="s">
        <v>865</v>
      </c>
      <c r="AI234" s="4" t="s">
        <v>219</v>
      </c>
      <c r="AJ234" s="4" t="s">
        <v>877</v>
      </c>
      <c r="AK234" s="4" t="s">
        <v>166</v>
      </c>
      <c r="AL234" s="4" t="s">
        <v>269</v>
      </c>
      <c r="AM234" s="4" t="s">
        <v>270</v>
      </c>
      <c r="AN234" s="4"/>
      <c r="AO234" s="4"/>
    </row>
    <row r="235" spans="1:41" ht="78.75">
      <c r="A235" s="71">
        <f t="shared" si="10"/>
        <v>210</v>
      </c>
      <c r="B235" s="46" t="s">
        <v>910</v>
      </c>
      <c r="C235" s="3"/>
      <c r="D235" s="4">
        <v>4</v>
      </c>
      <c r="E235" s="3" t="s">
        <v>166</v>
      </c>
      <c r="F235" s="27" t="s">
        <v>916</v>
      </c>
      <c r="G235" s="3" t="s">
        <v>222</v>
      </c>
      <c r="H235" s="27" t="s">
        <v>916</v>
      </c>
      <c r="I235" s="27" t="s">
        <v>916</v>
      </c>
      <c r="J235" s="6" t="s">
        <v>170</v>
      </c>
      <c r="K235" s="3" t="s">
        <v>311</v>
      </c>
      <c r="L235" s="4" t="s">
        <v>917</v>
      </c>
      <c r="M235" s="4" t="s">
        <v>917</v>
      </c>
      <c r="N235" s="3" t="s">
        <v>918</v>
      </c>
      <c r="O235" s="4" t="s">
        <v>166</v>
      </c>
      <c r="P235" s="3" t="s">
        <v>919</v>
      </c>
      <c r="Q235" s="3">
        <v>7230010</v>
      </c>
      <c r="R235" s="3">
        <v>839</v>
      </c>
      <c r="S235" s="3" t="s">
        <v>781</v>
      </c>
      <c r="T235" s="4">
        <v>1</v>
      </c>
      <c r="U235" s="5">
        <v>60</v>
      </c>
      <c r="V235" s="5">
        <v>60</v>
      </c>
      <c r="W235" s="4">
        <v>2013</v>
      </c>
      <c r="X235" s="4" t="s">
        <v>60</v>
      </c>
      <c r="Y235" s="4">
        <v>2013</v>
      </c>
      <c r="Z235" s="4" t="s">
        <v>60</v>
      </c>
      <c r="AA235" s="4">
        <v>2013</v>
      </c>
      <c r="AB235" s="4" t="s">
        <v>60</v>
      </c>
      <c r="AC235" s="4">
        <v>2014</v>
      </c>
      <c r="AD235" s="4" t="s">
        <v>62</v>
      </c>
      <c r="AE235" s="4">
        <v>2014</v>
      </c>
      <c r="AF235" s="4" t="s">
        <v>62</v>
      </c>
      <c r="AG235" s="4">
        <v>2014</v>
      </c>
      <c r="AH235" s="4" t="s">
        <v>61</v>
      </c>
      <c r="AI235" s="4" t="s">
        <v>219</v>
      </c>
      <c r="AJ235" s="4" t="s">
        <v>118</v>
      </c>
      <c r="AK235" s="4" t="s">
        <v>166</v>
      </c>
      <c r="AL235" s="4" t="s">
        <v>269</v>
      </c>
      <c r="AM235" s="4" t="s">
        <v>270</v>
      </c>
      <c r="AN235" s="4"/>
      <c r="AO235" s="4" t="s">
        <v>920</v>
      </c>
    </row>
    <row r="236" spans="1:41" ht="101.25">
      <c r="A236" s="71">
        <f t="shared" si="10"/>
        <v>211</v>
      </c>
      <c r="B236" s="46" t="s">
        <v>911</v>
      </c>
      <c r="C236" s="3"/>
      <c r="D236" s="4">
        <v>4</v>
      </c>
      <c r="E236" s="3" t="s">
        <v>166</v>
      </c>
      <c r="F236" s="27" t="s">
        <v>916</v>
      </c>
      <c r="G236" s="3" t="s">
        <v>222</v>
      </c>
      <c r="H236" s="27" t="s">
        <v>916</v>
      </c>
      <c r="I236" s="27" t="s">
        <v>916</v>
      </c>
      <c r="J236" s="6" t="s">
        <v>170</v>
      </c>
      <c r="K236" s="3" t="s">
        <v>311</v>
      </c>
      <c r="L236" s="4" t="s">
        <v>921</v>
      </c>
      <c r="M236" s="4" t="s">
        <v>921</v>
      </c>
      <c r="N236" s="3" t="s">
        <v>922</v>
      </c>
      <c r="O236" s="4" t="s">
        <v>166</v>
      </c>
      <c r="P236" s="3" t="s">
        <v>919</v>
      </c>
      <c r="Q236" s="3">
        <v>7230010</v>
      </c>
      <c r="R236" s="3">
        <v>642</v>
      </c>
      <c r="S236" s="3" t="s">
        <v>81</v>
      </c>
      <c r="T236" s="4">
        <v>1</v>
      </c>
      <c r="U236" s="5">
        <v>1200</v>
      </c>
      <c r="V236" s="5">
        <v>1200</v>
      </c>
      <c r="W236" s="4">
        <v>2014</v>
      </c>
      <c r="X236" s="4" t="s">
        <v>76</v>
      </c>
      <c r="Y236" s="4">
        <v>2014</v>
      </c>
      <c r="Z236" s="4" t="s">
        <v>76</v>
      </c>
      <c r="AA236" s="4">
        <v>2014</v>
      </c>
      <c r="AB236" s="4" t="s">
        <v>76</v>
      </c>
      <c r="AC236" s="4">
        <v>2014</v>
      </c>
      <c r="AD236" s="4" t="s">
        <v>100</v>
      </c>
      <c r="AE236" s="4">
        <v>2014</v>
      </c>
      <c r="AF236" s="4" t="s">
        <v>100</v>
      </c>
      <c r="AG236" s="4">
        <v>2015</v>
      </c>
      <c r="AH236" s="4" t="s">
        <v>100</v>
      </c>
      <c r="AI236" s="4" t="s">
        <v>58</v>
      </c>
      <c r="AJ236" s="4" t="s">
        <v>59</v>
      </c>
      <c r="AK236" s="4" t="s">
        <v>166</v>
      </c>
      <c r="AL236" s="4" t="s">
        <v>269</v>
      </c>
      <c r="AM236" s="4" t="s">
        <v>270</v>
      </c>
      <c r="AN236" s="4"/>
      <c r="AO236" s="4" t="s">
        <v>923</v>
      </c>
    </row>
    <row r="237" spans="1:41" ht="67.5">
      <c r="A237" s="71">
        <f t="shared" si="10"/>
        <v>212</v>
      </c>
      <c r="B237" s="46" t="s">
        <v>912</v>
      </c>
      <c r="C237" s="3"/>
      <c r="D237" s="4">
        <v>6</v>
      </c>
      <c r="E237" s="3" t="s">
        <v>166</v>
      </c>
      <c r="F237" s="27" t="s">
        <v>916</v>
      </c>
      <c r="G237" s="3" t="s">
        <v>222</v>
      </c>
      <c r="H237" s="27" t="s">
        <v>916</v>
      </c>
      <c r="I237" s="27" t="s">
        <v>916</v>
      </c>
      <c r="J237" s="6" t="s">
        <v>170</v>
      </c>
      <c r="K237" s="3" t="s">
        <v>311</v>
      </c>
      <c r="L237" s="4" t="s">
        <v>924</v>
      </c>
      <c r="M237" s="4" t="s">
        <v>924</v>
      </c>
      <c r="N237" s="3" t="s">
        <v>925</v>
      </c>
      <c r="O237" s="4" t="s">
        <v>166</v>
      </c>
      <c r="P237" s="3" t="s">
        <v>926</v>
      </c>
      <c r="Q237" s="3" t="s">
        <v>927</v>
      </c>
      <c r="R237" s="3">
        <v>642</v>
      </c>
      <c r="S237" s="3" t="s">
        <v>81</v>
      </c>
      <c r="T237" s="4">
        <v>1</v>
      </c>
      <c r="U237" s="5">
        <v>500</v>
      </c>
      <c r="V237" s="5">
        <v>500</v>
      </c>
      <c r="W237" s="4">
        <v>2013</v>
      </c>
      <c r="X237" s="4" t="s">
        <v>60</v>
      </c>
      <c r="Y237" s="4">
        <v>2013</v>
      </c>
      <c r="Z237" s="4" t="s">
        <v>60</v>
      </c>
      <c r="AA237" s="4">
        <v>2013</v>
      </c>
      <c r="AB237" s="4" t="s">
        <v>60</v>
      </c>
      <c r="AC237" s="4">
        <v>2014</v>
      </c>
      <c r="AD237" s="4" t="s">
        <v>62</v>
      </c>
      <c r="AE237" s="4">
        <v>2014</v>
      </c>
      <c r="AF237" s="4" t="s">
        <v>62</v>
      </c>
      <c r="AG237" s="4">
        <v>2014</v>
      </c>
      <c r="AH237" s="4" t="s">
        <v>61</v>
      </c>
      <c r="AI237" s="4" t="s">
        <v>58</v>
      </c>
      <c r="AJ237" s="4" t="s">
        <v>59</v>
      </c>
      <c r="AK237" s="4" t="s">
        <v>166</v>
      </c>
      <c r="AL237" s="4" t="s">
        <v>269</v>
      </c>
      <c r="AM237" s="4" t="s">
        <v>270</v>
      </c>
      <c r="AN237" s="4" t="s">
        <v>166</v>
      </c>
      <c r="AO237" s="4" t="s">
        <v>928</v>
      </c>
    </row>
    <row r="238" spans="1:41" ht="78.75">
      <c r="A238" s="71">
        <f t="shared" si="10"/>
        <v>213</v>
      </c>
      <c r="B238" s="46" t="s">
        <v>913</v>
      </c>
      <c r="C238" s="3"/>
      <c r="D238" s="4">
        <v>6</v>
      </c>
      <c r="E238" s="3" t="s">
        <v>166</v>
      </c>
      <c r="F238" s="27" t="s">
        <v>916</v>
      </c>
      <c r="G238" s="3" t="s">
        <v>222</v>
      </c>
      <c r="H238" s="27" t="s">
        <v>916</v>
      </c>
      <c r="I238" s="27" t="s">
        <v>916</v>
      </c>
      <c r="J238" s="6" t="s">
        <v>170</v>
      </c>
      <c r="K238" s="3" t="s">
        <v>311</v>
      </c>
      <c r="L238" s="4" t="s">
        <v>929</v>
      </c>
      <c r="M238" s="4" t="s">
        <v>929</v>
      </c>
      <c r="N238" s="3" t="s">
        <v>930</v>
      </c>
      <c r="O238" s="4" t="s">
        <v>166</v>
      </c>
      <c r="P238" s="3" t="s">
        <v>931</v>
      </c>
      <c r="Q238" s="3">
        <v>7412020</v>
      </c>
      <c r="R238" s="3">
        <v>642</v>
      </c>
      <c r="S238" s="3" t="s">
        <v>81</v>
      </c>
      <c r="T238" s="4">
        <v>1</v>
      </c>
      <c r="U238" s="5">
        <v>1000</v>
      </c>
      <c r="V238" s="5">
        <v>1000</v>
      </c>
      <c r="W238" s="4">
        <v>2014</v>
      </c>
      <c r="X238" s="4" t="s">
        <v>76</v>
      </c>
      <c r="Y238" s="4">
        <v>2014</v>
      </c>
      <c r="Z238" s="4" t="s">
        <v>77</v>
      </c>
      <c r="AA238" s="4">
        <v>2014</v>
      </c>
      <c r="AB238" s="4" t="s">
        <v>77</v>
      </c>
      <c r="AC238" s="4">
        <v>2014</v>
      </c>
      <c r="AD238" s="4" t="s">
        <v>100</v>
      </c>
      <c r="AE238" s="4">
        <v>2015</v>
      </c>
      <c r="AF238" s="4" t="s">
        <v>82</v>
      </c>
      <c r="AG238" s="4">
        <v>2015</v>
      </c>
      <c r="AH238" s="4" t="s">
        <v>83</v>
      </c>
      <c r="AI238" s="4" t="s">
        <v>58</v>
      </c>
      <c r="AJ238" s="4" t="s">
        <v>59</v>
      </c>
      <c r="AK238" s="4" t="s">
        <v>166</v>
      </c>
      <c r="AL238" s="4" t="s">
        <v>932</v>
      </c>
      <c r="AM238" s="4" t="s">
        <v>933</v>
      </c>
      <c r="AN238" s="4"/>
      <c r="AO238" s="4" t="s">
        <v>934</v>
      </c>
    </row>
    <row r="239" spans="1:41" ht="168.75">
      <c r="A239" s="71">
        <f t="shared" si="10"/>
        <v>214</v>
      </c>
      <c r="B239" s="46" t="s">
        <v>914</v>
      </c>
      <c r="C239" s="3"/>
      <c r="D239" s="4">
        <v>4</v>
      </c>
      <c r="E239" s="3" t="s">
        <v>166</v>
      </c>
      <c r="F239" s="27" t="s">
        <v>916</v>
      </c>
      <c r="G239" s="3" t="s">
        <v>222</v>
      </c>
      <c r="H239" s="27" t="s">
        <v>916</v>
      </c>
      <c r="I239" s="27" t="s">
        <v>916</v>
      </c>
      <c r="J239" s="6" t="s">
        <v>170</v>
      </c>
      <c r="K239" s="3" t="s">
        <v>311</v>
      </c>
      <c r="L239" s="4" t="s">
        <v>935</v>
      </c>
      <c r="M239" s="4" t="s">
        <v>935</v>
      </c>
      <c r="N239" s="3" t="s">
        <v>936</v>
      </c>
      <c r="O239" s="4" t="s">
        <v>166</v>
      </c>
      <c r="P239" s="3" t="s">
        <v>937</v>
      </c>
      <c r="Q239" s="3">
        <v>7210060</v>
      </c>
      <c r="R239" s="3">
        <v>642</v>
      </c>
      <c r="S239" s="3" t="s">
        <v>81</v>
      </c>
      <c r="T239" s="4">
        <v>1</v>
      </c>
      <c r="U239" s="5">
        <v>200</v>
      </c>
      <c r="V239" s="5">
        <v>200</v>
      </c>
      <c r="W239" s="4">
        <v>2014</v>
      </c>
      <c r="X239" s="4" t="s">
        <v>91</v>
      </c>
      <c r="Y239" s="4">
        <v>2014</v>
      </c>
      <c r="Z239" s="4" t="s">
        <v>91</v>
      </c>
      <c r="AA239" s="4">
        <v>2014</v>
      </c>
      <c r="AB239" s="4" t="s">
        <v>61</v>
      </c>
      <c r="AC239" s="4">
        <v>2014</v>
      </c>
      <c r="AD239" s="4" t="s">
        <v>61</v>
      </c>
      <c r="AE239" s="4">
        <v>2015</v>
      </c>
      <c r="AF239" s="4" t="s">
        <v>62</v>
      </c>
      <c r="AG239" s="4">
        <v>2015</v>
      </c>
      <c r="AH239" s="4" t="s">
        <v>61</v>
      </c>
      <c r="AI239" s="4" t="s">
        <v>219</v>
      </c>
      <c r="AJ239" s="4" t="s">
        <v>118</v>
      </c>
      <c r="AK239" s="4" t="s">
        <v>166</v>
      </c>
      <c r="AL239" s="4" t="s">
        <v>269</v>
      </c>
      <c r="AM239" s="4" t="s">
        <v>270</v>
      </c>
      <c r="AN239" s="4" t="s">
        <v>166</v>
      </c>
      <c r="AO239" s="4" t="s">
        <v>938</v>
      </c>
    </row>
    <row r="240" spans="1:41" ht="90">
      <c r="A240" s="71">
        <f t="shared" si="10"/>
        <v>215</v>
      </c>
      <c r="B240" s="46" t="s">
        <v>915</v>
      </c>
      <c r="C240" s="3"/>
      <c r="D240" s="4">
        <v>8</v>
      </c>
      <c r="E240" s="3" t="s">
        <v>166</v>
      </c>
      <c r="F240" s="27" t="s">
        <v>916</v>
      </c>
      <c r="G240" s="3" t="s">
        <v>222</v>
      </c>
      <c r="H240" s="27" t="s">
        <v>916</v>
      </c>
      <c r="I240" s="27" t="s">
        <v>916</v>
      </c>
      <c r="J240" s="6" t="s">
        <v>170</v>
      </c>
      <c r="K240" s="3" t="s">
        <v>311</v>
      </c>
      <c r="L240" s="4" t="s">
        <v>939</v>
      </c>
      <c r="M240" s="4" t="s">
        <v>939</v>
      </c>
      <c r="N240" s="3" t="s">
        <v>940</v>
      </c>
      <c r="O240" s="4" t="s">
        <v>166</v>
      </c>
      <c r="P240" s="3" t="s">
        <v>544</v>
      </c>
      <c r="Q240" s="3">
        <v>7210060</v>
      </c>
      <c r="R240" s="3">
        <v>839</v>
      </c>
      <c r="S240" s="3" t="s">
        <v>781</v>
      </c>
      <c r="T240" s="4">
        <v>1</v>
      </c>
      <c r="U240" s="5">
        <v>150</v>
      </c>
      <c r="V240" s="5">
        <v>150</v>
      </c>
      <c r="W240" s="4">
        <v>2014</v>
      </c>
      <c r="X240" s="4" t="s">
        <v>62</v>
      </c>
      <c r="Y240" s="4">
        <v>2014</v>
      </c>
      <c r="Z240" s="4" t="s">
        <v>62</v>
      </c>
      <c r="AA240" s="4">
        <v>2014</v>
      </c>
      <c r="AB240" s="4" t="s">
        <v>62</v>
      </c>
      <c r="AC240" s="4">
        <v>2014</v>
      </c>
      <c r="AD240" s="4" t="s">
        <v>83</v>
      </c>
      <c r="AE240" s="4">
        <v>2014</v>
      </c>
      <c r="AF240" s="4" t="s">
        <v>83</v>
      </c>
      <c r="AG240" s="4">
        <v>2015</v>
      </c>
      <c r="AH240" s="4" t="s">
        <v>83</v>
      </c>
      <c r="AI240" s="4" t="s">
        <v>58</v>
      </c>
      <c r="AJ240" s="4" t="s">
        <v>59</v>
      </c>
      <c r="AK240" s="4" t="s">
        <v>166</v>
      </c>
      <c r="AL240" s="4" t="s">
        <v>269</v>
      </c>
      <c r="AM240" s="4" t="s">
        <v>270</v>
      </c>
      <c r="AN240" s="4" t="s">
        <v>166</v>
      </c>
      <c r="AO240" s="4" t="s">
        <v>941</v>
      </c>
    </row>
    <row r="241" spans="1:41" ht="67.5">
      <c r="A241" s="71">
        <f t="shared" si="10"/>
        <v>216</v>
      </c>
      <c r="B241" s="46" t="s">
        <v>969</v>
      </c>
      <c r="C241" s="3"/>
      <c r="D241" s="4"/>
      <c r="E241" s="3" t="s">
        <v>396</v>
      </c>
      <c r="F241" s="27" t="s">
        <v>916</v>
      </c>
      <c r="G241" s="3" t="s">
        <v>222</v>
      </c>
      <c r="H241" s="27" t="str">
        <f>F241</f>
        <v>Бухгалтерия</v>
      </c>
      <c r="I241" s="27" t="str">
        <f>H241</f>
        <v>Бухгалтерия</v>
      </c>
      <c r="J241" s="6" t="s">
        <v>170</v>
      </c>
      <c r="K241" s="3" t="s">
        <v>311</v>
      </c>
      <c r="L241" s="4" t="s">
        <v>942</v>
      </c>
      <c r="M241" s="4" t="str">
        <f t="shared" ref="M241:M255" si="11">L241</f>
        <v>Оказание услуг по проведению инициативного аудита бухгалтерской (финансовой) отчетности ОАО «Мобильные ГТЭС» за период с 01.01.2014 по 30.06.2014</v>
      </c>
      <c r="N241" s="3" t="s">
        <v>943</v>
      </c>
      <c r="O241" s="4" t="s">
        <v>166</v>
      </c>
      <c r="P241" s="3" t="s">
        <v>931</v>
      </c>
      <c r="Q241" s="3">
        <v>7412020</v>
      </c>
      <c r="R241" s="3">
        <v>642</v>
      </c>
      <c r="S241" s="3" t="s">
        <v>81</v>
      </c>
      <c r="T241" s="4">
        <v>1</v>
      </c>
      <c r="U241" s="5">
        <v>250</v>
      </c>
      <c r="V241" s="5">
        <f>U241/12*12</f>
        <v>250</v>
      </c>
      <c r="W241" s="4">
        <v>2014</v>
      </c>
      <c r="X241" s="4" t="s">
        <v>57</v>
      </c>
      <c r="Y241" s="4">
        <v>2014</v>
      </c>
      <c r="Z241" s="4" t="s">
        <v>57</v>
      </c>
      <c r="AA241" s="4">
        <v>2014</v>
      </c>
      <c r="AB241" s="4" t="s">
        <v>76</v>
      </c>
      <c r="AC241" s="4">
        <v>2014</v>
      </c>
      <c r="AD241" s="4" t="s">
        <v>77</v>
      </c>
      <c r="AE241" s="4">
        <v>2014</v>
      </c>
      <c r="AF241" s="4" t="s">
        <v>100</v>
      </c>
      <c r="AG241" s="4">
        <v>2014</v>
      </c>
      <c r="AH241" s="4" t="s">
        <v>96</v>
      </c>
      <c r="AI241" s="4" t="s">
        <v>58</v>
      </c>
      <c r="AJ241" s="4" t="s">
        <v>59</v>
      </c>
      <c r="AK241" s="4" t="s">
        <v>166</v>
      </c>
      <c r="AL241" s="4" t="s">
        <v>269</v>
      </c>
      <c r="AM241" s="4" t="s">
        <v>270</v>
      </c>
      <c r="AN241" s="4"/>
      <c r="AO241" s="4"/>
    </row>
    <row r="242" spans="1:41" ht="67.5">
      <c r="A242" s="71">
        <f t="shared" si="10"/>
        <v>217</v>
      </c>
      <c r="B242" s="46" t="s">
        <v>970</v>
      </c>
      <c r="C242" s="3"/>
      <c r="D242" s="4"/>
      <c r="E242" s="3" t="s">
        <v>166</v>
      </c>
      <c r="F242" s="27" t="s">
        <v>916</v>
      </c>
      <c r="G242" s="3" t="s">
        <v>222</v>
      </c>
      <c r="H242" s="27" t="str">
        <f t="shared" ref="H242:H265" si="12">F242</f>
        <v>Бухгалтерия</v>
      </c>
      <c r="I242" s="27" t="str">
        <f t="shared" ref="I242:I265" si="13">H242</f>
        <v>Бухгалтерия</v>
      </c>
      <c r="J242" s="6" t="s">
        <v>170</v>
      </c>
      <c r="K242" s="3" t="s">
        <v>311</v>
      </c>
      <c r="L242" s="4" t="s">
        <v>944</v>
      </c>
      <c r="M242" s="4" t="str">
        <f t="shared" si="11"/>
        <v>Информационно-консультационные услуги в форме семинара по теме «Бухгалтерская отчетность за 2013 год, учетная политика организации в 2014году»</v>
      </c>
      <c r="N242" s="3" t="s">
        <v>677</v>
      </c>
      <c r="O242" s="4" t="s">
        <v>166</v>
      </c>
      <c r="P242" s="3" t="s">
        <v>217</v>
      </c>
      <c r="Q242" s="3">
        <v>7490000</v>
      </c>
      <c r="R242" s="3">
        <v>642</v>
      </c>
      <c r="S242" s="3" t="s">
        <v>81</v>
      </c>
      <c r="T242" s="4">
        <v>1</v>
      </c>
      <c r="U242" s="5">
        <v>40</v>
      </c>
      <c r="V242" s="5">
        <v>40</v>
      </c>
      <c r="W242" s="4">
        <v>2013</v>
      </c>
      <c r="X242" s="4" t="s">
        <v>60</v>
      </c>
      <c r="Y242" s="4">
        <v>2013</v>
      </c>
      <c r="Z242" s="4" t="s">
        <v>60</v>
      </c>
      <c r="AA242" s="4">
        <v>2013</v>
      </c>
      <c r="AB242" s="4" t="s">
        <v>61</v>
      </c>
      <c r="AC242" s="4">
        <v>2014</v>
      </c>
      <c r="AD242" s="4" t="s">
        <v>62</v>
      </c>
      <c r="AE242" s="4">
        <v>2014</v>
      </c>
      <c r="AF242" s="4" t="s">
        <v>62</v>
      </c>
      <c r="AG242" s="4">
        <v>2014</v>
      </c>
      <c r="AH242" s="4" t="s">
        <v>62</v>
      </c>
      <c r="AI242" s="4" t="s">
        <v>219</v>
      </c>
      <c r="AJ242" s="4" t="s">
        <v>118</v>
      </c>
      <c r="AK242" s="4" t="s">
        <v>166</v>
      </c>
      <c r="AL242" s="4" t="s">
        <v>269</v>
      </c>
      <c r="AM242" s="4" t="s">
        <v>270</v>
      </c>
      <c r="AN242" s="4" t="s">
        <v>166</v>
      </c>
      <c r="AO242" s="4" t="s">
        <v>945</v>
      </c>
    </row>
    <row r="243" spans="1:41" ht="67.5">
      <c r="A243" s="71">
        <f t="shared" si="10"/>
        <v>218</v>
      </c>
      <c r="B243" s="46" t="s">
        <v>971</v>
      </c>
      <c r="C243" s="3"/>
      <c r="D243" s="4"/>
      <c r="E243" s="3" t="s">
        <v>166</v>
      </c>
      <c r="F243" s="27" t="s">
        <v>916</v>
      </c>
      <c r="G243" s="3" t="s">
        <v>222</v>
      </c>
      <c r="H243" s="27" t="str">
        <f t="shared" si="12"/>
        <v>Бухгалтерия</v>
      </c>
      <c r="I243" s="27" t="str">
        <f t="shared" si="13"/>
        <v>Бухгалтерия</v>
      </c>
      <c r="J243" s="6" t="s">
        <v>170</v>
      </c>
      <c r="K243" s="3" t="s">
        <v>311</v>
      </c>
      <c r="L243" s="4" t="s">
        <v>946</v>
      </c>
      <c r="M243" s="4" t="str">
        <f t="shared" si="11"/>
        <v>Информационно-консультационные услуги в форме семинара по теме «Сложные вопросы составления бухгалтерской отчетности за 2014 г: как избежать ошибок»</v>
      </c>
      <c r="N243" s="3" t="s">
        <v>677</v>
      </c>
      <c r="O243" s="4" t="s">
        <v>166</v>
      </c>
      <c r="P243" s="3" t="s">
        <v>217</v>
      </c>
      <c r="Q243" s="3">
        <v>7490000</v>
      </c>
      <c r="R243" s="3">
        <v>642</v>
      </c>
      <c r="S243" s="3" t="s">
        <v>81</v>
      </c>
      <c r="T243" s="4">
        <v>1</v>
      </c>
      <c r="U243" s="5">
        <v>40</v>
      </c>
      <c r="V243" s="5">
        <f>U243</f>
        <v>40</v>
      </c>
      <c r="W243" s="4">
        <v>2013</v>
      </c>
      <c r="X243" s="4" t="s">
        <v>61</v>
      </c>
      <c r="Y243" s="4">
        <v>2013</v>
      </c>
      <c r="Z243" s="4" t="s">
        <v>61</v>
      </c>
      <c r="AA243" s="4">
        <v>2013</v>
      </c>
      <c r="AB243" s="4" t="s">
        <v>61</v>
      </c>
      <c r="AC243" s="4">
        <v>2014</v>
      </c>
      <c r="AD243" s="4" t="s">
        <v>82</v>
      </c>
      <c r="AE243" s="4">
        <v>2014</v>
      </c>
      <c r="AF243" s="4" t="s">
        <v>82</v>
      </c>
      <c r="AG243" s="4">
        <v>2014</v>
      </c>
      <c r="AH243" s="4" t="s">
        <v>82</v>
      </c>
      <c r="AI243" s="4" t="s">
        <v>219</v>
      </c>
      <c r="AJ243" s="4" t="s">
        <v>118</v>
      </c>
      <c r="AK243" s="4" t="s">
        <v>166</v>
      </c>
      <c r="AL243" s="4" t="s">
        <v>269</v>
      </c>
      <c r="AM243" s="4" t="s">
        <v>270</v>
      </c>
      <c r="AN243" s="4" t="s">
        <v>166</v>
      </c>
      <c r="AO243" s="4"/>
    </row>
    <row r="244" spans="1:41" ht="67.5">
      <c r="A244" s="71">
        <f t="shared" si="10"/>
        <v>219</v>
      </c>
      <c r="B244" s="46" t="s">
        <v>972</v>
      </c>
      <c r="C244" s="3"/>
      <c r="D244" s="4"/>
      <c r="E244" s="3" t="s">
        <v>396</v>
      </c>
      <c r="F244" s="27" t="s">
        <v>916</v>
      </c>
      <c r="G244" s="3" t="s">
        <v>222</v>
      </c>
      <c r="H244" s="27" t="str">
        <f>F244</f>
        <v>Бухгалтерия</v>
      </c>
      <c r="I244" s="27" t="str">
        <f>H244</f>
        <v>Бухгалтерия</v>
      </c>
      <c r="J244" s="6" t="s">
        <v>170</v>
      </c>
      <c r="K244" s="3" t="s">
        <v>311</v>
      </c>
      <c r="L244" s="4" t="s">
        <v>947</v>
      </c>
      <c r="M244" s="4" t="str">
        <f>L244</f>
        <v>Информационно - консультационные услуги в форме семинара по теме «Инвестиционно - строительная деятельность: бухгалтерский учет и налогообложение»</v>
      </c>
      <c r="N244" s="3" t="s">
        <v>677</v>
      </c>
      <c r="O244" s="4" t="s">
        <v>166</v>
      </c>
      <c r="P244" s="3" t="s">
        <v>217</v>
      </c>
      <c r="Q244" s="3">
        <v>7490000</v>
      </c>
      <c r="R244" s="3">
        <v>642</v>
      </c>
      <c r="S244" s="3" t="s">
        <v>81</v>
      </c>
      <c r="T244" s="4">
        <v>1</v>
      </c>
      <c r="U244" s="5">
        <v>45</v>
      </c>
      <c r="V244" s="5">
        <v>45</v>
      </c>
      <c r="W244" s="4">
        <v>2013</v>
      </c>
      <c r="X244" s="4" t="s">
        <v>61</v>
      </c>
      <c r="Y244" s="4">
        <v>2013</v>
      </c>
      <c r="Z244" s="4" t="s">
        <v>61</v>
      </c>
      <c r="AA244" s="4">
        <v>2013</v>
      </c>
      <c r="AB244" s="4" t="s">
        <v>61</v>
      </c>
      <c r="AC244" s="4">
        <v>2014</v>
      </c>
      <c r="AD244" s="4" t="s">
        <v>82</v>
      </c>
      <c r="AE244" s="4">
        <v>2014</v>
      </c>
      <c r="AF244" s="4" t="s">
        <v>82</v>
      </c>
      <c r="AG244" s="4">
        <v>2014</v>
      </c>
      <c r="AH244" s="4" t="s">
        <v>82</v>
      </c>
      <c r="AI244" s="4" t="s">
        <v>219</v>
      </c>
      <c r="AJ244" s="4" t="s">
        <v>118</v>
      </c>
      <c r="AK244" s="4" t="s">
        <v>166</v>
      </c>
      <c r="AL244" s="4" t="s">
        <v>269</v>
      </c>
      <c r="AM244" s="4" t="s">
        <v>270</v>
      </c>
      <c r="AN244" s="4"/>
      <c r="AO244" s="4" t="s">
        <v>166</v>
      </c>
    </row>
    <row r="245" spans="1:41" ht="67.5">
      <c r="A245" s="71">
        <f t="shared" si="10"/>
        <v>220</v>
      </c>
      <c r="B245" s="46" t="s">
        <v>973</v>
      </c>
      <c r="C245" s="3"/>
      <c r="D245" s="4"/>
      <c r="E245" s="3" t="s">
        <v>166</v>
      </c>
      <c r="F245" s="27" t="s">
        <v>916</v>
      </c>
      <c r="G245" s="3" t="s">
        <v>222</v>
      </c>
      <c r="H245" s="27" t="str">
        <f t="shared" si="12"/>
        <v>Бухгалтерия</v>
      </c>
      <c r="I245" s="27" t="str">
        <f t="shared" si="13"/>
        <v>Бухгалтерия</v>
      </c>
      <c r="J245" s="6" t="s">
        <v>170</v>
      </c>
      <c r="K245" s="3" t="s">
        <v>311</v>
      </c>
      <c r="L245" s="4" t="s">
        <v>948</v>
      </c>
      <c r="M245" s="4" t="str">
        <f t="shared" si="11"/>
        <v>Информационно-консультационные услуги в форме семинара по теме Материальные запасы и материальные расходы в 2014 г.: бухгалтерский и налоговый учет"</v>
      </c>
      <c r="N245" s="3" t="s">
        <v>677</v>
      </c>
      <c r="O245" s="4" t="s">
        <v>166</v>
      </c>
      <c r="P245" s="3" t="s">
        <v>217</v>
      </c>
      <c r="Q245" s="3">
        <v>7490000</v>
      </c>
      <c r="R245" s="3">
        <v>642</v>
      </c>
      <c r="S245" s="3" t="s">
        <v>81</v>
      </c>
      <c r="T245" s="4">
        <v>1</v>
      </c>
      <c r="U245" s="5">
        <v>25</v>
      </c>
      <c r="V245" s="5">
        <f>U245</f>
        <v>25</v>
      </c>
      <c r="W245" s="4">
        <v>2013</v>
      </c>
      <c r="X245" s="4" t="s">
        <v>61</v>
      </c>
      <c r="Y245" s="4">
        <v>2013</v>
      </c>
      <c r="Z245" s="4" t="s">
        <v>61</v>
      </c>
      <c r="AA245" s="4">
        <v>2013</v>
      </c>
      <c r="AB245" s="4" t="s">
        <v>61</v>
      </c>
      <c r="AC245" s="4">
        <v>2014</v>
      </c>
      <c r="AD245" s="4" t="s">
        <v>82</v>
      </c>
      <c r="AE245" s="4">
        <v>2014</v>
      </c>
      <c r="AF245" s="4" t="s">
        <v>82</v>
      </c>
      <c r="AG245" s="4">
        <v>2014</v>
      </c>
      <c r="AH245" s="4" t="s">
        <v>82</v>
      </c>
      <c r="AI245" s="4" t="s">
        <v>219</v>
      </c>
      <c r="AJ245" s="4" t="s">
        <v>118</v>
      </c>
      <c r="AK245" s="4" t="s">
        <v>166</v>
      </c>
      <c r="AL245" s="4" t="s">
        <v>269</v>
      </c>
      <c r="AM245" s="4" t="s">
        <v>270</v>
      </c>
      <c r="AN245" s="4" t="s">
        <v>166</v>
      </c>
      <c r="AO245" s="4"/>
    </row>
    <row r="246" spans="1:41" ht="67.5">
      <c r="A246" s="71">
        <f t="shared" si="10"/>
        <v>221</v>
      </c>
      <c r="B246" s="46" t="s">
        <v>974</v>
      </c>
      <c r="C246" s="3"/>
      <c r="D246" s="4"/>
      <c r="E246" s="3" t="s">
        <v>166</v>
      </c>
      <c r="F246" s="27" t="s">
        <v>916</v>
      </c>
      <c r="G246" s="3" t="s">
        <v>222</v>
      </c>
      <c r="H246" s="27" t="str">
        <f t="shared" si="12"/>
        <v>Бухгалтерия</v>
      </c>
      <c r="I246" s="27" t="str">
        <f t="shared" si="13"/>
        <v>Бухгалтерия</v>
      </c>
      <c r="J246" s="6" t="s">
        <v>170</v>
      </c>
      <c r="K246" s="3" t="s">
        <v>311</v>
      </c>
      <c r="L246" s="4" t="s">
        <v>949</v>
      </c>
      <c r="M246" s="4" t="str">
        <f t="shared" si="11"/>
        <v>Информационно-консультационные услуги в форме семинара по теме «Заработная плата в 2014 году. Бухгалтерские, налоговые, правовые аспекты»</v>
      </c>
      <c r="N246" s="3" t="s">
        <v>677</v>
      </c>
      <c r="O246" s="4" t="s">
        <v>166</v>
      </c>
      <c r="P246" s="3" t="s">
        <v>217</v>
      </c>
      <c r="Q246" s="3">
        <v>7490000</v>
      </c>
      <c r="R246" s="3">
        <v>642</v>
      </c>
      <c r="S246" s="3" t="s">
        <v>81</v>
      </c>
      <c r="T246" s="4">
        <v>1</v>
      </c>
      <c r="U246" s="5">
        <v>65</v>
      </c>
      <c r="V246" s="5">
        <f>U246</f>
        <v>65</v>
      </c>
      <c r="W246" s="4">
        <v>2013</v>
      </c>
      <c r="X246" s="4" t="s">
        <v>61</v>
      </c>
      <c r="Y246" s="4">
        <v>2013</v>
      </c>
      <c r="Z246" s="4" t="s">
        <v>61</v>
      </c>
      <c r="AA246" s="4">
        <v>2013</v>
      </c>
      <c r="AB246" s="4" t="s">
        <v>61</v>
      </c>
      <c r="AC246" s="4">
        <v>2014</v>
      </c>
      <c r="AD246" s="4" t="s">
        <v>82</v>
      </c>
      <c r="AE246" s="4">
        <v>2014</v>
      </c>
      <c r="AF246" s="4" t="s">
        <v>82</v>
      </c>
      <c r="AG246" s="4">
        <v>2014</v>
      </c>
      <c r="AH246" s="4" t="s">
        <v>82</v>
      </c>
      <c r="AI246" s="4" t="s">
        <v>219</v>
      </c>
      <c r="AJ246" s="4" t="s">
        <v>118</v>
      </c>
      <c r="AK246" s="4" t="s">
        <v>166</v>
      </c>
      <c r="AL246" s="4" t="s">
        <v>269</v>
      </c>
      <c r="AM246" s="4" t="s">
        <v>270</v>
      </c>
      <c r="AN246" s="4" t="s">
        <v>166</v>
      </c>
      <c r="AO246" s="4"/>
    </row>
    <row r="247" spans="1:41" ht="67.5">
      <c r="A247" s="71">
        <f t="shared" si="10"/>
        <v>222</v>
      </c>
      <c r="B247" s="46" t="s">
        <v>975</v>
      </c>
      <c r="C247" s="3"/>
      <c r="D247" s="4"/>
      <c r="E247" s="3" t="s">
        <v>166</v>
      </c>
      <c r="F247" s="27" t="s">
        <v>916</v>
      </c>
      <c r="G247" s="3" t="s">
        <v>222</v>
      </c>
      <c r="H247" s="27" t="str">
        <f t="shared" si="12"/>
        <v>Бухгалтерия</v>
      </c>
      <c r="I247" s="27" t="str">
        <f t="shared" si="13"/>
        <v>Бухгалтерия</v>
      </c>
      <c r="J247" s="6" t="s">
        <v>170</v>
      </c>
      <c r="K247" s="3" t="s">
        <v>311</v>
      </c>
      <c r="L247" s="4" t="s">
        <v>950</v>
      </c>
      <c r="M247" s="4" t="str">
        <f t="shared" si="11"/>
        <v>Информационно-консультационные услуги в форме семинара по теме «Расчеты с подотчетными лицами: бухгалтерские и налоговые аспекты»</v>
      </c>
      <c r="N247" s="3" t="s">
        <v>677</v>
      </c>
      <c r="O247" s="4" t="s">
        <v>166</v>
      </c>
      <c r="P247" s="3" t="s">
        <v>217</v>
      </c>
      <c r="Q247" s="3">
        <v>7490000</v>
      </c>
      <c r="R247" s="3">
        <v>642</v>
      </c>
      <c r="S247" s="3" t="s">
        <v>81</v>
      </c>
      <c r="T247" s="4">
        <v>1</v>
      </c>
      <c r="U247" s="5">
        <v>30</v>
      </c>
      <c r="V247" s="5">
        <f t="shared" ref="V247:V255" si="14">U247</f>
        <v>30</v>
      </c>
      <c r="W247" s="4">
        <v>2013</v>
      </c>
      <c r="X247" s="4" t="s">
        <v>60</v>
      </c>
      <c r="Y247" s="4">
        <v>2013</v>
      </c>
      <c r="Z247" s="4" t="s">
        <v>60</v>
      </c>
      <c r="AA247" s="4">
        <v>2013</v>
      </c>
      <c r="AB247" s="4" t="s">
        <v>60</v>
      </c>
      <c r="AC247" s="4">
        <v>2014</v>
      </c>
      <c r="AD247" s="4" t="s">
        <v>62</v>
      </c>
      <c r="AE247" s="4">
        <v>2014</v>
      </c>
      <c r="AF247" s="4" t="s">
        <v>62</v>
      </c>
      <c r="AG247" s="4">
        <v>2014</v>
      </c>
      <c r="AH247" s="4" t="s">
        <v>62</v>
      </c>
      <c r="AI247" s="4" t="s">
        <v>219</v>
      </c>
      <c r="AJ247" s="4" t="s">
        <v>118</v>
      </c>
      <c r="AK247" s="4" t="s">
        <v>166</v>
      </c>
      <c r="AL247" s="4" t="s">
        <v>269</v>
      </c>
      <c r="AM247" s="4" t="s">
        <v>270</v>
      </c>
      <c r="AN247" s="4" t="s">
        <v>166</v>
      </c>
      <c r="AO247" s="4"/>
    </row>
    <row r="248" spans="1:41" ht="67.5">
      <c r="A248" s="71">
        <f t="shared" si="10"/>
        <v>223</v>
      </c>
      <c r="B248" s="46" t="s">
        <v>976</v>
      </c>
      <c r="C248" s="3"/>
      <c r="D248" s="4"/>
      <c r="E248" s="3" t="s">
        <v>166</v>
      </c>
      <c r="F248" s="27" t="s">
        <v>916</v>
      </c>
      <c r="G248" s="3" t="s">
        <v>222</v>
      </c>
      <c r="H248" s="27" t="str">
        <f t="shared" si="12"/>
        <v>Бухгалтерия</v>
      </c>
      <c r="I248" s="27" t="str">
        <f t="shared" si="13"/>
        <v>Бухгалтерия</v>
      </c>
      <c r="J248" s="6" t="s">
        <v>170</v>
      </c>
      <c r="K248" s="3" t="s">
        <v>311</v>
      </c>
      <c r="L248" s="4" t="s">
        <v>951</v>
      </c>
      <c r="M248" s="4" t="str">
        <f>L248</f>
        <v>Информационно-консультационные услуги в форме семинара по теме «Налог на прибыль - 2014. Подготовка к сдаче налоговой отчетности за 2014 год»</v>
      </c>
      <c r="N248" s="3" t="s">
        <v>677</v>
      </c>
      <c r="O248" s="4" t="s">
        <v>166</v>
      </c>
      <c r="P248" s="3" t="s">
        <v>217</v>
      </c>
      <c r="Q248" s="3">
        <v>7490000</v>
      </c>
      <c r="R248" s="3">
        <v>642</v>
      </c>
      <c r="S248" s="3" t="s">
        <v>81</v>
      </c>
      <c r="T248" s="4">
        <v>1</v>
      </c>
      <c r="U248" s="5">
        <v>30</v>
      </c>
      <c r="V248" s="5">
        <f t="shared" si="14"/>
        <v>30</v>
      </c>
      <c r="W248" s="4">
        <v>2013</v>
      </c>
      <c r="X248" s="4" t="s">
        <v>61</v>
      </c>
      <c r="Y248" s="4">
        <v>2013</v>
      </c>
      <c r="Z248" s="4" t="s">
        <v>61</v>
      </c>
      <c r="AA248" s="4">
        <v>2013</v>
      </c>
      <c r="AB248" s="4" t="s">
        <v>61</v>
      </c>
      <c r="AC248" s="4">
        <v>2014</v>
      </c>
      <c r="AD248" s="4" t="s">
        <v>82</v>
      </c>
      <c r="AE248" s="4">
        <v>2014</v>
      </c>
      <c r="AF248" s="4" t="s">
        <v>82</v>
      </c>
      <c r="AG248" s="4">
        <v>2014</v>
      </c>
      <c r="AH248" s="4" t="s">
        <v>82</v>
      </c>
      <c r="AI248" s="4" t="s">
        <v>219</v>
      </c>
      <c r="AJ248" s="4" t="s">
        <v>118</v>
      </c>
      <c r="AK248" s="4" t="s">
        <v>166</v>
      </c>
      <c r="AL248" s="4" t="s">
        <v>269</v>
      </c>
      <c r="AM248" s="4" t="s">
        <v>270</v>
      </c>
      <c r="AN248" s="4" t="s">
        <v>166</v>
      </c>
      <c r="AO248" s="4"/>
    </row>
    <row r="249" spans="1:41" ht="67.5">
      <c r="A249" s="71">
        <f t="shared" si="10"/>
        <v>224</v>
      </c>
      <c r="B249" s="46" t="s">
        <v>977</v>
      </c>
      <c r="C249" s="3"/>
      <c r="D249" s="4"/>
      <c r="E249" s="3" t="s">
        <v>166</v>
      </c>
      <c r="F249" s="27" t="s">
        <v>916</v>
      </c>
      <c r="G249" s="3" t="s">
        <v>222</v>
      </c>
      <c r="H249" s="27" t="str">
        <f t="shared" si="12"/>
        <v>Бухгалтерия</v>
      </c>
      <c r="I249" s="27" t="str">
        <f t="shared" si="13"/>
        <v>Бухгалтерия</v>
      </c>
      <c r="J249" s="6" t="s">
        <v>170</v>
      </c>
      <c r="K249" s="3" t="s">
        <v>311</v>
      </c>
      <c r="L249" s="4" t="s">
        <v>952</v>
      </c>
      <c r="M249" s="4" t="str">
        <f t="shared" si="11"/>
        <v>Информационно-консультационные услуги в форме семинара по теме «Новое в бухгалтерском учете в 2014 году. Основные средства: бухгалтерский и налоговый учет»</v>
      </c>
      <c r="N249" s="3" t="s">
        <v>677</v>
      </c>
      <c r="O249" s="4" t="s">
        <v>166</v>
      </c>
      <c r="P249" s="3" t="s">
        <v>217</v>
      </c>
      <c r="Q249" s="3">
        <v>7490000</v>
      </c>
      <c r="R249" s="3">
        <v>642</v>
      </c>
      <c r="S249" s="3" t="s">
        <v>81</v>
      </c>
      <c r="T249" s="4">
        <v>1</v>
      </c>
      <c r="U249" s="5">
        <v>30</v>
      </c>
      <c r="V249" s="5">
        <f t="shared" si="14"/>
        <v>30</v>
      </c>
      <c r="W249" s="4">
        <v>2013</v>
      </c>
      <c r="X249" s="4" t="s">
        <v>61</v>
      </c>
      <c r="Y249" s="4">
        <v>2013</v>
      </c>
      <c r="Z249" s="4" t="s">
        <v>61</v>
      </c>
      <c r="AA249" s="4">
        <v>2013</v>
      </c>
      <c r="AB249" s="4" t="s">
        <v>61</v>
      </c>
      <c r="AC249" s="4">
        <v>2014</v>
      </c>
      <c r="AD249" s="4" t="s">
        <v>82</v>
      </c>
      <c r="AE249" s="4">
        <v>2014</v>
      </c>
      <c r="AF249" s="4" t="s">
        <v>82</v>
      </c>
      <c r="AG249" s="4">
        <v>2014</v>
      </c>
      <c r="AH249" s="4" t="s">
        <v>82</v>
      </c>
      <c r="AI249" s="4" t="s">
        <v>219</v>
      </c>
      <c r="AJ249" s="4" t="s">
        <v>118</v>
      </c>
      <c r="AK249" s="4" t="s">
        <v>166</v>
      </c>
      <c r="AL249" s="4" t="s">
        <v>269</v>
      </c>
      <c r="AM249" s="4" t="s">
        <v>270</v>
      </c>
      <c r="AN249" s="4" t="s">
        <v>166</v>
      </c>
      <c r="AO249" s="4"/>
    </row>
    <row r="250" spans="1:41" ht="67.5">
      <c r="A250" s="71">
        <f t="shared" si="10"/>
        <v>225</v>
      </c>
      <c r="B250" s="46" t="s">
        <v>978</v>
      </c>
      <c r="C250" s="3"/>
      <c r="D250" s="4"/>
      <c r="E250" s="3" t="s">
        <v>166</v>
      </c>
      <c r="F250" s="27" t="s">
        <v>916</v>
      </c>
      <c r="G250" s="3" t="s">
        <v>222</v>
      </c>
      <c r="H250" s="27" t="str">
        <f t="shared" si="12"/>
        <v>Бухгалтерия</v>
      </c>
      <c r="I250" s="27" t="str">
        <f t="shared" si="13"/>
        <v>Бухгалтерия</v>
      </c>
      <c r="J250" s="6" t="s">
        <v>170</v>
      </c>
      <c r="K250" s="3" t="s">
        <v>311</v>
      </c>
      <c r="L250" s="4" t="s">
        <v>953</v>
      </c>
      <c r="M250" s="4" t="str">
        <f t="shared" si="11"/>
        <v>Информационно-консультационные услуги в форме семинара по теме «Практика формирования резервов по сомнительным долгам»</v>
      </c>
      <c r="N250" s="3" t="s">
        <v>677</v>
      </c>
      <c r="O250" s="4" t="s">
        <v>166</v>
      </c>
      <c r="P250" s="3" t="s">
        <v>217</v>
      </c>
      <c r="Q250" s="3">
        <v>7490000</v>
      </c>
      <c r="R250" s="3">
        <v>642</v>
      </c>
      <c r="S250" s="3" t="s">
        <v>81</v>
      </c>
      <c r="T250" s="4">
        <v>1</v>
      </c>
      <c r="U250" s="5">
        <v>30</v>
      </c>
      <c r="V250" s="5">
        <f t="shared" si="14"/>
        <v>30</v>
      </c>
      <c r="W250" s="4">
        <v>2014</v>
      </c>
      <c r="X250" s="4" t="s">
        <v>62</v>
      </c>
      <c r="Y250" s="4">
        <v>2014</v>
      </c>
      <c r="Z250" s="4" t="s">
        <v>62</v>
      </c>
      <c r="AA250" s="4">
        <v>2014</v>
      </c>
      <c r="AB250" s="4" t="s">
        <v>82</v>
      </c>
      <c r="AC250" s="4">
        <v>2014</v>
      </c>
      <c r="AD250" s="4" t="s">
        <v>83</v>
      </c>
      <c r="AE250" s="4">
        <v>2014</v>
      </c>
      <c r="AF250" s="4" t="s">
        <v>83</v>
      </c>
      <c r="AG250" s="4">
        <v>2014</v>
      </c>
      <c r="AH250" s="4" t="s">
        <v>83</v>
      </c>
      <c r="AI250" s="4" t="s">
        <v>219</v>
      </c>
      <c r="AJ250" s="4" t="s">
        <v>118</v>
      </c>
      <c r="AK250" s="4" t="s">
        <v>166</v>
      </c>
      <c r="AL250" s="4" t="s">
        <v>269</v>
      </c>
      <c r="AM250" s="4" t="s">
        <v>270</v>
      </c>
      <c r="AN250" s="4" t="s">
        <v>166</v>
      </c>
      <c r="AO250" s="4"/>
    </row>
    <row r="251" spans="1:41" ht="78.75">
      <c r="A251" s="71">
        <f t="shared" si="10"/>
        <v>226</v>
      </c>
      <c r="B251" s="46" t="s">
        <v>979</v>
      </c>
      <c r="C251" s="3"/>
      <c r="D251" s="4"/>
      <c r="E251" s="3" t="s">
        <v>166</v>
      </c>
      <c r="F251" s="27" t="s">
        <v>916</v>
      </c>
      <c r="G251" s="3" t="s">
        <v>222</v>
      </c>
      <c r="H251" s="27" t="str">
        <f t="shared" si="12"/>
        <v>Бухгалтерия</v>
      </c>
      <c r="I251" s="27" t="str">
        <f t="shared" si="13"/>
        <v>Бухгалтерия</v>
      </c>
      <c r="J251" s="6" t="s">
        <v>170</v>
      </c>
      <c r="K251" s="3" t="s">
        <v>311</v>
      </c>
      <c r="L251" s="4" t="s">
        <v>954</v>
      </c>
      <c r="M251" s="4" t="str">
        <f t="shared" si="11"/>
        <v>Информационно-консультационные услуги в форме семинара по теме «Сложные вопросы исчисления и уплаты НДС, практика применения, изменения 2014 года»</v>
      </c>
      <c r="N251" s="3" t="s">
        <v>677</v>
      </c>
      <c r="O251" s="4" t="s">
        <v>166</v>
      </c>
      <c r="P251" s="3" t="s">
        <v>217</v>
      </c>
      <c r="Q251" s="3">
        <v>7490000</v>
      </c>
      <c r="R251" s="3">
        <v>642</v>
      </c>
      <c r="S251" s="3" t="s">
        <v>81</v>
      </c>
      <c r="T251" s="4">
        <v>1</v>
      </c>
      <c r="U251" s="5">
        <v>30</v>
      </c>
      <c r="V251" s="5">
        <f t="shared" si="14"/>
        <v>30</v>
      </c>
      <c r="W251" s="4">
        <v>2013</v>
      </c>
      <c r="X251" s="4" t="s">
        <v>61</v>
      </c>
      <c r="Y251" s="4">
        <v>2013</v>
      </c>
      <c r="Z251" s="4" t="s">
        <v>61</v>
      </c>
      <c r="AA251" s="4">
        <v>2014</v>
      </c>
      <c r="AB251" s="4" t="s">
        <v>62</v>
      </c>
      <c r="AC251" s="4">
        <v>2014</v>
      </c>
      <c r="AD251" s="4" t="s">
        <v>82</v>
      </c>
      <c r="AE251" s="4">
        <v>2014</v>
      </c>
      <c r="AF251" s="4" t="s">
        <v>82</v>
      </c>
      <c r="AG251" s="4">
        <v>2014</v>
      </c>
      <c r="AH251" s="4" t="s">
        <v>82</v>
      </c>
      <c r="AI251" s="4" t="s">
        <v>219</v>
      </c>
      <c r="AJ251" s="4" t="s">
        <v>118</v>
      </c>
      <c r="AK251" s="4" t="s">
        <v>166</v>
      </c>
      <c r="AL251" s="4" t="s">
        <v>269</v>
      </c>
      <c r="AM251" s="4" t="s">
        <v>270</v>
      </c>
      <c r="AN251" s="4" t="s">
        <v>166</v>
      </c>
      <c r="AO251" s="4"/>
    </row>
    <row r="252" spans="1:41" ht="56.25">
      <c r="A252" s="71">
        <f t="shared" si="10"/>
        <v>227</v>
      </c>
      <c r="B252" s="46" t="s">
        <v>980</v>
      </c>
      <c r="C252" s="3"/>
      <c r="D252" s="4"/>
      <c r="E252" s="3" t="s">
        <v>166</v>
      </c>
      <c r="F252" s="27" t="s">
        <v>916</v>
      </c>
      <c r="G252" s="3" t="s">
        <v>222</v>
      </c>
      <c r="H252" s="27" t="str">
        <f t="shared" si="12"/>
        <v>Бухгалтерия</v>
      </c>
      <c r="I252" s="27" t="str">
        <f t="shared" si="13"/>
        <v>Бухгалтерия</v>
      </c>
      <c r="J252" s="6" t="s">
        <v>170</v>
      </c>
      <c r="K252" s="3" t="s">
        <v>311</v>
      </c>
      <c r="L252" s="4" t="s">
        <v>955</v>
      </c>
      <c r="M252" s="4" t="str">
        <f>L252</f>
        <v>Информационно-консультационные услуги в форме семинара по теме «Налог на прибыль 2014»</v>
      </c>
      <c r="N252" s="3" t="s">
        <v>677</v>
      </c>
      <c r="O252" s="4" t="s">
        <v>166</v>
      </c>
      <c r="P252" s="3" t="s">
        <v>217</v>
      </c>
      <c r="Q252" s="3">
        <v>7490000</v>
      </c>
      <c r="R252" s="3">
        <v>642</v>
      </c>
      <c r="S252" s="3" t="s">
        <v>81</v>
      </c>
      <c r="T252" s="4">
        <v>1</v>
      </c>
      <c r="U252" s="5">
        <v>45</v>
      </c>
      <c r="V252" s="5">
        <f t="shared" si="14"/>
        <v>45</v>
      </c>
      <c r="W252" s="4">
        <v>2014</v>
      </c>
      <c r="X252" s="4" t="s">
        <v>82</v>
      </c>
      <c r="Y252" s="4">
        <v>2014</v>
      </c>
      <c r="Z252" s="4" t="s">
        <v>82</v>
      </c>
      <c r="AA252" s="4">
        <v>2014</v>
      </c>
      <c r="AB252" s="4" t="s">
        <v>57</v>
      </c>
      <c r="AC252" s="4">
        <v>2014</v>
      </c>
      <c r="AD252" s="4" t="s">
        <v>76</v>
      </c>
      <c r="AE252" s="4">
        <v>2014</v>
      </c>
      <c r="AF252" s="4" t="s">
        <v>76</v>
      </c>
      <c r="AG252" s="4">
        <v>2014</v>
      </c>
      <c r="AH252" s="4" t="s">
        <v>76</v>
      </c>
      <c r="AI252" s="4" t="s">
        <v>219</v>
      </c>
      <c r="AJ252" s="4" t="s">
        <v>118</v>
      </c>
      <c r="AK252" s="4" t="s">
        <v>166</v>
      </c>
      <c r="AL252" s="4" t="s">
        <v>269</v>
      </c>
      <c r="AM252" s="4" t="s">
        <v>270</v>
      </c>
      <c r="AN252" s="4" t="s">
        <v>166</v>
      </c>
      <c r="AO252" s="4"/>
    </row>
    <row r="253" spans="1:41" ht="67.5">
      <c r="A253" s="71">
        <f t="shared" si="10"/>
        <v>228</v>
      </c>
      <c r="B253" s="46" t="s">
        <v>981</v>
      </c>
      <c r="C253" s="3"/>
      <c r="D253" s="4"/>
      <c r="E253" s="3" t="s">
        <v>166</v>
      </c>
      <c r="F253" s="27" t="s">
        <v>916</v>
      </c>
      <c r="G253" s="3" t="s">
        <v>222</v>
      </c>
      <c r="H253" s="27" t="str">
        <f t="shared" si="12"/>
        <v>Бухгалтерия</v>
      </c>
      <c r="I253" s="27" t="str">
        <f t="shared" si="13"/>
        <v>Бухгалтерия</v>
      </c>
      <c r="J253" s="6" t="s">
        <v>170</v>
      </c>
      <c r="K253" s="3" t="s">
        <v>311</v>
      </c>
      <c r="L253" s="4" t="s">
        <v>956</v>
      </c>
      <c r="M253" s="4" t="str">
        <f t="shared" si="11"/>
        <v>Информационно-консультационные услуги в форме семинара по теме «Учет расчетов с дебиторами и кредиторами. Сложные аспекты учета расчетов»</v>
      </c>
      <c r="N253" s="3" t="s">
        <v>677</v>
      </c>
      <c r="O253" s="4" t="s">
        <v>166</v>
      </c>
      <c r="P253" s="3" t="s">
        <v>217</v>
      </c>
      <c r="Q253" s="3">
        <v>7490000</v>
      </c>
      <c r="R253" s="3">
        <v>642</v>
      </c>
      <c r="S253" s="3" t="s">
        <v>81</v>
      </c>
      <c r="T253" s="4">
        <v>1</v>
      </c>
      <c r="U253" s="5">
        <v>45</v>
      </c>
      <c r="V253" s="5">
        <f t="shared" si="14"/>
        <v>45</v>
      </c>
      <c r="W253" s="4">
        <v>2014</v>
      </c>
      <c r="X253" s="4" t="s">
        <v>82</v>
      </c>
      <c r="Y253" s="4">
        <v>2014</v>
      </c>
      <c r="Z253" s="4" t="s">
        <v>82</v>
      </c>
      <c r="AA253" s="4">
        <v>2014</v>
      </c>
      <c r="AB253" s="4" t="s">
        <v>57</v>
      </c>
      <c r="AC253" s="4">
        <v>2014</v>
      </c>
      <c r="AD253" s="4" t="s">
        <v>76</v>
      </c>
      <c r="AE253" s="4">
        <v>2014</v>
      </c>
      <c r="AF253" s="4" t="s">
        <v>76</v>
      </c>
      <c r="AG253" s="4">
        <v>2014</v>
      </c>
      <c r="AH253" s="4" t="s">
        <v>76</v>
      </c>
      <c r="AI253" s="4" t="s">
        <v>219</v>
      </c>
      <c r="AJ253" s="4" t="s">
        <v>118</v>
      </c>
      <c r="AK253" s="4" t="s">
        <v>166</v>
      </c>
      <c r="AL253" s="4" t="s">
        <v>269</v>
      </c>
      <c r="AM253" s="4" t="s">
        <v>270</v>
      </c>
      <c r="AN253" s="4" t="s">
        <v>166</v>
      </c>
      <c r="AO253" s="4"/>
    </row>
    <row r="254" spans="1:41" ht="56.25">
      <c r="A254" s="71">
        <f t="shared" si="10"/>
        <v>229</v>
      </c>
      <c r="B254" s="46" t="s">
        <v>982</v>
      </c>
      <c r="C254" s="3"/>
      <c r="D254" s="4"/>
      <c r="E254" s="3" t="s">
        <v>166</v>
      </c>
      <c r="F254" s="27" t="s">
        <v>916</v>
      </c>
      <c r="G254" s="3" t="s">
        <v>222</v>
      </c>
      <c r="H254" s="27" t="str">
        <f t="shared" si="12"/>
        <v>Бухгалтерия</v>
      </c>
      <c r="I254" s="27" t="str">
        <f t="shared" si="13"/>
        <v>Бухгалтерия</v>
      </c>
      <c r="J254" s="6" t="s">
        <v>170</v>
      </c>
      <c r="K254" s="3" t="s">
        <v>311</v>
      </c>
      <c r="L254" s="4" t="s">
        <v>957</v>
      </c>
      <c r="M254" s="4" t="str">
        <f t="shared" si="11"/>
        <v>Информационно-консультационные услуги в форме семинара по теме «Новые ПБУ: практика применения»</v>
      </c>
      <c r="N254" s="3" t="s">
        <v>677</v>
      </c>
      <c r="O254" s="4" t="s">
        <v>166</v>
      </c>
      <c r="P254" s="3" t="s">
        <v>217</v>
      </c>
      <c r="Q254" s="3">
        <v>7490000</v>
      </c>
      <c r="R254" s="3">
        <v>642</v>
      </c>
      <c r="S254" s="3" t="s">
        <v>81</v>
      </c>
      <c r="T254" s="4">
        <v>1</v>
      </c>
      <c r="U254" s="5">
        <v>30</v>
      </c>
      <c r="V254" s="5">
        <f t="shared" si="14"/>
        <v>30</v>
      </c>
      <c r="W254" s="4">
        <v>2014</v>
      </c>
      <c r="X254" s="4" t="s">
        <v>83</v>
      </c>
      <c r="Y254" s="4">
        <v>2014</v>
      </c>
      <c r="Z254" s="4" t="s">
        <v>83</v>
      </c>
      <c r="AA254" s="4">
        <v>2014</v>
      </c>
      <c r="AB254" s="4" t="s">
        <v>83</v>
      </c>
      <c r="AC254" s="4">
        <v>2014</v>
      </c>
      <c r="AD254" s="4" t="s">
        <v>76</v>
      </c>
      <c r="AE254" s="4">
        <v>2014</v>
      </c>
      <c r="AF254" s="4" t="s">
        <v>76</v>
      </c>
      <c r="AG254" s="4">
        <v>2014</v>
      </c>
      <c r="AH254" s="4" t="s">
        <v>76</v>
      </c>
      <c r="AI254" s="4" t="s">
        <v>219</v>
      </c>
      <c r="AJ254" s="4" t="s">
        <v>118</v>
      </c>
      <c r="AK254" s="4" t="s">
        <v>166</v>
      </c>
      <c r="AL254" s="4" t="s">
        <v>269</v>
      </c>
      <c r="AM254" s="4" t="s">
        <v>270</v>
      </c>
      <c r="AN254" s="4" t="s">
        <v>166</v>
      </c>
      <c r="AO254" s="4"/>
    </row>
    <row r="255" spans="1:41" ht="67.5">
      <c r="A255" s="71">
        <f t="shared" si="10"/>
        <v>230</v>
      </c>
      <c r="B255" s="46" t="s">
        <v>983</v>
      </c>
      <c r="C255" s="3"/>
      <c r="D255" s="4"/>
      <c r="E255" s="3" t="s">
        <v>166</v>
      </c>
      <c r="F255" s="27" t="s">
        <v>916</v>
      </c>
      <c r="G255" s="3" t="s">
        <v>222</v>
      </c>
      <c r="H255" s="27" t="str">
        <f t="shared" si="12"/>
        <v>Бухгалтерия</v>
      </c>
      <c r="I255" s="27" t="str">
        <f t="shared" si="13"/>
        <v>Бухгалтерия</v>
      </c>
      <c r="J255" s="6" t="s">
        <v>170</v>
      </c>
      <c r="K255" s="3" t="s">
        <v>311</v>
      </c>
      <c r="L255" s="4" t="s">
        <v>958</v>
      </c>
      <c r="M255" s="4" t="str">
        <f t="shared" si="11"/>
        <v>Информационно-консультационные услуги в форме семинара по теме «Исправление ошибок в бухгалтерском учете и бухгалтерской отчетности»</v>
      </c>
      <c r="N255" s="3" t="s">
        <v>677</v>
      </c>
      <c r="O255" s="4" t="s">
        <v>166</v>
      </c>
      <c r="P255" s="3" t="s">
        <v>217</v>
      </c>
      <c r="Q255" s="3">
        <v>7490000</v>
      </c>
      <c r="R255" s="3">
        <v>642</v>
      </c>
      <c r="S255" s="3" t="s">
        <v>81</v>
      </c>
      <c r="T255" s="4">
        <v>1</v>
      </c>
      <c r="U255" s="5">
        <v>30</v>
      </c>
      <c r="V255" s="5">
        <f t="shared" si="14"/>
        <v>30</v>
      </c>
      <c r="W255" s="4">
        <v>2014</v>
      </c>
      <c r="X255" s="4" t="s">
        <v>83</v>
      </c>
      <c r="Y255" s="4">
        <v>2014</v>
      </c>
      <c r="Z255" s="4" t="s">
        <v>83</v>
      </c>
      <c r="AA255" s="4">
        <v>2014</v>
      </c>
      <c r="AB255" s="4" t="s">
        <v>83</v>
      </c>
      <c r="AC255" s="4">
        <v>2014</v>
      </c>
      <c r="AD255" s="4" t="s">
        <v>76</v>
      </c>
      <c r="AE255" s="4">
        <v>2014</v>
      </c>
      <c r="AF255" s="4" t="s">
        <v>76</v>
      </c>
      <c r="AG255" s="4">
        <v>2014</v>
      </c>
      <c r="AH255" s="4" t="s">
        <v>76</v>
      </c>
      <c r="AI255" s="4" t="s">
        <v>219</v>
      </c>
      <c r="AJ255" s="4" t="s">
        <v>118</v>
      </c>
      <c r="AK255" s="4" t="s">
        <v>166</v>
      </c>
      <c r="AL255" s="4" t="s">
        <v>269</v>
      </c>
      <c r="AM255" s="4" t="s">
        <v>270</v>
      </c>
      <c r="AN255" s="4" t="s">
        <v>166</v>
      </c>
      <c r="AO255" s="4"/>
    </row>
    <row r="256" spans="1:41" ht="67.5">
      <c r="A256" s="71">
        <f t="shared" si="10"/>
        <v>231</v>
      </c>
      <c r="B256" s="46" t="s">
        <v>984</v>
      </c>
      <c r="C256" s="3"/>
      <c r="D256" s="4"/>
      <c r="E256" s="3" t="s">
        <v>166</v>
      </c>
      <c r="F256" s="27" t="s">
        <v>916</v>
      </c>
      <c r="G256" s="3" t="s">
        <v>222</v>
      </c>
      <c r="H256" s="27" t="str">
        <f t="shared" si="12"/>
        <v>Бухгалтерия</v>
      </c>
      <c r="I256" s="27" t="str">
        <f t="shared" si="13"/>
        <v>Бухгалтерия</v>
      </c>
      <c r="J256" s="6" t="s">
        <v>170</v>
      </c>
      <c r="K256" s="3" t="s">
        <v>311</v>
      </c>
      <c r="L256" s="4" t="s">
        <v>959</v>
      </c>
      <c r="M256" s="4" t="str">
        <f>L256</f>
        <v>Информационно-консультационные услуги в форме семинара по теме «Новое в регулировании учета и налогообложения валютных операций в 2014 году»</v>
      </c>
      <c r="N256" s="3" t="s">
        <v>677</v>
      </c>
      <c r="O256" s="4" t="s">
        <v>166</v>
      </c>
      <c r="P256" s="3" t="s">
        <v>217</v>
      </c>
      <c r="Q256" s="3">
        <v>7490000</v>
      </c>
      <c r="R256" s="3">
        <v>642</v>
      </c>
      <c r="S256" s="3" t="s">
        <v>81</v>
      </c>
      <c r="T256" s="4">
        <v>1</v>
      </c>
      <c r="U256" s="5">
        <v>30</v>
      </c>
      <c r="V256" s="5">
        <v>30</v>
      </c>
      <c r="W256" s="4">
        <v>2014</v>
      </c>
      <c r="X256" s="4" t="s">
        <v>57</v>
      </c>
      <c r="Y256" s="4">
        <v>2014</v>
      </c>
      <c r="Z256" s="4" t="s">
        <v>57</v>
      </c>
      <c r="AA256" s="4">
        <v>2014</v>
      </c>
      <c r="AB256" s="4" t="s">
        <v>57</v>
      </c>
      <c r="AC256" s="4">
        <v>2014</v>
      </c>
      <c r="AD256" s="4" t="s">
        <v>77</v>
      </c>
      <c r="AE256" s="4">
        <v>2014</v>
      </c>
      <c r="AF256" s="4" t="s">
        <v>77</v>
      </c>
      <c r="AG256" s="4">
        <v>2014</v>
      </c>
      <c r="AH256" s="4" t="s">
        <v>77</v>
      </c>
      <c r="AI256" s="4" t="s">
        <v>219</v>
      </c>
      <c r="AJ256" s="4" t="s">
        <v>118</v>
      </c>
      <c r="AK256" s="4" t="s">
        <v>166</v>
      </c>
      <c r="AL256" s="4" t="s">
        <v>269</v>
      </c>
      <c r="AM256" s="4" t="s">
        <v>270</v>
      </c>
      <c r="AN256" s="4" t="s">
        <v>166</v>
      </c>
      <c r="AO256" s="4"/>
    </row>
    <row r="257" spans="1:41" ht="56.25">
      <c r="A257" s="71">
        <f t="shared" si="10"/>
        <v>232</v>
      </c>
      <c r="B257" s="46" t="s">
        <v>985</v>
      </c>
      <c r="C257" s="3"/>
      <c r="D257" s="4"/>
      <c r="E257" s="3" t="s">
        <v>396</v>
      </c>
      <c r="F257" s="27" t="s">
        <v>916</v>
      </c>
      <c r="G257" s="3" t="s">
        <v>222</v>
      </c>
      <c r="H257" s="27" t="str">
        <f t="shared" si="12"/>
        <v>Бухгалтерия</v>
      </c>
      <c r="I257" s="27" t="str">
        <f t="shared" si="13"/>
        <v>Бухгалтерия</v>
      </c>
      <c r="J257" s="6" t="s">
        <v>170</v>
      </c>
      <c r="K257" s="3" t="s">
        <v>311</v>
      </c>
      <c r="L257" s="4" t="s">
        <v>960</v>
      </c>
      <c r="M257" s="4" t="str">
        <f>L257</f>
        <v>Информационно - консультационные услуги в форме семинара по теме: «Бухгалтерская отчетность за 1 полугодие 2014 г.»</v>
      </c>
      <c r="N257" s="3" t="s">
        <v>677</v>
      </c>
      <c r="O257" s="4" t="s">
        <v>166</v>
      </c>
      <c r="P257" s="3" t="s">
        <v>217</v>
      </c>
      <c r="Q257" s="3">
        <v>7490000</v>
      </c>
      <c r="R257" s="3">
        <v>642</v>
      </c>
      <c r="S257" s="3" t="s">
        <v>81</v>
      </c>
      <c r="T257" s="4">
        <v>1</v>
      </c>
      <c r="U257" s="5">
        <v>30</v>
      </c>
      <c r="V257" s="5">
        <f t="shared" ref="V257:V264" si="15">U257/12*12</f>
        <v>30</v>
      </c>
      <c r="W257" s="4">
        <v>2014</v>
      </c>
      <c r="X257" s="4" t="s">
        <v>57</v>
      </c>
      <c r="Y257" s="4">
        <v>2014</v>
      </c>
      <c r="Z257" s="4" t="s">
        <v>57</v>
      </c>
      <c r="AA257" s="4">
        <v>2014</v>
      </c>
      <c r="AB257" s="4" t="s">
        <v>57</v>
      </c>
      <c r="AC257" s="4">
        <v>2014</v>
      </c>
      <c r="AD257" s="4" t="s">
        <v>77</v>
      </c>
      <c r="AE257" s="4">
        <v>2014</v>
      </c>
      <c r="AF257" s="4" t="s">
        <v>77</v>
      </c>
      <c r="AG257" s="4">
        <v>2014</v>
      </c>
      <c r="AH257" s="4" t="s">
        <v>77</v>
      </c>
      <c r="AI257" s="4" t="s">
        <v>219</v>
      </c>
      <c r="AJ257" s="4" t="s">
        <v>118</v>
      </c>
      <c r="AK257" s="4" t="s">
        <v>166</v>
      </c>
      <c r="AL257" s="4" t="s">
        <v>269</v>
      </c>
      <c r="AM257" s="4" t="s">
        <v>270</v>
      </c>
      <c r="AN257" s="4"/>
      <c r="AO257" s="4" t="s">
        <v>166</v>
      </c>
    </row>
    <row r="258" spans="1:41" ht="67.5">
      <c r="A258" s="71">
        <f t="shared" si="10"/>
        <v>233</v>
      </c>
      <c r="B258" s="46" t="s">
        <v>986</v>
      </c>
      <c r="C258" s="3"/>
      <c r="D258" s="4"/>
      <c r="E258" s="3" t="s">
        <v>396</v>
      </c>
      <c r="F258" s="27" t="s">
        <v>916</v>
      </c>
      <c r="G258" s="3" t="s">
        <v>222</v>
      </c>
      <c r="H258" s="27" t="str">
        <f t="shared" si="12"/>
        <v>Бухгалтерия</v>
      </c>
      <c r="I258" s="27" t="str">
        <f t="shared" si="13"/>
        <v>Бухгалтерия</v>
      </c>
      <c r="J258" s="6" t="s">
        <v>170</v>
      </c>
      <c r="K258" s="3" t="s">
        <v>311</v>
      </c>
      <c r="L258" s="4" t="s">
        <v>961</v>
      </c>
      <c r="M258" s="4" t="str">
        <f t="shared" ref="M258:M264" si="16">L258</f>
        <v>Информационно - консультационные услуги в форме семинара по теме «Международная финансовя отчетности (ДИПИФР) по программе АССА»</v>
      </c>
      <c r="N258" s="3" t="s">
        <v>677</v>
      </c>
      <c r="O258" s="4" t="s">
        <v>166</v>
      </c>
      <c r="P258" s="3" t="s">
        <v>217</v>
      </c>
      <c r="Q258" s="3">
        <v>7490000</v>
      </c>
      <c r="R258" s="3">
        <v>642</v>
      </c>
      <c r="S258" s="3" t="s">
        <v>81</v>
      </c>
      <c r="T258" s="4">
        <v>1</v>
      </c>
      <c r="U258" s="5">
        <v>100</v>
      </c>
      <c r="V258" s="5">
        <f t="shared" si="15"/>
        <v>100</v>
      </c>
      <c r="W258" s="4">
        <v>2014</v>
      </c>
      <c r="X258" s="4" t="s">
        <v>77</v>
      </c>
      <c r="Y258" s="4">
        <v>2014</v>
      </c>
      <c r="Z258" s="4" t="s">
        <v>77</v>
      </c>
      <c r="AA258" s="4">
        <v>2014</v>
      </c>
      <c r="AB258" s="4" t="s">
        <v>77</v>
      </c>
      <c r="AC258" s="4">
        <v>2014</v>
      </c>
      <c r="AD258" s="4" t="s">
        <v>96</v>
      </c>
      <c r="AE258" s="4">
        <v>2014</v>
      </c>
      <c r="AF258" s="4" t="s">
        <v>96</v>
      </c>
      <c r="AG258" s="4">
        <v>2014</v>
      </c>
      <c r="AH258" s="4" t="s">
        <v>61</v>
      </c>
      <c r="AI258" s="4" t="s">
        <v>219</v>
      </c>
      <c r="AJ258" s="4" t="s">
        <v>118</v>
      </c>
      <c r="AK258" s="4" t="s">
        <v>166</v>
      </c>
      <c r="AL258" s="4" t="s">
        <v>269</v>
      </c>
      <c r="AM258" s="4" t="s">
        <v>270</v>
      </c>
      <c r="AN258" s="4"/>
      <c r="AO258" s="4" t="s">
        <v>166</v>
      </c>
    </row>
    <row r="259" spans="1:41" ht="67.5">
      <c r="A259" s="71">
        <f t="shared" si="10"/>
        <v>234</v>
      </c>
      <c r="B259" s="46" t="s">
        <v>987</v>
      </c>
      <c r="C259" s="3"/>
      <c r="D259" s="4"/>
      <c r="E259" s="3" t="s">
        <v>396</v>
      </c>
      <c r="F259" s="27" t="s">
        <v>916</v>
      </c>
      <c r="G259" s="3" t="s">
        <v>222</v>
      </c>
      <c r="H259" s="27" t="str">
        <f t="shared" si="12"/>
        <v>Бухгалтерия</v>
      </c>
      <c r="I259" s="27" t="str">
        <f t="shared" si="13"/>
        <v>Бухгалтерия</v>
      </c>
      <c r="J259" s="6" t="s">
        <v>170</v>
      </c>
      <c r="K259" s="3" t="s">
        <v>311</v>
      </c>
      <c r="L259" s="4" t="s">
        <v>962</v>
      </c>
      <c r="M259" s="4" t="str">
        <f t="shared" si="16"/>
        <v>Информационно - консультационные услуги в форме семинара по теме: «Сложные вопросы признания доходов и расходов в бухгалтерском учете»</v>
      </c>
      <c r="N259" s="3" t="s">
        <v>677</v>
      </c>
      <c r="O259" s="4" t="s">
        <v>166</v>
      </c>
      <c r="P259" s="3" t="s">
        <v>217</v>
      </c>
      <c r="Q259" s="3">
        <v>7490000</v>
      </c>
      <c r="R259" s="3">
        <v>642</v>
      </c>
      <c r="S259" s="3" t="s">
        <v>81</v>
      </c>
      <c r="T259" s="4">
        <v>1</v>
      </c>
      <c r="U259" s="5">
        <v>30</v>
      </c>
      <c r="V259" s="5">
        <f t="shared" si="15"/>
        <v>30</v>
      </c>
      <c r="W259" s="4">
        <v>2014</v>
      </c>
      <c r="X259" s="4" t="s">
        <v>77</v>
      </c>
      <c r="Y259" s="4">
        <v>2014</v>
      </c>
      <c r="Z259" s="4" t="s">
        <v>77</v>
      </c>
      <c r="AA259" s="4">
        <v>2014</v>
      </c>
      <c r="AB259" s="4" t="s">
        <v>77</v>
      </c>
      <c r="AC259" s="4">
        <v>2014</v>
      </c>
      <c r="AD259" s="4" t="s">
        <v>100</v>
      </c>
      <c r="AE259" s="4">
        <v>2014</v>
      </c>
      <c r="AF259" s="4" t="s">
        <v>100</v>
      </c>
      <c r="AG259" s="4">
        <v>2014</v>
      </c>
      <c r="AH259" s="4" t="s">
        <v>100</v>
      </c>
      <c r="AI259" s="4" t="s">
        <v>219</v>
      </c>
      <c r="AJ259" s="4" t="s">
        <v>118</v>
      </c>
      <c r="AK259" s="4" t="s">
        <v>166</v>
      </c>
      <c r="AL259" s="4" t="s">
        <v>269</v>
      </c>
      <c r="AM259" s="4" t="s">
        <v>270</v>
      </c>
      <c r="AN259" s="4"/>
      <c r="AO259" s="4" t="s">
        <v>166</v>
      </c>
    </row>
    <row r="260" spans="1:41" ht="56.25">
      <c r="A260" s="71">
        <f t="shared" si="10"/>
        <v>235</v>
      </c>
      <c r="B260" s="46" t="s">
        <v>988</v>
      </c>
      <c r="C260" s="3"/>
      <c r="D260" s="4"/>
      <c r="E260" s="3" t="s">
        <v>396</v>
      </c>
      <c r="F260" s="27" t="s">
        <v>916</v>
      </c>
      <c r="G260" s="3" t="s">
        <v>222</v>
      </c>
      <c r="H260" s="27" t="str">
        <f t="shared" si="12"/>
        <v>Бухгалтерия</v>
      </c>
      <c r="I260" s="27" t="str">
        <f t="shared" si="13"/>
        <v>Бухгалтерия</v>
      </c>
      <c r="J260" s="6" t="s">
        <v>170</v>
      </c>
      <c r="K260" s="3" t="s">
        <v>311</v>
      </c>
      <c r="L260" s="4" t="s">
        <v>963</v>
      </c>
      <c r="M260" s="4" t="str">
        <f t="shared" si="16"/>
        <v>Информационно - консультационные услуги в форме семинара по теме: «Анализ факторов, влияющих на цены РСВ: примеры и расчёты»</v>
      </c>
      <c r="N260" s="3" t="s">
        <v>677</v>
      </c>
      <c r="O260" s="4" t="s">
        <v>166</v>
      </c>
      <c r="P260" s="3" t="s">
        <v>217</v>
      </c>
      <c r="Q260" s="3">
        <v>7490000</v>
      </c>
      <c r="R260" s="3">
        <v>642</v>
      </c>
      <c r="S260" s="3" t="s">
        <v>81</v>
      </c>
      <c r="T260" s="4">
        <v>1</v>
      </c>
      <c r="U260" s="5">
        <v>30</v>
      </c>
      <c r="V260" s="5">
        <v>30</v>
      </c>
      <c r="W260" s="4">
        <v>2014</v>
      </c>
      <c r="X260" s="4" t="s">
        <v>77</v>
      </c>
      <c r="Y260" s="4">
        <v>2014</v>
      </c>
      <c r="Z260" s="4" t="s">
        <v>77</v>
      </c>
      <c r="AA260" s="4">
        <v>2014</v>
      </c>
      <c r="AB260" s="4" t="s">
        <v>77</v>
      </c>
      <c r="AC260" s="4">
        <v>2014</v>
      </c>
      <c r="AD260" s="4" t="s">
        <v>100</v>
      </c>
      <c r="AE260" s="4">
        <v>2014</v>
      </c>
      <c r="AF260" s="4" t="s">
        <v>100</v>
      </c>
      <c r="AG260" s="4">
        <v>2014</v>
      </c>
      <c r="AH260" s="4" t="s">
        <v>100</v>
      </c>
      <c r="AI260" s="4" t="s">
        <v>219</v>
      </c>
      <c r="AJ260" s="4" t="s">
        <v>118</v>
      </c>
      <c r="AK260" s="4" t="s">
        <v>166</v>
      </c>
      <c r="AL260" s="4" t="s">
        <v>269</v>
      </c>
      <c r="AM260" s="4" t="s">
        <v>270</v>
      </c>
      <c r="AN260" s="4"/>
      <c r="AO260" s="4" t="s">
        <v>166</v>
      </c>
    </row>
    <row r="261" spans="1:41" ht="67.5">
      <c r="A261" s="71">
        <f t="shared" si="10"/>
        <v>236</v>
      </c>
      <c r="B261" s="46" t="s">
        <v>989</v>
      </c>
      <c r="C261" s="3"/>
      <c r="D261" s="4"/>
      <c r="E261" s="3" t="s">
        <v>396</v>
      </c>
      <c r="F261" s="27" t="s">
        <v>916</v>
      </c>
      <c r="G261" s="3" t="s">
        <v>222</v>
      </c>
      <c r="H261" s="27" t="str">
        <f t="shared" si="12"/>
        <v>Бухгалтерия</v>
      </c>
      <c r="I261" s="27" t="str">
        <f t="shared" si="13"/>
        <v>Бухгалтерия</v>
      </c>
      <c r="J261" s="6" t="s">
        <v>170</v>
      </c>
      <c r="K261" s="3" t="s">
        <v>311</v>
      </c>
      <c r="L261" s="4" t="s">
        <v>964</v>
      </c>
      <c r="M261" s="4" t="str">
        <f t="shared" si="16"/>
        <v>Информационно - консультационные услуги в форме семинара по теме: «Отражение в бухгалтерском и налоговом учете операций по ОРЭМ»</v>
      </c>
      <c r="N261" s="3" t="s">
        <v>677</v>
      </c>
      <c r="O261" s="4" t="s">
        <v>166</v>
      </c>
      <c r="P261" s="3" t="s">
        <v>217</v>
      </c>
      <c r="Q261" s="3">
        <v>7490000</v>
      </c>
      <c r="R261" s="3">
        <v>642</v>
      </c>
      <c r="S261" s="3" t="s">
        <v>81</v>
      </c>
      <c r="T261" s="4">
        <v>1</v>
      </c>
      <c r="U261" s="5">
        <v>30</v>
      </c>
      <c r="V261" s="5">
        <v>30</v>
      </c>
      <c r="W261" s="4">
        <v>2014</v>
      </c>
      <c r="X261" s="4" t="s">
        <v>77</v>
      </c>
      <c r="Y261" s="4">
        <v>2014</v>
      </c>
      <c r="Z261" s="4" t="s">
        <v>77</v>
      </c>
      <c r="AA261" s="4">
        <v>2014</v>
      </c>
      <c r="AB261" s="4" t="s">
        <v>77</v>
      </c>
      <c r="AC261" s="4">
        <v>2014</v>
      </c>
      <c r="AD261" s="4" t="s">
        <v>100</v>
      </c>
      <c r="AE261" s="4">
        <v>2014</v>
      </c>
      <c r="AF261" s="4" t="s">
        <v>100</v>
      </c>
      <c r="AG261" s="4">
        <v>2014</v>
      </c>
      <c r="AH261" s="4" t="s">
        <v>100</v>
      </c>
      <c r="AI261" s="4" t="s">
        <v>219</v>
      </c>
      <c r="AJ261" s="4" t="s">
        <v>118</v>
      </c>
      <c r="AK261" s="4" t="s">
        <v>166</v>
      </c>
      <c r="AL261" s="4" t="s">
        <v>269</v>
      </c>
      <c r="AM261" s="4" t="s">
        <v>270</v>
      </c>
      <c r="AN261" s="4"/>
      <c r="AO261" s="4" t="s">
        <v>166</v>
      </c>
    </row>
    <row r="262" spans="1:41" ht="56.25">
      <c r="A262" s="71">
        <f t="shared" si="10"/>
        <v>237</v>
      </c>
      <c r="B262" s="46" t="s">
        <v>990</v>
      </c>
      <c r="C262" s="3"/>
      <c r="D262" s="4"/>
      <c r="E262" s="3" t="s">
        <v>396</v>
      </c>
      <c r="F262" s="27" t="s">
        <v>916</v>
      </c>
      <c r="G262" s="3" t="s">
        <v>222</v>
      </c>
      <c r="H262" s="27" t="str">
        <f t="shared" si="12"/>
        <v>Бухгалтерия</v>
      </c>
      <c r="I262" s="27" t="str">
        <f t="shared" si="13"/>
        <v>Бухгалтерия</v>
      </c>
      <c r="J262" s="6" t="s">
        <v>170</v>
      </c>
      <c r="K262" s="3" t="s">
        <v>311</v>
      </c>
      <c r="L262" s="4" t="s">
        <v>965</v>
      </c>
      <c r="M262" s="4" t="str">
        <f t="shared" si="16"/>
        <v>Информационно - консультационные услуги в форме семинара по теме: «Подготовка бухгалтерской отчетности за 9 месяцев 2014 г.»</v>
      </c>
      <c r="N262" s="3" t="s">
        <v>677</v>
      </c>
      <c r="O262" s="4" t="s">
        <v>166</v>
      </c>
      <c r="P262" s="3" t="s">
        <v>217</v>
      </c>
      <c r="Q262" s="3">
        <v>7490000</v>
      </c>
      <c r="R262" s="3">
        <v>642</v>
      </c>
      <c r="S262" s="3" t="s">
        <v>81</v>
      </c>
      <c r="T262" s="4">
        <v>1</v>
      </c>
      <c r="U262" s="5">
        <v>30</v>
      </c>
      <c r="V262" s="5">
        <f t="shared" si="15"/>
        <v>30</v>
      </c>
      <c r="W262" s="4">
        <v>2014</v>
      </c>
      <c r="X262" s="4" t="s">
        <v>78</v>
      </c>
      <c r="Y262" s="4">
        <v>2014</v>
      </c>
      <c r="Z262" s="4" t="s">
        <v>78</v>
      </c>
      <c r="AA262" s="4">
        <v>2014</v>
      </c>
      <c r="AB262" s="4" t="s">
        <v>78</v>
      </c>
      <c r="AC262" s="4">
        <v>2014</v>
      </c>
      <c r="AD262" s="4" t="s">
        <v>96</v>
      </c>
      <c r="AE262" s="4">
        <v>2014</v>
      </c>
      <c r="AF262" s="4" t="s">
        <v>96</v>
      </c>
      <c r="AG262" s="4">
        <v>2014</v>
      </c>
      <c r="AH262" s="4" t="s">
        <v>96</v>
      </c>
      <c r="AI262" s="4" t="s">
        <v>219</v>
      </c>
      <c r="AJ262" s="4" t="s">
        <v>118</v>
      </c>
      <c r="AK262" s="4" t="s">
        <v>166</v>
      </c>
      <c r="AL262" s="4" t="s">
        <v>269</v>
      </c>
      <c r="AM262" s="4" t="s">
        <v>270</v>
      </c>
      <c r="AN262" s="4"/>
      <c r="AO262" s="4" t="s">
        <v>166</v>
      </c>
    </row>
    <row r="263" spans="1:41" ht="56.25">
      <c r="A263" s="71">
        <f t="shared" si="10"/>
        <v>238</v>
      </c>
      <c r="B263" s="46" t="s">
        <v>991</v>
      </c>
      <c r="C263" s="3"/>
      <c r="D263" s="4"/>
      <c r="E263" s="3" t="s">
        <v>396</v>
      </c>
      <c r="F263" s="27" t="s">
        <v>916</v>
      </c>
      <c r="G263" s="3" t="s">
        <v>222</v>
      </c>
      <c r="H263" s="27" t="str">
        <f t="shared" si="12"/>
        <v>Бухгалтерия</v>
      </c>
      <c r="I263" s="27" t="str">
        <f t="shared" si="13"/>
        <v>Бухгалтерия</v>
      </c>
      <c r="J263" s="6" t="s">
        <v>170</v>
      </c>
      <c r="K263" s="3" t="s">
        <v>311</v>
      </c>
      <c r="L263" s="4" t="s">
        <v>966</v>
      </c>
      <c r="M263" s="4" t="str">
        <f t="shared" si="16"/>
        <v>Информационно - консультационные услуги в форме семинара по теме: «Учет расходов организации: документирование, обоснование»</v>
      </c>
      <c r="N263" s="3" t="s">
        <v>677</v>
      </c>
      <c r="O263" s="4" t="s">
        <v>166</v>
      </c>
      <c r="P263" s="3" t="s">
        <v>217</v>
      </c>
      <c r="Q263" s="3">
        <v>7490000</v>
      </c>
      <c r="R263" s="3">
        <v>642</v>
      </c>
      <c r="S263" s="3" t="s">
        <v>81</v>
      </c>
      <c r="T263" s="4">
        <v>1</v>
      </c>
      <c r="U263" s="5">
        <v>30</v>
      </c>
      <c r="V263" s="5">
        <f t="shared" si="15"/>
        <v>30</v>
      </c>
      <c r="W263" s="4">
        <v>2014</v>
      </c>
      <c r="X263" s="4" t="s">
        <v>100</v>
      </c>
      <c r="Y263" s="4">
        <v>2014</v>
      </c>
      <c r="Z263" s="4" t="s">
        <v>100</v>
      </c>
      <c r="AA263" s="4">
        <v>2014</v>
      </c>
      <c r="AB263" s="4" t="s">
        <v>100</v>
      </c>
      <c r="AC263" s="4">
        <v>2014</v>
      </c>
      <c r="AD263" s="4" t="s">
        <v>91</v>
      </c>
      <c r="AE263" s="4">
        <v>2014</v>
      </c>
      <c r="AF263" s="4" t="s">
        <v>91</v>
      </c>
      <c r="AG263" s="4">
        <v>2014</v>
      </c>
      <c r="AH263" s="4" t="s">
        <v>91</v>
      </c>
      <c r="AI263" s="4" t="s">
        <v>219</v>
      </c>
      <c r="AJ263" s="4" t="s">
        <v>118</v>
      </c>
      <c r="AK263" s="4" t="s">
        <v>166</v>
      </c>
      <c r="AL263" s="4" t="s">
        <v>269</v>
      </c>
      <c r="AM263" s="4" t="s">
        <v>270</v>
      </c>
      <c r="AN263" s="4"/>
      <c r="AO263" s="4" t="s">
        <v>166</v>
      </c>
    </row>
    <row r="264" spans="1:41" ht="56.25">
      <c r="A264" s="71">
        <f t="shared" si="10"/>
        <v>239</v>
      </c>
      <c r="B264" s="46" t="s">
        <v>992</v>
      </c>
      <c r="C264" s="3"/>
      <c r="D264" s="4"/>
      <c r="E264" s="3" t="s">
        <v>396</v>
      </c>
      <c r="F264" s="27" t="s">
        <v>916</v>
      </c>
      <c r="G264" s="3" t="s">
        <v>222</v>
      </c>
      <c r="H264" s="27" t="str">
        <f t="shared" si="12"/>
        <v>Бухгалтерия</v>
      </c>
      <c r="I264" s="27" t="str">
        <f t="shared" si="13"/>
        <v>Бухгалтерия</v>
      </c>
      <c r="J264" s="6" t="s">
        <v>170</v>
      </c>
      <c r="K264" s="3" t="s">
        <v>311</v>
      </c>
      <c r="L264" s="4" t="s">
        <v>967</v>
      </c>
      <c r="M264" s="4" t="str">
        <f t="shared" si="16"/>
        <v>Информационно - консультационные услуги в форме семинара по теме: «Финансовые расчеты и энерготрейдинг на ОРЭМ»</v>
      </c>
      <c r="N264" s="3" t="s">
        <v>677</v>
      </c>
      <c r="O264" s="4" t="s">
        <v>166</v>
      </c>
      <c r="P264" s="3" t="s">
        <v>217</v>
      </c>
      <c r="Q264" s="3">
        <v>7490000</v>
      </c>
      <c r="R264" s="3">
        <v>642</v>
      </c>
      <c r="S264" s="3" t="s">
        <v>81</v>
      </c>
      <c r="T264" s="4">
        <v>1</v>
      </c>
      <c r="U264" s="5">
        <v>30</v>
      </c>
      <c r="V264" s="5">
        <f t="shared" si="15"/>
        <v>30</v>
      </c>
      <c r="W264" s="4">
        <v>2014</v>
      </c>
      <c r="X264" s="4" t="s">
        <v>100</v>
      </c>
      <c r="Y264" s="4">
        <v>2014</v>
      </c>
      <c r="Z264" s="4" t="s">
        <v>100</v>
      </c>
      <c r="AA264" s="4">
        <v>2014</v>
      </c>
      <c r="AB264" s="4" t="s">
        <v>100</v>
      </c>
      <c r="AC264" s="4">
        <v>2014</v>
      </c>
      <c r="AD264" s="4" t="s">
        <v>60</v>
      </c>
      <c r="AE264" s="4">
        <v>2014</v>
      </c>
      <c r="AF264" s="4" t="s">
        <v>60</v>
      </c>
      <c r="AG264" s="4">
        <v>2014</v>
      </c>
      <c r="AH264" s="4" t="s">
        <v>60</v>
      </c>
      <c r="AI264" s="4" t="s">
        <v>219</v>
      </c>
      <c r="AJ264" s="4" t="s">
        <v>118</v>
      </c>
      <c r="AK264" s="4" t="s">
        <v>166</v>
      </c>
      <c r="AL264" s="4" t="s">
        <v>269</v>
      </c>
      <c r="AM264" s="4" t="s">
        <v>270</v>
      </c>
      <c r="AN264" s="4"/>
      <c r="AO264" s="4" t="s">
        <v>166</v>
      </c>
    </row>
    <row r="265" spans="1:41" ht="56.25">
      <c r="A265" s="71">
        <f t="shared" si="10"/>
        <v>240</v>
      </c>
      <c r="B265" s="46" t="s">
        <v>993</v>
      </c>
      <c r="C265" s="3"/>
      <c r="D265" s="4"/>
      <c r="E265" s="3" t="s">
        <v>396</v>
      </c>
      <c r="F265" s="27" t="s">
        <v>916</v>
      </c>
      <c r="G265" s="3" t="s">
        <v>222</v>
      </c>
      <c r="H265" s="27" t="str">
        <f t="shared" si="12"/>
        <v>Бухгалтерия</v>
      </c>
      <c r="I265" s="27" t="str">
        <f t="shared" si="13"/>
        <v>Бухгалтерия</v>
      </c>
      <c r="J265" s="6" t="s">
        <v>170</v>
      </c>
      <c r="K265" s="3" t="s">
        <v>311</v>
      </c>
      <c r="L265" s="4" t="s">
        <v>968</v>
      </c>
      <c r="M265" s="4" t="str">
        <f>L265</f>
        <v>Информационно - консультационные услуги в форме семинара по теме: «Microsoft Excel 2013/2010/2007.  Расширенные возможности»</v>
      </c>
      <c r="N265" s="3" t="s">
        <v>677</v>
      </c>
      <c r="O265" s="4" t="s">
        <v>166</v>
      </c>
      <c r="P265" s="3" t="s">
        <v>217</v>
      </c>
      <c r="Q265" s="3">
        <v>7490000</v>
      </c>
      <c r="R265" s="3">
        <v>642</v>
      </c>
      <c r="S265" s="3" t="s">
        <v>81</v>
      </c>
      <c r="T265" s="4">
        <v>1</v>
      </c>
      <c r="U265" s="5">
        <v>30</v>
      </c>
      <c r="V265" s="5">
        <f>U265/12*12</f>
        <v>30</v>
      </c>
      <c r="W265" s="4">
        <v>2014</v>
      </c>
      <c r="X265" s="4" t="s">
        <v>100</v>
      </c>
      <c r="Y265" s="4">
        <v>2014</v>
      </c>
      <c r="Z265" s="4" t="s">
        <v>100</v>
      </c>
      <c r="AA265" s="4">
        <v>2014</v>
      </c>
      <c r="AB265" s="4" t="s">
        <v>100</v>
      </c>
      <c r="AC265" s="4">
        <v>2014</v>
      </c>
      <c r="AD265" s="4" t="s">
        <v>60</v>
      </c>
      <c r="AE265" s="4">
        <v>2014</v>
      </c>
      <c r="AF265" s="4" t="s">
        <v>60</v>
      </c>
      <c r="AG265" s="4">
        <v>2014</v>
      </c>
      <c r="AH265" s="4" t="s">
        <v>60</v>
      </c>
      <c r="AI265" s="4" t="s">
        <v>219</v>
      </c>
      <c r="AJ265" s="4" t="s">
        <v>118</v>
      </c>
      <c r="AK265" s="4" t="s">
        <v>166</v>
      </c>
      <c r="AL265" s="4" t="s">
        <v>269</v>
      </c>
      <c r="AM265" s="4" t="s">
        <v>270</v>
      </c>
      <c r="AN265" s="4"/>
      <c r="AO265" s="4" t="s">
        <v>166</v>
      </c>
    </row>
    <row r="266" spans="1:41" ht="101.25">
      <c r="A266" s="71">
        <f t="shared" si="10"/>
        <v>241</v>
      </c>
      <c r="B266" s="46" t="s">
        <v>994</v>
      </c>
      <c r="C266" s="3" t="s">
        <v>166</v>
      </c>
      <c r="D266" s="4" t="s">
        <v>1000</v>
      </c>
      <c r="E266" s="3" t="s">
        <v>166</v>
      </c>
      <c r="F266" s="27" t="s">
        <v>1001</v>
      </c>
      <c r="G266" s="3" t="s">
        <v>222</v>
      </c>
      <c r="H266" s="27" t="s">
        <v>1001</v>
      </c>
      <c r="I266" s="27" t="s">
        <v>1001</v>
      </c>
      <c r="J266" s="6" t="s">
        <v>1002</v>
      </c>
      <c r="K266" s="3" t="s">
        <v>1003</v>
      </c>
      <c r="L266" s="4" t="s">
        <v>1004</v>
      </c>
      <c r="M266" s="4" t="s">
        <v>1004</v>
      </c>
      <c r="N266" s="3" t="s">
        <v>1005</v>
      </c>
      <c r="O266" s="4" t="s">
        <v>166</v>
      </c>
      <c r="P266" s="3" t="s">
        <v>1006</v>
      </c>
      <c r="Q266" s="3" t="s">
        <v>1007</v>
      </c>
      <c r="R266" s="3" t="s">
        <v>608</v>
      </c>
      <c r="S266" s="3" t="s">
        <v>609</v>
      </c>
      <c r="T266" s="4" t="s">
        <v>1008</v>
      </c>
      <c r="U266" s="28">
        <v>15000</v>
      </c>
      <c r="V266" s="28">
        <v>15000</v>
      </c>
      <c r="W266" s="4" t="s">
        <v>1009</v>
      </c>
      <c r="X266" s="4" t="s">
        <v>60</v>
      </c>
      <c r="Y266" s="4" t="s">
        <v>1009</v>
      </c>
      <c r="Z266" s="4" t="s">
        <v>61</v>
      </c>
      <c r="AA266" s="4" t="s">
        <v>610</v>
      </c>
      <c r="AB266" s="4" t="s">
        <v>62</v>
      </c>
      <c r="AC266" s="4" t="s">
        <v>610</v>
      </c>
      <c r="AD266" s="4" t="s">
        <v>82</v>
      </c>
      <c r="AE266" s="4" t="s">
        <v>610</v>
      </c>
      <c r="AF266" s="4" t="s">
        <v>83</v>
      </c>
      <c r="AG266" s="4" t="s">
        <v>1010</v>
      </c>
      <c r="AH266" s="4" t="s">
        <v>83</v>
      </c>
      <c r="AI266" s="4" t="s">
        <v>70</v>
      </c>
      <c r="AJ266" s="4" t="s">
        <v>59</v>
      </c>
      <c r="AK266" s="4" t="s">
        <v>166</v>
      </c>
      <c r="AL266" s="4" t="s">
        <v>269</v>
      </c>
      <c r="AM266" s="4" t="s">
        <v>270</v>
      </c>
      <c r="AN266" s="4" t="s">
        <v>166</v>
      </c>
      <c r="AO266" s="4" t="s">
        <v>1011</v>
      </c>
    </row>
    <row r="267" spans="1:41" ht="78.75">
      <c r="A267" s="71">
        <f t="shared" si="10"/>
        <v>242</v>
      </c>
      <c r="B267" s="46" t="s">
        <v>995</v>
      </c>
      <c r="C267" s="3" t="s">
        <v>166</v>
      </c>
      <c r="D267" s="4" t="s">
        <v>1000</v>
      </c>
      <c r="E267" s="3" t="s">
        <v>166</v>
      </c>
      <c r="F267" s="27" t="s">
        <v>1001</v>
      </c>
      <c r="G267" s="3" t="s">
        <v>222</v>
      </c>
      <c r="H267" s="27" t="s">
        <v>1001</v>
      </c>
      <c r="I267" s="27" t="s">
        <v>1001</v>
      </c>
      <c r="J267" s="6" t="s">
        <v>170</v>
      </c>
      <c r="K267" s="3" t="s">
        <v>311</v>
      </c>
      <c r="L267" s="4" t="s">
        <v>1012</v>
      </c>
      <c r="M267" s="4" t="s">
        <v>1012</v>
      </c>
      <c r="N267" s="3" t="s">
        <v>1013</v>
      </c>
      <c r="O267" s="4" t="s">
        <v>166</v>
      </c>
      <c r="P267" s="3" t="s">
        <v>1014</v>
      </c>
      <c r="Q267" s="3" t="s">
        <v>1015</v>
      </c>
      <c r="R267" s="3" t="s">
        <v>608</v>
      </c>
      <c r="S267" s="3" t="s">
        <v>609</v>
      </c>
      <c r="T267" s="4" t="s">
        <v>1008</v>
      </c>
      <c r="U267" s="5">
        <v>500</v>
      </c>
      <c r="V267" s="5">
        <v>500</v>
      </c>
      <c r="W267" s="4" t="s">
        <v>1009</v>
      </c>
      <c r="X267" s="4" t="s">
        <v>91</v>
      </c>
      <c r="Y267" s="4" t="s">
        <v>1009</v>
      </c>
      <c r="Z267" s="4" t="s">
        <v>60</v>
      </c>
      <c r="AA267" s="4" t="s">
        <v>1009</v>
      </c>
      <c r="AB267" s="4" t="s">
        <v>61</v>
      </c>
      <c r="AC267" s="4" t="s">
        <v>610</v>
      </c>
      <c r="AD267" s="4" t="s">
        <v>62</v>
      </c>
      <c r="AE267" s="4" t="s">
        <v>610</v>
      </c>
      <c r="AF267" s="4" t="s">
        <v>62</v>
      </c>
      <c r="AG267" s="4" t="s">
        <v>1010</v>
      </c>
      <c r="AH267" s="4" t="s">
        <v>62</v>
      </c>
      <c r="AI267" s="4" t="s">
        <v>58</v>
      </c>
      <c r="AJ267" s="4" t="s">
        <v>59</v>
      </c>
      <c r="AK267" s="4" t="s">
        <v>166</v>
      </c>
      <c r="AL267" s="4" t="s">
        <v>269</v>
      </c>
      <c r="AM267" s="4" t="s">
        <v>270</v>
      </c>
      <c r="AN267" s="4" t="s">
        <v>166</v>
      </c>
      <c r="AO267" s="4" t="s">
        <v>1016</v>
      </c>
    </row>
    <row r="268" spans="1:41" ht="56.25">
      <c r="A268" s="71">
        <f t="shared" si="10"/>
        <v>243</v>
      </c>
      <c r="B268" s="46" t="s">
        <v>996</v>
      </c>
      <c r="C268" s="3" t="s">
        <v>166</v>
      </c>
      <c r="D268" s="4" t="s">
        <v>1000</v>
      </c>
      <c r="E268" s="3" t="s">
        <v>166</v>
      </c>
      <c r="F268" s="27" t="s">
        <v>1001</v>
      </c>
      <c r="G268" s="3" t="s">
        <v>222</v>
      </c>
      <c r="H268" s="27" t="s">
        <v>1001</v>
      </c>
      <c r="I268" s="27" t="s">
        <v>1001</v>
      </c>
      <c r="J268" s="6" t="s">
        <v>170</v>
      </c>
      <c r="K268" s="3" t="s">
        <v>311</v>
      </c>
      <c r="L268" s="4" t="s">
        <v>1017</v>
      </c>
      <c r="M268" s="4" t="s">
        <v>613</v>
      </c>
      <c r="N268" s="3" t="s">
        <v>614</v>
      </c>
      <c r="O268" s="4" t="s">
        <v>166</v>
      </c>
      <c r="P268" s="3" t="s">
        <v>217</v>
      </c>
      <c r="Q268" s="3">
        <v>8090010</v>
      </c>
      <c r="R268" s="3" t="s">
        <v>608</v>
      </c>
      <c r="S268" s="3" t="s">
        <v>609</v>
      </c>
      <c r="T268" s="4" t="s">
        <v>1008</v>
      </c>
      <c r="U268" s="5">
        <v>30</v>
      </c>
      <c r="V268" s="5">
        <v>30</v>
      </c>
      <c r="W268" s="4" t="s">
        <v>610</v>
      </c>
      <c r="X268" s="4" t="s">
        <v>82</v>
      </c>
      <c r="Y268" s="4" t="s">
        <v>610</v>
      </c>
      <c r="Z268" s="4" t="s">
        <v>82</v>
      </c>
      <c r="AA268" s="4" t="s">
        <v>610</v>
      </c>
      <c r="AB268" s="4" t="s">
        <v>82</v>
      </c>
      <c r="AC268" s="4" t="s">
        <v>610</v>
      </c>
      <c r="AD268" s="4" t="s">
        <v>83</v>
      </c>
      <c r="AE268" s="4" t="s">
        <v>610</v>
      </c>
      <c r="AF268" s="4" t="s">
        <v>83</v>
      </c>
      <c r="AG268" s="4" t="s">
        <v>610</v>
      </c>
      <c r="AH268" s="4" t="s">
        <v>83</v>
      </c>
      <c r="AI268" s="4" t="s">
        <v>219</v>
      </c>
      <c r="AJ268" s="4" t="s">
        <v>118</v>
      </c>
      <c r="AK268" s="4" t="s">
        <v>166</v>
      </c>
      <c r="AL268" s="4" t="s">
        <v>269</v>
      </c>
      <c r="AM268" s="4" t="s">
        <v>270</v>
      </c>
      <c r="AN268" s="4" t="s">
        <v>166</v>
      </c>
      <c r="AO268" s="4"/>
    </row>
    <row r="269" spans="1:41" ht="56.25">
      <c r="A269" s="71">
        <f t="shared" si="10"/>
        <v>244</v>
      </c>
      <c r="B269" s="46" t="s">
        <v>997</v>
      </c>
      <c r="C269" s="3" t="s">
        <v>166</v>
      </c>
      <c r="D269" s="4" t="s">
        <v>1000</v>
      </c>
      <c r="E269" s="3" t="s">
        <v>166</v>
      </c>
      <c r="F269" s="27" t="s">
        <v>1001</v>
      </c>
      <c r="G269" s="3" t="s">
        <v>222</v>
      </c>
      <c r="H269" s="27" t="s">
        <v>1001</v>
      </c>
      <c r="I269" s="27" t="s">
        <v>1001</v>
      </c>
      <c r="J269" s="6" t="s">
        <v>170</v>
      </c>
      <c r="K269" s="3" t="s">
        <v>311</v>
      </c>
      <c r="L269" s="4" t="s">
        <v>1018</v>
      </c>
      <c r="M269" s="4" t="s">
        <v>613</v>
      </c>
      <c r="N269" s="3" t="s">
        <v>614</v>
      </c>
      <c r="O269" s="4" t="s">
        <v>166</v>
      </c>
      <c r="P269" s="3" t="s">
        <v>217</v>
      </c>
      <c r="Q269" s="3">
        <v>8090010</v>
      </c>
      <c r="R269" s="3" t="s">
        <v>608</v>
      </c>
      <c r="S269" s="3" t="s">
        <v>609</v>
      </c>
      <c r="T269" s="4" t="s">
        <v>1008</v>
      </c>
      <c r="U269" s="5">
        <v>30</v>
      </c>
      <c r="V269" s="5">
        <v>30</v>
      </c>
      <c r="W269" s="4" t="s">
        <v>610</v>
      </c>
      <c r="X269" s="4" t="s">
        <v>83</v>
      </c>
      <c r="Y269" s="4" t="s">
        <v>610</v>
      </c>
      <c r="Z269" s="4" t="s">
        <v>83</v>
      </c>
      <c r="AA269" s="4" t="s">
        <v>610</v>
      </c>
      <c r="AB269" s="4" t="s">
        <v>83</v>
      </c>
      <c r="AC269" s="4" t="s">
        <v>610</v>
      </c>
      <c r="AD269" s="4" t="s">
        <v>57</v>
      </c>
      <c r="AE269" s="4" t="s">
        <v>610</v>
      </c>
      <c r="AF269" s="4" t="s">
        <v>57</v>
      </c>
      <c r="AG269" s="4" t="s">
        <v>610</v>
      </c>
      <c r="AH269" s="4" t="s">
        <v>57</v>
      </c>
      <c r="AI269" s="4" t="s">
        <v>219</v>
      </c>
      <c r="AJ269" s="4" t="s">
        <v>118</v>
      </c>
      <c r="AK269" s="4" t="s">
        <v>166</v>
      </c>
      <c r="AL269" s="4" t="s">
        <v>269</v>
      </c>
      <c r="AM269" s="4" t="s">
        <v>270</v>
      </c>
      <c r="AN269" s="4" t="s">
        <v>166</v>
      </c>
      <c r="AO269" s="4"/>
    </row>
    <row r="270" spans="1:41" ht="56.25">
      <c r="A270" s="71">
        <f t="shared" si="10"/>
        <v>245</v>
      </c>
      <c r="B270" s="46" t="s">
        <v>998</v>
      </c>
      <c r="C270" s="3" t="s">
        <v>166</v>
      </c>
      <c r="D270" s="4" t="s">
        <v>1000</v>
      </c>
      <c r="E270" s="3" t="s">
        <v>166</v>
      </c>
      <c r="F270" s="27" t="s">
        <v>1001</v>
      </c>
      <c r="G270" s="3" t="s">
        <v>222</v>
      </c>
      <c r="H270" s="27" t="s">
        <v>1001</v>
      </c>
      <c r="I270" s="27" t="s">
        <v>1001</v>
      </c>
      <c r="J270" s="6" t="s">
        <v>170</v>
      </c>
      <c r="K270" s="3" t="s">
        <v>311</v>
      </c>
      <c r="L270" s="4" t="s">
        <v>1019</v>
      </c>
      <c r="M270" s="4" t="s">
        <v>613</v>
      </c>
      <c r="N270" s="3" t="s">
        <v>614</v>
      </c>
      <c r="O270" s="4" t="s">
        <v>166</v>
      </c>
      <c r="P270" s="3" t="s">
        <v>217</v>
      </c>
      <c r="Q270" s="3">
        <v>8090010</v>
      </c>
      <c r="R270" s="3" t="s">
        <v>608</v>
      </c>
      <c r="S270" s="3" t="s">
        <v>609</v>
      </c>
      <c r="T270" s="4" t="s">
        <v>1008</v>
      </c>
      <c r="U270" s="5">
        <v>60</v>
      </c>
      <c r="V270" s="5">
        <v>60</v>
      </c>
      <c r="W270" s="4" t="s">
        <v>610</v>
      </c>
      <c r="X270" s="4" t="s">
        <v>100</v>
      </c>
      <c r="Y270" s="4" t="s">
        <v>610</v>
      </c>
      <c r="Z270" s="4" t="s">
        <v>100</v>
      </c>
      <c r="AA270" s="4" t="s">
        <v>610</v>
      </c>
      <c r="AB270" s="4" t="s">
        <v>100</v>
      </c>
      <c r="AC270" s="4" t="s">
        <v>610</v>
      </c>
      <c r="AD270" s="4" t="s">
        <v>96</v>
      </c>
      <c r="AE270" s="4" t="s">
        <v>610</v>
      </c>
      <c r="AF270" s="4" t="s">
        <v>96</v>
      </c>
      <c r="AG270" s="4" t="s">
        <v>610</v>
      </c>
      <c r="AH270" s="4" t="s">
        <v>96</v>
      </c>
      <c r="AI270" s="4" t="s">
        <v>219</v>
      </c>
      <c r="AJ270" s="4" t="s">
        <v>118</v>
      </c>
      <c r="AK270" s="4" t="s">
        <v>166</v>
      </c>
      <c r="AL270" s="4" t="s">
        <v>269</v>
      </c>
      <c r="AM270" s="4" t="s">
        <v>270</v>
      </c>
      <c r="AN270" s="4" t="s">
        <v>166</v>
      </c>
      <c r="AO270" s="4"/>
    </row>
    <row r="271" spans="1:41" s="69" customFormat="1" ht="73.5" customHeight="1">
      <c r="A271" s="71">
        <f t="shared" si="10"/>
        <v>246</v>
      </c>
      <c r="B271" s="46" t="s">
        <v>999</v>
      </c>
      <c r="C271" s="3"/>
      <c r="D271" s="4">
        <v>8</v>
      </c>
      <c r="E271" s="3"/>
      <c r="F271" s="27" t="s">
        <v>1030</v>
      </c>
      <c r="G271" s="3" t="s">
        <v>222</v>
      </c>
      <c r="H271" s="27" t="s">
        <v>1030</v>
      </c>
      <c r="I271" s="27" t="s">
        <v>1030</v>
      </c>
      <c r="J271" s="6">
        <v>45000000000</v>
      </c>
      <c r="K271" s="3" t="s">
        <v>311</v>
      </c>
      <c r="L271" s="4" t="s">
        <v>1031</v>
      </c>
      <c r="M271" s="4" t="s">
        <v>1031</v>
      </c>
      <c r="N271" s="3" t="s">
        <v>1032</v>
      </c>
      <c r="O271" s="4"/>
      <c r="P271" s="3">
        <v>9414</v>
      </c>
      <c r="Q271" s="3">
        <v>2221020</v>
      </c>
      <c r="R271" s="3">
        <v>642</v>
      </c>
      <c r="S271" s="3" t="s">
        <v>81</v>
      </c>
      <c r="T271" s="4">
        <v>1</v>
      </c>
      <c r="U271" s="5">
        <v>270</v>
      </c>
      <c r="V271" s="5">
        <v>270</v>
      </c>
      <c r="W271" s="4">
        <v>2013</v>
      </c>
      <c r="X271" s="4" t="s">
        <v>91</v>
      </c>
      <c r="Y271" s="4">
        <v>2013</v>
      </c>
      <c r="Z271" s="4" t="s">
        <v>60</v>
      </c>
      <c r="AA271" s="4">
        <v>2013</v>
      </c>
      <c r="AB271" s="4" t="s">
        <v>61</v>
      </c>
      <c r="AC271" s="4">
        <v>2014</v>
      </c>
      <c r="AD271" s="4" t="s">
        <v>62</v>
      </c>
      <c r="AE271" s="4">
        <v>2014</v>
      </c>
      <c r="AF271" s="4" t="s">
        <v>82</v>
      </c>
      <c r="AG271" s="4">
        <v>2015</v>
      </c>
      <c r="AH271" s="4" t="s">
        <v>62</v>
      </c>
      <c r="AI271" s="4" t="s">
        <v>58</v>
      </c>
      <c r="AJ271" s="4" t="s">
        <v>59</v>
      </c>
      <c r="AK271" s="4"/>
      <c r="AL271" s="4" t="s">
        <v>269</v>
      </c>
      <c r="AM271" s="4" t="s">
        <v>270</v>
      </c>
      <c r="AN271" s="4"/>
      <c r="AO271" s="4" t="s">
        <v>1033</v>
      </c>
    </row>
    <row r="272" spans="1:41" s="69" customFormat="1" ht="90" customHeight="1">
      <c r="A272" s="71">
        <f t="shared" si="10"/>
        <v>247</v>
      </c>
      <c r="B272" s="46" t="s">
        <v>1020</v>
      </c>
      <c r="C272" s="3"/>
      <c r="D272" s="4">
        <v>8</v>
      </c>
      <c r="E272" s="3"/>
      <c r="F272" s="27" t="s">
        <v>1030</v>
      </c>
      <c r="G272" s="3" t="s">
        <v>222</v>
      </c>
      <c r="H272" s="27" t="s">
        <v>1030</v>
      </c>
      <c r="I272" s="27" t="s">
        <v>1030</v>
      </c>
      <c r="J272" s="6">
        <v>45000000000</v>
      </c>
      <c r="K272" s="3" t="s">
        <v>311</v>
      </c>
      <c r="L272" s="4" t="s">
        <v>1034</v>
      </c>
      <c r="M272" s="4" t="s">
        <v>1034</v>
      </c>
      <c r="N272" s="3" t="s">
        <v>1919</v>
      </c>
      <c r="O272" s="4"/>
      <c r="P272" s="3">
        <v>9414</v>
      </c>
      <c r="Q272" s="3">
        <v>5132000</v>
      </c>
      <c r="R272" s="3">
        <v>796</v>
      </c>
      <c r="S272" s="3" t="s">
        <v>88</v>
      </c>
      <c r="T272" s="4">
        <v>1</v>
      </c>
      <c r="U272" s="5">
        <v>400</v>
      </c>
      <c r="V272" s="5">
        <v>400</v>
      </c>
      <c r="W272" s="4">
        <v>2013</v>
      </c>
      <c r="X272" s="4" t="s">
        <v>60</v>
      </c>
      <c r="Y272" s="4">
        <v>2013</v>
      </c>
      <c r="Z272" s="4" t="s">
        <v>61</v>
      </c>
      <c r="AA272" s="4">
        <v>2013</v>
      </c>
      <c r="AB272" s="4" t="s">
        <v>61</v>
      </c>
      <c r="AC272" s="4">
        <v>2014</v>
      </c>
      <c r="AD272" s="4" t="s">
        <v>62</v>
      </c>
      <c r="AE272" s="4">
        <v>2014</v>
      </c>
      <c r="AF272" s="4" t="s">
        <v>82</v>
      </c>
      <c r="AG272" s="4">
        <v>2015</v>
      </c>
      <c r="AH272" s="4" t="s">
        <v>62</v>
      </c>
      <c r="AI272" s="4" t="s">
        <v>58</v>
      </c>
      <c r="AJ272" s="4" t="s">
        <v>59</v>
      </c>
      <c r="AK272" s="4"/>
      <c r="AL272" s="4" t="s">
        <v>269</v>
      </c>
      <c r="AM272" s="4" t="s">
        <v>270</v>
      </c>
      <c r="AN272" s="4"/>
      <c r="AO272" s="4" t="s">
        <v>1035</v>
      </c>
    </row>
    <row r="273" spans="1:41" s="69" customFormat="1" ht="80.25" customHeight="1">
      <c r="A273" s="71">
        <f t="shared" si="10"/>
        <v>248</v>
      </c>
      <c r="B273" s="46" t="s">
        <v>1021</v>
      </c>
      <c r="C273" s="3"/>
      <c r="D273" s="4">
        <v>8</v>
      </c>
      <c r="E273" s="3"/>
      <c r="F273" s="27" t="s">
        <v>1030</v>
      </c>
      <c r="G273" s="3" t="s">
        <v>222</v>
      </c>
      <c r="H273" s="27" t="s">
        <v>1030</v>
      </c>
      <c r="I273" s="27" t="s">
        <v>1030</v>
      </c>
      <c r="J273" s="6">
        <v>45000000000</v>
      </c>
      <c r="K273" s="3" t="s">
        <v>311</v>
      </c>
      <c r="L273" s="4" t="s">
        <v>1920</v>
      </c>
      <c r="M273" s="4" t="s">
        <v>1920</v>
      </c>
      <c r="N273" s="3" t="s">
        <v>1921</v>
      </c>
      <c r="O273" s="4"/>
      <c r="P273" s="3">
        <v>9414</v>
      </c>
      <c r="Q273" s="3">
        <v>2221020</v>
      </c>
      <c r="R273" s="3">
        <v>796</v>
      </c>
      <c r="S273" s="3" t="s">
        <v>88</v>
      </c>
      <c r="T273" s="4">
        <v>1</v>
      </c>
      <c r="U273" s="5">
        <v>600</v>
      </c>
      <c r="V273" s="5">
        <v>600</v>
      </c>
      <c r="W273" s="4">
        <v>2013</v>
      </c>
      <c r="X273" s="4" t="s">
        <v>62</v>
      </c>
      <c r="Y273" s="4">
        <v>2014</v>
      </c>
      <c r="Z273" s="4" t="s">
        <v>62</v>
      </c>
      <c r="AA273" s="4">
        <v>2014</v>
      </c>
      <c r="AB273" s="4" t="s">
        <v>62</v>
      </c>
      <c r="AC273" s="4">
        <v>2014</v>
      </c>
      <c r="AD273" s="4" t="s">
        <v>82</v>
      </c>
      <c r="AE273" s="4">
        <v>2014</v>
      </c>
      <c r="AF273" s="4" t="s">
        <v>82</v>
      </c>
      <c r="AG273" s="4">
        <v>2015</v>
      </c>
      <c r="AH273" s="4" t="s">
        <v>62</v>
      </c>
      <c r="AI273" s="4" t="s">
        <v>58</v>
      </c>
      <c r="AJ273" s="4" t="s">
        <v>59</v>
      </c>
      <c r="AK273" s="4"/>
      <c r="AL273" s="4" t="s">
        <v>269</v>
      </c>
      <c r="AM273" s="4" t="s">
        <v>270</v>
      </c>
      <c r="AN273" s="4"/>
      <c r="AO273" s="4"/>
    </row>
    <row r="274" spans="1:41" s="69" customFormat="1" ht="77.25" customHeight="1">
      <c r="A274" s="71">
        <f t="shared" si="10"/>
        <v>249</v>
      </c>
      <c r="B274" s="46" t="s">
        <v>1022</v>
      </c>
      <c r="C274" s="3"/>
      <c r="D274" s="4">
        <v>8</v>
      </c>
      <c r="E274" s="3"/>
      <c r="F274" s="27" t="s">
        <v>1030</v>
      </c>
      <c r="G274" s="3" t="s">
        <v>222</v>
      </c>
      <c r="H274" s="27" t="s">
        <v>1030</v>
      </c>
      <c r="I274" s="27" t="s">
        <v>1030</v>
      </c>
      <c r="J274" s="6">
        <v>45000000000</v>
      </c>
      <c r="K274" s="3" t="s">
        <v>311</v>
      </c>
      <c r="L274" s="4" t="s">
        <v>1036</v>
      </c>
      <c r="M274" s="4" t="s">
        <v>1036</v>
      </c>
      <c r="N274" s="3" t="s">
        <v>1037</v>
      </c>
      <c r="O274" s="4"/>
      <c r="P274" s="3">
        <v>9414</v>
      </c>
      <c r="Q274" s="3">
        <v>2221020</v>
      </c>
      <c r="R274" s="3">
        <v>796</v>
      </c>
      <c r="S274" s="3" t="s">
        <v>88</v>
      </c>
      <c r="T274" s="4">
        <v>1</v>
      </c>
      <c r="U274" s="5">
        <v>120</v>
      </c>
      <c r="V274" s="5">
        <v>120</v>
      </c>
      <c r="W274" s="4">
        <v>2014</v>
      </c>
      <c r="X274" s="4" t="s">
        <v>62</v>
      </c>
      <c r="Y274" s="4">
        <v>2014</v>
      </c>
      <c r="Z274" s="4" t="s">
        <v>62</v>
      </c>
      <c r="AA274" s="4">
        <v>2014</v>
      </c>
      <c r="AB274" s="4" t="s">
        <v>82</v>
      </c>
      <c r="AC274" s="4">
        <v>2014</v>
      </c>
      <c r="AD274" s="4" t="s">
        <v>83</v>
      </c>
      <c r="AE274" s="4">
        <v>2014</v>
      </c>
      <c r="AF274" s="4" t="s">
        <v>57</v>
      </c>
      <c r="AG274" s="4">
        <v>2015</v>
      </c>
      <c r="AH274" s="4" t="s">
        <v>83</v>
      </c>
      <c r="AI274" s="4" t="s">
        <v>58</v>
      </c>
      <c r="AJ274" s="4" t="s">
        <v>59</v>
      </c>
      <c r="AK274" s="4"/>
      <c r="AL274" s="4" t="s">
        <v>269</v>
      </c>
      <c r="AM274" s="4" t="s">
        <v>270</v>
      </c>
      <c r="AN274" s="4"/>
      <c r="AO274" s="4"/>
    </row>
    <row r="275" spans="1:41" s="69" customFormat="1" ht="94.5" customHeight="1">
      <c r="A275" s="71">
        <f t="shared" si="10"/>
        <v>250</v>
      </c>
      <c r="B275" s="46" t="s">
        <v>1023</v>
      </c>
      <c r="C275" s="3"/>
      <c r="D275" s="4">
        <v>8</v>
      </c>
      <c r="E275" s="3"/>
      <c r="F275" s="27" t="s">
        <v>1030</v>
      </c>
      <c r="G275" s="3" t="s">
        <v>222</v>
      </c>
      <c r="H275" s="27" t="s">
        <v>1030</v>
      </c>
      <c r="I275" s="27" t="s">
        <v>1030</v>
      </c>
      <c r="J275" s="6">
        <v>45000000000</v>
      </c>
      <c r="K275" s="3" t="s">
        <v>311</v>
      </c>
      <c r="L275" s="4" t="s">
        <v>1922</v>
      </c>
      <c r="M275" s="4" t="s">
        <v>1922</v>
      </c>
      <c r="N275" s="3" t="s">
        <v>1923</v>
      </c>
      <c r="O275" s="4"/>
      <c r="P275" s="3">
        <v>9414</v>
      </c>
      <c r="Q275" s="3">
        <v>5132000</v>
      </c>
      <c r="R275" s="3">
        <v>796</v>
      </c>
      <c r="S275" s="3" t="s">
        <v>88</v>
      </c>
      <c r="T275" s="4">
        <v>1</v>
      </c>
      <c r="U275" s="5">
        <v>530</v>
      </c>
      <c r="V275" s="5">
        <v>530</v>
      </c>
      <c r="W275" s="4">
        <v>2014</v>
      </c>
      <c r="X275" s="4" t="s">
        <v>76</v>
      </c>
      <c r="Y275" s="4">
        <v>2014</v>
      </c>
      <c r="Z275" s="4" t="s">
        <v>77</v>
      </c>
      <c r="AA275" s="4">
        <v>2014</v>
      </c>
      <c r="AB275" s="4" t="s">
        <v>77</v>
      </c>
      <c r="AC275" s="4">
        <v>2014</v>
      </c>
      <c r="AD275" s="4" t="s">
        <v>78</v>
      </c>
      <c r="AE275" s="4">
        <v>2014</v>
      </c>
      <c r="AF275" s="4" t="s">
        <v>78</v>
      </c>
      <c r="AG275" s="4">
        <v>2015</v>
      </c>
      <c r="AH275" s="4" t="s">
        <v>77</v>
      </c>
      <c r="AI275" s="4" t="s">
        <v>58</v>
      </c>
      <c r="AJ275" s="4" t="s">
        <v>59</v>
      </c>
      <c r="AK275" s="4"/>
      <c r="AL275" s="4" t="s">
        <v>269</v>
      </c>
      <c r="AM275" s="4" t="s">
        <v>270</v>
      </c>
      <c r="AN275" s="4"/>
      <c r="AO275" s="4"/>
    </row>
    <row r="276" spans="1:41" ht="168.75">
      <c r="A276" s="71">
        <f t="shared" si="10"/>
        <v>251</v>
      </c>
      <c r="B276" s="46" t="s">
        <v>1024</v>
      </c>
      <c r="C276" s="3" t="s">
        <v>179</v>
      </c>
      <c r="D276" s="4">
        <v>8</v>
      </c>
      <c r="E276" s="3" t="s">
        <v>179</v>
      </c>
      <c r="F276" s="27" t="s">
        <v>1047</v>
      </c>
      <c r="G276" s="3" t="s">
        <v>1048</v>
      </c>
      <c r="H276" s="27" t="s">
        <v>1047</v>
      </c>
      <c r="I276" s="27" t="s">
        <v>1047</v>
      </c>
      <c r="J276" s="6" t="s">
        <v>170</v>
      </c>
      <c r="K276" s="3" t="s">
        <v>311</v>
      </c>
      <c r="L276" s="4" t="s">
        <v>1049</v>
      </c>
      <c r="M276" s="4" t="s">
        <v>1050</v>
      </c>
      <c r="N276" s="3" t="s">
        <v>1051</v>
      </c>
      <c r="O276" s="4" t="s">
        <v>179</v>
      </c>
      <c r="P276" s="3" t="s">
        <v>1052</v>
      </c>
      <c r="Q276" s="3" t="s">
        <v>1053</v>
      </c>
      <c r="R276" s="3">
        <v>796</v>
      </c>
      <c r="S276" s="3" t="s">
        <v>1054</v>
      </c>
      <c r="T276" s="4">
        <v>1</v>
      </c>
      <c r="U276" s="5">
        <v>480</v>
      </c>
      <c r="V276" s="5">
        <v>480</v>
      </c>
      <c r="W276" s="4">
        <v>2013</v>
      </c>
      <c r="X276" s="4" t="s">
        <v>60</v>
      </c>
      <c r="Y276" s="4">
        <v>2013</v>
      </c>
      <c r="Z276" s="4" t="s">
        <v>60</v>
      </c>
      <c r="AA276" s="4">
        <v>2013</v>
      </c>
      <c r="AB276" s="4" t="s">
        <v>61</v>
      </c>
      <c r="AC276" s="4">
        <v>2014</v>
      </c>
      <c r="AD276" s="4" t="s">
        <v>62</v>
      </c>
      <c r="AE276" s="4">
        <v>2014</v>
      </c>
      <c r="AF276" s="4" t="s">
        <v>62</v>
      </c>
      <c r="AG276" s="4">
        <v>2014</v>
      </c>
      <c r="AH276" s="4" t="s">
        <v>61</v>
      </c>
      <c r="AI276" s="4" t="s">
        <v>58</v>
      </c>
      <c r="AJ276" s="4" t="s">
        <v>59</v>
      </c>
      <c r="AK276" s="4" t="s">
        <v>179</v>
      </c>
      <c r="AL276" s="4" t="s">
        <v>1055</v>
      </c>
      <c r="AM276" s="4" t="s">
        <v>1055</v>
      </c>
      <c r="AN276" s="4" t="s">
        <v>179</v>
      </c>
      <c r="AO276" s="4" t="s">
        <v>1056</v>
      </c>
    </row>
    <row r="277" spans="1:41" ht="90">
      <c r="A277" s="71">
        <f t="shared" si="10"/>
        <v>252</v>
      </c>
      <c r="B277" s="46" t="s">
        <v>1025</v>
      </c>
      <c r="C277" s="3" t="s">
        <v>179</v>
      </c>
      <c r="D277" s="4">
        <v>9</v>
      </c>
      <c r="E277" s="3" t="s">
        <v>179</v>
      </c>
      <c r="F277" s="27" t="s">
        <v>1047</v>
      </c>
      <c r="G277" s="3" t="s">
        <v>1048</v>
      </c>
      <c r="H277" s="27" t="s">
        <v>1047</v>
      </c>
      <c r="I277" s="27" t="s">
        <v>1047</v>
      </c>
      <c r="J277" s="6" t="s">
        <v>170</v>
      </c>
      <c r="K277" s="3" t="s">
        <v>311</v>
      </c>
      <c r="L277" s="4" t="s">
        <v>1057</v>
      </c>
      <c r="M277" s="4" t="s">
        <v>1057</v>
      </c>
      <c r="N277" s="3" t="s">
        <v>1058</v>
      </c>
      <c r="O277" s="4" t="s">
        <v>179</v>
      </c>
      <c r="P277" s="3" t="s">
        <v>1059</v>
      </c>
      <c r="Q277" s="3" t="s">
        <v>1060</v>
      </c>
      <c r="R277" s="3">
        <v>642</v>
      </c>
      <c r="S277" s="3" t="s">
        <v>81</v>
      </c>
      <c r="T277" s="4">
        <v>1</v>
      </c>
      <c r="U277" s="5">
        <v>4380</v>
      </c>
      <c r="V277" s="5">
        <v>4380</v>
      </c>
      <c r="W277" s="4">
        <v>2013</v>
      </c>
      <c r="X277" s="4" t="s">
        <v>60</v>
      </c>
      <c r="Y277" s="4">
        <v>2013</v>
      </c>
      <c r="Z277" s="4" t="s">
        <v>60</v>
      </c>
      <c r="AA277" s="4">
        <v>2013</v>
      </c>
      <c r="AB277" s="4" t="s">
        <v>61</v>
      </c>
      <c r="AC277" s="4">
        <v>2014</v>
      </c>
      <c r="AD277" s="4" t="s">
        <v>62</v>
      </c>
      <c r="AE277" s="4">
        <v>2014</v>
      </c>
      <c r="AF277" s="4" t="s">
        <v>62</v>
      </c>
      <c r="AG277" s="4">
        <v>2014</v>
      </c>
      <c r="AH277" s="4" t="s">
        <v>61</v>
      </c>
      <c r="AI277" s="4" t="s">
        <v>58</v>
      </c>
      <c r="AJ277" s="4" t="s">
        <v>59</v>
      </c>
      <c r="AK277" s="4" t="s">
        <v>179</v>
      </c>
      <c r="AL277" s="4" t="s">
        <v>1055</v>
      </c>
      <c r="AM277" s="4" t="s">
        <v>1055</v>
      </c>
      <c r="AN277" s="4" t="s">
        <v>179</v>
      </c>
      <c r="AO277" s="4" t="s">
        <v>1061</v>
      </c>
    </row>
    <row r="278" spans="1:41" ht="123.75">
      <c r="A278" s="71">
        <f t="shared" si="10"/>
        <v>253</v>
      </c>
      <c r="B278" s="46" t="s">
        <v>1026</v>
      </c>
      <c r="C278" s="3" t="s">
        <v>179</v>
      </c>
      <c r="D278" s="4">
        <v>8</v>
      </c>
      <c r="E278" s="3" t="s">
        <v>179</v>
      </c>
      <c r="F278" s="27" t="s">
        <v>1047</v>
      </c>
      <c r="G278" s="3" t="s">
        <v>1048</v>
      </c>
      <c r="H278" s="27" t="s">
        <v>1047</v>
      </c>
      <c r="I278" s="27" t="s">
        <v>1047</v>
      </c>
      <c r="J278" s="6" t="s">
        <v>170</v>
      </c>
      <c r="K278" s="3" t="s">
        <v>311</v>
      </c>
      <c r="L278" s="4" t="s">
        <v>1062</v>
      </c>
      <c r="M278" s="4" t="s">
        <v>1063</v>
      </c>
      <c r="N278" s="3" t="s">
        <v>1064</v>
      </c>
      <c r="O278" s="4" t="s">
        <v>179</v>
      </c>
      <c r="P278" s="3" t="s">
        <v>217</v>
      </c>
      <c r="Q278" s="3" t="s">
        <v>1065</v>
      </c>
      <c r="R278" s="3">
        <v>796</v>
      </c>
      <c r="S278" s="3" t="s">
        <v>1054</v>
      </c>
      <c r="T278" s="4">
        <v>2</v>
      </c>
      <c r="U278" s="5">
        <v>30</v>
      </c>
      <c r="V278" s="5">
        <v>30</v>
      </c>
      <c r="W278" s="4">
        <v>2013</v>
      </c>
      <c r="X278" s="4" t="s">
        <v>60</v>
      </c>
      <c r="Y278" s="4">
        <v>2013</v>
      </c>
      <c r="Z278" s="4" t="s">
        <v>60</v>
      </c>
      <c r="AA278" s="4">
        <v>2013</v>
      </c>
      <c r="AB278" s="4" t="s">
        <v>61</v>
      </c>
      <c r="AC278" s="4">
        <v>2014</v>
      </c>
      <c r="AD278" s="4" t="s">
        <v>62</v>
      </c>
      <c r="AE278" s="4">
        <v>2014</v>
      </c>
      <c r="AF278" s="4" t="s">
        <v>62</v>
      </c>
      <c r="AG278" s="4">
        <v>2014</v>
      </c>
      <c r="AH278" s="4" t="s">
        <v>61</v>
      </c>
      <c r="AI278" s="4" t="s">
        <v>219</v>
      </c>
      <c r="AJ278" s="4" t="s">
        <v>118</v>
      </c>
      <c r="AK278" s="4" t="s">
        <v>179</v>
      </c>
      <c r="AL278" s="4" t="s">
        <v>1055</v>
      </c>
      <c r="AM278" s="4" t="s">
        <v>1055</v>
      </c>
      <c r="AN278" s="4" t="s">
        <v>179</v>
      </c>
      <c r="AO278" s="4" t="s">
        <v>1066</v>
      </c>
    </row>
    <row r="279" spans="1:41" ht="101.25">
      <c r="A279" s="71">
        <f t="shared" si="10"/>
        <v>254</v>
      </c>
      <c r="B279" s="46" t="s">
        <v>1027</v>
      </c>
      <c r="C279" s="3" t="s">
        <v>179</v>
      </c>
      <c r="D279" s="4">
        <v>8</v>
      </c>
      <c r="E279" s="3" t="s">
        <v>179</v>
      </c>
      <c r="F279" s="27" t="s">
        <v>1047</v>
      </c>
      <c r="G279" s="3" t="s">
        <v>1048</v>
      </c>
      <c r="H279" s="27" t="s">
        <v>1047</v>
      </c>
      <c r="I279" s="27" t="s">
        <v>1047</v>
      </c>
      <c r="J279" s="6" t="s">
        <v>170</v>
      </c>
      <c r="K279" s="3" t="s">
        <v>311</v>
      </c>
      <c r="L279" s="4" t="s">
        <v>1067</v>
      </c>
      <c r="M279" s="4" t="s">
        <v>1068</v>
      </c>
      <c r="N279" s="3" t="s">
        <v>1069</v>
      </c>
      <c r="O279" s="4" t="s">
        <v>179</v>
      </c>
      <c r="P279" s="3" t="s">
        <v>1070</v>
      </c>
      <c r="Q279" s="3">
        <v>8040051</v>
      </c>
      <c r="R279" s="3">
        <v>796</v>
      </c>
      <c r="S279" s="3" t="s">
        <v>1054</v>
      </c>
      <c r="T279" s="4">
        <v>1</v>
      </c>
      <c r="U279" s="5">
        <v>30</v>
      </c>
      <c r="V279" s="5">
        <v>30</v>
      </c>
      <c r="W279" s="4">
        <v>2013</v>
      </c>
      <c r="X279" s="4" t="s">
        <v>60</v>
      </c>
      <c r="Y279" s="4">
        <v>2013</v>
      </c>
      <c r="Z279" s="4" t="s">
        <v>60</v>
      </c>
      <c r="AA279" s="4">
        <v>2013</v>
      </c>
      <c r="AB279" s="4" t="s">
        <v>61</v>
      </c>
      <c r="AC279" s="4">
        <v>2014</v>
      </c>
      <c r="AD279" s="4" t="s">
        <v>62</v>
      </c>
      <c r="AE279" s="4">
        <v>2014</v>
      </c>
      <c r="AF279" s="4" t="s">
        <v>62</v>
      </c>
      <c r="AG279" s="4">
        <v>2014</v>
      </c>
      <c r="AH279" s="4" t="s">
        <v>61</v>
      </c>
      <c r="AI279" s="4" t="s">
        <v>219</v>
      </c>
      <c r="AJ279" s="4" t="s">
        <v>118</v>
      </c>
      <c r="AK279" s="4" t="s">
        <v>179</v>
      </c>
      <c r="AL279" s="4" t="s">
        <v>1055</v>
      </c>
      <c r="AM279" s="4" t="s">
        <v>1055</v>
      </c>
      <c r="AN279" s="4" t="s">
        <v>179</v>
      </c>
      <c r="AO279" s="4" t="s">
        <v>1066</v>
      </c>
    </row>
    <row r="280" spans="1:41" ht="56.25">
      <c r="A280" s="71">
        <f t="shared" si="10"/>
        <v>255</v>
      </c>
      <c r="B280" s="46" t="s">
        <v>1028</v>
      </c>
      <c r="C280" s="3" t="s">
        <v>179</v>
      </c>
      <c r="D280" s="4">
        <v>8</v>
      </c>
      <c r="E280" s="3" t="s">
        <v>179</v>
      </c>
      <c r="F280" s="27" t="s">
        <v>1047</v>
      </c>
      <c r="G280" s="3" t="s">
        <v>1048</v>
      </c>
      <c r="H280" s="27" t="s">
        <v>1047</v>
      </c>
      <c r="I280" s="27" t="s">
        <v>1047</v>
      </c>
      <c r="J280" s="6" t="s">
        <v>170</v>
      </c>
      <c r="K280" s="3" t="s">
        <v>311</v>
      </c>
      <c r="L280" s="4" t="s">
        <v>1071</v>
      </c>
      <c r="M280" s="4" t="s">
        <v>1072</v>
      </c>
      <c r="N280" s="3" t="s">
        <v>1073</v>
      </c>
      <c r="O280" s="4" t="s">
        <v>179</v>
      </c>
      <c r="P280" s="3" t="s">
        <v>1074</v>
      </c>
      <c r="Q280" s="3">
        <v>8040020</v>
      </c>
      <c r="R280" s="3">
        <v>796</v>
      </c>
      <c r="S280" s="3" t="s">
        <v>1054</v>
      </c>
      <c r="T280" s="4">
        <v>1</v>
      </c>
      <c r="U280" s="5">
        <v>22</v>
      </c>
      <c r="V280" s="5">
        <v>22</v>
      </c>
      <c r="W280" s="4">
        <v>2013</v>
      </c>
      <c r="X280" s="4" t="s">
        <v>60</v>
      </c>
      <c r="Y280" s="4">
        <v>2013</v>
      </c>
      <c r="Z280" s="4" t="s">
        <v>60</v>
      </c>
      <c r="AA280" s="4">
        <v>2013</v>
      </c>
      <c r="AB280" s="4" t="s">
        <v>61</v>
      </c>
      <c r="AC280" s="4">
        <v>2014</v>
      </c>
      <c r="AD280" s="4" t="s">
        <v>62</v>
      </c>
      <c r="AE280" s="4">
        <v>2014</v>
      </c>
      <c r="AF280" s="4" t="s">
        <v>62</v>
      </c>
      <c r="AG280" s="4">
        <v>2014</v>
      </c>
      <c r="AH280" s="4" t="s">
        <v>61</v>
      </c>
      <c r="AI280" s="4" t="s">
        <v>219</v>
      </c>
      <c r="AJ280" s="4" t="s">
        <v>118</v>
      </c>
      <c r="AK280" s="4" t="s">
        <v>179</v>
      </c>
      <c r="AL280" s="4" t="s">
        <v>1055</v>
      </c>
      <c r="AM280" s="4" t="s">
        <v>1055</v>
      </c>
      <c r="AN280" s="4" t="s">
        <v>179</v>
      </c>
      <c r="AO280" s="4" t="s">
        <v>1066</v>
      </c>
    </row>
    <row r="281" spans="1:41" ht="123.75">
      <c r="A281" s="71">
        <f t="shared" si="10"/>
        <v>256</v>
      </c>
      <c r="B281" s="46" t="s">
        <v>1029</v>
      </c>
      <c r="C281" s="3" t="s">
        <v>166</v>
      </c>
      <c r="D281" s="4">
        <v>8</v>
      </c>
      <c r="E281" s="3" t="s">
        <v>166</v>
      </c>
      <c r="F281" s="27" t="s">
        <v>1080</v>
      </c>
      <c r="G281" s="3" t="s">
        <v>222</v>
      </c>
      <c r="H281" s="27" t="s">
        <v>1080</v>
      </c>
      <c r="I281" s="27" t="s">
        <v>1080</v>
      </c>
      <c r="J281" s="6" t="s">
        <v>1081</v>
      </c>
      <c r="K281" s="3" t="s">
        <v>1082</v>
      </c>
      <c r="L281" s="4" t="s">
        <v>1083</v>
      </c>
      <c r="M281" s="4" t="s">
        <v>1083</v>
      </c>
      <c r="N281" s="3" t="s">
        <v>1084</v>
      </c>
      <c r="O281" s="4" t="s">
        <v>166</v>
      </c>
      <c r="P281" s="3" t="s">
        <v>1085</v>
      </c>
      <c r="Q281" s="3" t="s">
        <v>1086</v>
      </c>
      <c r="R281" s="3">
        <v>642</v>
      </c>
      <c r="S281" s="3" t="s">
        <v>81</v>
      </c>
      <c r="T281" s="4">
        <v>1</v>
      </c>
      <c r="U281" s="5">
        <v>37300</v>
      </c>
      <c r="V281" s="5">
        <v>15542</v>
      </c>
      <c r="W281" s="4">
        <v>2014</v>
      </c>
      <c r="X281" s="4" t="s">
        <v>57</v>
      </c>
      <c r="Y281" s="4">
        <v>2014</v>
      </c>
      <c r="Z281" s="4" t="s">
        <v>76</v>
      </c>
      <c r="AA281" s="4">
        <v>2014</v>
      </c>
      <c r="AB281" s="4" t="s">
        <v>77</v>
      </c>
      <c r="AC281" s="4">
        <v>2014</v>
      </c>
      <c r="AD281" s="4" t="s">
        <v>78</v>
      </c>
      <c r="AE281" s="4">
        <v>2014</v>
      </c>
      <c r="AF281" s="4" t="s">
        <v>100</v>
      </c>
      <c r="AG281" s="4">
        <v>2015</v>
      </c>
      <c r="AH281" s="4" t="s">
        <v>78</v>
      </c>
      <c r="AI281" s="4" t="s">
        <v>70</v>
      </c>
      <c r="AJ281" s="4" t="s">
        <v>59</v>
      </c>
      <c r="AK281" s="4" t="s">
        <v>166</v>
      </c>
      <c r="AL281" s="4" t="s">
        <v>269</v>
      </c>
      <c r="AM281" s="4" t="s">
        <v>270</v>
      </c>
      <c r="AN281" s="4" t="s">
        <v>166</v>
      </c>
      <c r="AO281" s="4" t="s">
        <v>1087</v>
      </c>
    </row>
    <row r="282" spans="1:41" ht="112.5">
      <c r="A282" s="71">
        <f t="shared" si="10"/>
        <v>257</v>
      </c>
      <c r="B282" s="46" t="s">
        <v>1038</v>
      </c>
      <c r="C282" s="3" t="s">
        <v>166</v>
      </c>
      <c r="D282" s="4">
        <v>8</v>
      </c>
      <c r="E282" s="3" t="s">
        <v>166</v>
      </c>
      <c r="F282" s="27" t="s">
        <v>1080</v>
      </c>
      <c r="G282" s="3" t="s">
        <v>222</v>
      </c>
      <c r="H282" s="27" t="s">
        <v>1080</v>
      </c>
      <c r="I282" s="27" t="s">
        <v>1080</v>
      </c>
      <c r="J282" s="6" t="s">
        <v>1002</v>
      </c>
      <c r="K282" s="3" t="s">
        <v>1088</v>
      </c>
      <c r="L282" s="4" t="s">
        <v>1089</v>
      </c>
      <c r="M282" s="4" t="s">
        <v>1089</v>
      </c>
      <c r="N282" s="3" t="s">
        <v>1084</v>
      </c>
      <c r="O282" s="4" t="s">
        <v>166</v>
      </c>
      <c r="P282" s="3" t="s">
        <v>1090</v>
      </c>
      <c r="Q282" s="3" t="s">
        <v>1091</v>
      </c>
      <c r="R282" s="3">
        <v>642</v>
      </c>
      <c r="S282" s="3" t="s">
        <v>81</v>
      </c>
      <c r="T282" s="4">
        <v>1</v>
      </c>
      <c r="U282" s="5">
        <v>800</v>
      </c>
      <c r="V282" s="5">
        <v>333</v>
      </c>
      <c r="W282" s="4">
        <v>2014</v>
      </c>
      <c r="X282" s="4" t="s">
        <v>83</v>
      </c>
      <c r="Y282" s="4">
        <v>2014</v>
      </c>
      <c r="Z282" s="4" t="s">
        <v>57</v>
      </c>
      <c r="AA282" s="4">
        <v>2014</v>
      </c>
      <c r="AB282" s="4" t="s">
        <v>76</v>
      </c>
      <c r="AC282" s="4">
        <v>2014</v>
      </c>
      <c r="AD282" s="4" t="s">
        <v>77</v>
      </c>
      <c r="AE282" s="4">
        <v>2014</v>
      </c>
      <c r="AF282" s="4" t="s">
        <v>100</v>
      </c>
      <c r="AG282" s="4">
        <v>2015</v>
      </c>
      <c r="AH282" s="4" t="s">
        <v>61</v>
      </c>
      <c r="AI282" s="4" t="s">
        <v>58</v>
      </c>
      <c r="AJ282" s="4" t="s">
        <v>59</v>
      </c>
      <c r="AK282" s="4" t="s">
        <v>166</v>
      </c>
      <c r="AL282" s="4" t="s">
        <v>269</v>
      </c>
      <c r="AM282" s="4" t="s">
        <v>270</v>
      </c>
      <c r="AN282" s="4" t="s">
        <v>166</v>
      </c>
      <c r="AO282" s="4" t="s">
        <v>1092</v>
      </c>
    </row>
    <row r="283" spans="1:41" ht="112.5">
      <c r="A283" s="71">
        <f t="shared" si="10"/>
        <v>258</v>
      </c>
      <c r="B283" s="46" t="s">
        <v>1039</v>
      </c>
      <c r="C283" s="3" t="s">
        <v>166</v>
      </c>
      <c r="D283" s="4">
        <v>8</v>
      </c>
      <c r="E283" s="3" t="s">
        <v>166</v>
      </c>
      <c r="F283" s="27" t="s">
        <v>1080</v>
      </c>
      <c r="G283" s="3" t="s">
        <v>222</v>
      </c>
      <c r="H283" s="27" t="s">
        <v>1080</v>
      </c>
      <c r="I283" s="27" t="s">
        <v>1080</v>
      </c>
      <c r="J283" s="6" t="s">
        <v>1093</v>
      </c>
      <c r="K283" s="3" t="s">
        <v>1094</v>
      </c>
      <c r="L283" s="4" t="s">
        <v>1095</v>
      </c>
      <c r="M283" s="4" t="s">
        <v>1095</v>
      </c>
      <c r="N283" s="3" t="s">
        <v>1084</v>
      </c>
      <c r="O283" s="4" t="s">
        <v>166</v>
      </c>
      <c r="P283" s="3" t="s">
        <v>1096</v>
      </c>
      <c r="Q283" s="3" t="s">
        <v>1097</v>
      </c>
      <c r="R283" s="3">
        <v>642</v>
      </c>
      <c r="S283" s="3" t="s">
        <v>81</v>
      </c>
      <c r="T283" s="4">
        <v>1</v>
      </c>
      <c r="U283" s="5">
        <v>1200</v>
      </c>
      <c r="V283" s="5">
        <v>1200</v>
      </c>
      <c r="W283" s="4">
        <v>2013</v>
      </c>
      <c r="X283" s="4" t="s">
        <v>91</v>
      </c>
      <c r="Y283" s="4">
        <v>2013</v>
      </c>
      <c r="Z283" s="4" t="s">
        <v>60</v>
      </c>
      <c r="AA283" s="4">
        <v>2013</v>
      </c>
      <c r="AB283" s="4" t="s">
        <v>61</v>
      </c>
      <c r="AC283" s="4">
        <v>2014</v>
      </c>
      <c r="AD283" s="4" t="s">
        <v>62</v>
      </c>
      <c r="AE283" s="4">
        <v>2014</v>
      </c>
      <c r="AF283" s="4" t="s">
        <v>62</v>
      </c>
      <c r="AG283" s="4">
        <v>2014</v>
      </c>
      <c r="AH283" s="4" t="s">
        <v>61</v>
      </c>
      <c r="AI283" s="4" t="s">
        <v>58</v>
      </c>
      <c r="AJ283" s="4" t="s">
        <v>59</v>
      </c>
      <c r="AK283" s="4" t="s">
        <v>166</v>
      </c>
      <c r="AL283" s="4" t="s">
        <v>269</v>
      </c>
      <c r="AM283" s="4" t="s">
        <v>270</v>
      </c>
      <c r="AN283" s="4" t="s">
        <v>166</v>
      </c>
      <c r="AO283" s="4" t="s">
        <v>1098</v>
      </c>
    </row>
    <row r="284" spans="1:41" ht="112.5">
      <c r="A284" s="71">
        <f t="shared" ref="A284:A347" si="17">A283+1</f>
        <v>259</v>
      </c>
      <c r="B284" s="46" t="s">
        <v>1040</v>
      </c>
      <c r="C284" s="3" t="s">
        <v>166</v>
      </c>
      <c r="D284" s="4">
        <v>8</v>
      </c>
      <c r="E284" s="3" t="s">
        <v>166</v>
      </c>
      <c r="F284" s="27" t="s">
        <v>1080</v>
      </c>
      <c r="G284" s="3" t="s">
        <v>222</v>
      </c>
      <c r="H284" s="27" t="s">
        <v>1080</v>
      </c>
      <c r="I284" s="27" t="s">
        <v>1080</v>
      </c>
      <c r="J284" s="6" t="s">
        <v>1099</v>
      </c>
      <c r="K284" s="3" t="s">
        <v>1100</v>
      </c>
      <c r="L284" s="4" t="s">
        <v>1101</v>
      </c>
      <c r="M284" s="4" t="s">
        <v>1101</v>
      </c>
      <c r="N284" s="3" t="s">
        <v>1084</v>
      </c>
      <c r="O284" s="4" t="s">
        <v>166</v>
      </c>
      <c r="P284" s="3" t="s">
        <v>1096</v>
      </c>
      <c r="Q284" s="3">
        <v>3221130</v>
      </c>
      <c r="R284" s="3">
        <v>642</v>
      </c>
      <c r="S284" s="3" t="s">
        <v>81</v>
      </c>
      <c r="T284" s="4">
        <v>1</v>
      </c>
      <c r="U284" s="5">
        <v>250</v>
      </c>
      <c r="V284" s="5">
        <v>250</v>
      </c>
      <c r="W284" s="4">
        <v>2013</v>
      </c>
      <c r="X284" s="4" t="s">
        <v>91</v>
      </c>
      <c r="Y284" s="4">
        <v>2013</v>
      </c>
      <c r="Z284" s="4" t="s">
        <v>60</v>
      </c>
      <c r="AA284" s="4">
        <v>2013</v>
      </c>
      <c r="AB284" s="4" t="s">
        <v>61</v>
      </c>
      <c r="AC284" s="4">
        <v>2014</v>
      </c>
      <c r="AD284" s="4" t="s">
        <v>62</v>
      </c>
      <c r="AE284" s="4">
        <v>2014</v>
      </c>
      <c r="AF284" s="4" t="s">
        <v>62</v>
      </c>
      <c r="AG284" s="4">
        <v>2014</v>
      </c>
      <c r="AH284" s="4" t="s">
        <v>61</v>
      </c>
      <c r="AI284" s="4" t="s">
        <v>58</v>
      </c>
      <c r="AJ284" s="4" t="s">
        <v>59</v>
      </c>
      <c r="AK284" s="4" t="s">
        <v>166</v>
      </c>
      <c r="AL284" s="4" t="s">
        <v>269</v>
      </c>
      <c r="AM284" s="4" t="s">
        <v>270</v>
      </c>
      <c r="AN284" s="4" t="s">
        <v>166</v>
      </c>
      <c r="AO284" s="4" t="s">
        <v>1102</v>
      </c>
    </row>
    <row r="285" spans="1:41" ht="112.5">
      <c r="A285" s="71">
        <f t="shared" si="17"/>
        <v>260</v>
      </c>
      <c r="B285" s="46" t="s">
        <v>1041</v>
      </c>
      <c r="C285" s="3" t="s">
        <v>166</v>
      </c>
      <c r="D285" s="4">
        <v>8</v>
      </c>
      <c r="E285" s="3" t="s">
        <v>166</v>
      </c>
      <c r="F285" s="27" t="s">
        <v>1080</v>
      </c>
      <c r="G285" s="3" t="s">
        <v>222</v>
      </c>
      <c r="H285" s="27" t="s">
        <v>1080</v>
      </c>
      <c r="I285" s="27" t="s">
        <v>1080</v>
      </c>
      <c r="J285" s="6" t="s">
        <v>170</v>
      </c>
      <c r="K285" s="3" t="s">
        <v>311</v>
      </c>
      <c r="L285" s="4" t="s">
        <v>1103</v>
      </c>
      <c r="M285" s="4" t="s">
        <v>1103</v>
      </c>
      <c r="N285" s="3" t="s">
        <v>1084</v>
      </c>
      <c r="O285" s="4" t="s">
        <v>166</v>
      </c>
      <c r="P285" s="3" t="s">
        <v>1104</v>
      </c>
      <c r="Q285" s="3">
        <v>3221130</v>
      </c>
      <c r="R285" s="3">
        <v>642</v>
      </c>
      <c r="S285" s="3" t="s">
        <v>81</v>
      </c>
      <c r="T285" s="4">
        <v>12</v>
      </c>
      <c r="U285" s="5">
        <v>200</v>
      </c>
      <c r="V285" s="5">
        <v>150</v>
      </c>
      <c r="W285" s="4">
        <v>2013</v>
      </c>
      <c r="X285" s="4" t="s">
        <v>61</v>
      </c>
      <c r="Y285" s="4">
        <v>2014</v>
      </c>
      <c r="Z285" s="4" t="s">
        <v>62</v>
      </c>
      <c r="AA285" s="4">
        <v>2014</v>
      </c>
      <c r="AB285" s="4" t="s">
        <v>62</v>
      </c>
      <c r="AC285" s="4">
        <v>2014</v>
      </c>
      <c r="AD285" s="4" t="s">
        <v>82</v>
      </c>
      <c r="AE285" s="4">
        <v>2014</v>
      </c>
      <c r="AF285" s="4" t="s">
        <v>83</v>
      </c>
      <c r="AG285" s="4">
        <v>2015</v>
      </c>
      <c r="AH285" s="4" t="s">
        <v>83</v>
      </c>
      <c r="AI285" s="4" t="s">
        <v>58</v>
      </c>
      <c r="AJ285" s="4" t="s">
        <v>59</v>
      </c>
      <c r="AK285" s="4" t="s">
        <v>166</v>
      </c>
      <c r="AL285" s="4" t="s">
        <v>269</v>
      </c>
      <c r="AM285" s="4" t="s">
        <v>270</v>
      </c>
      <c r="AN285" s="4" t="s">
        <v>166</v>
      </c>
      <c r="AO285" s="4" t="s">
        <v>1105</v>
      </c>
    </row>
    <row r="286" spans="1:41" ht="112.5">
      <c r="A286" s="71">
        <f t="shared" si="17"/>
        <v>261</v>
      </c>
      <c r="B286" s="46" t="s">
        <v>1042</v>
      </c>
      <c r="C286" s="3" t="s">
        <v>166</v>
      </c>
      <c r="D286" s="4">
        <v>8</v>
      </c>
      <c r="E286" s="3" t="s">
        <v>166</v>
      </c>
      <c r="F286" s="27" t="s">
        <v>1080</v>
      </c>
      <c r="G286" s="3" t="s">
        <v>222</v>
      </c>
      <c r="H286" s="27" t="s">
        <v>1080</v>
      </c>
      <c r="I286" s="27" t="s">
        <v>1080</v>
      </c>
      <c r="J286" s="6" t="s">
        <v>170</v>
      </c>
      <c r="K286" s="3" t="s">
        <v>311</v>
      </c>
      <c r="L286" s="4" t="s">
        <v>1106</v>
      </c>
      <c r="M286" s="4" t="s">
        <v>1106</v>
      </c>
      <c r="N286" s="3" t="s">
        <v>1084</v>
      </c>
      <c r="O286" s="4" t="s">
        <v>166</v>
      </c>
      <c r="P286" s="3" t="s">
        <v>1107</v>
      </c>
      <c r="Q286" s="3" t="s">
        <v>1108</v>
      </c>
      <c r="R286" s="3">
        <v>642</v>
      </c>
      <c r="S286" s="3" t="s">
        <v>81</v>
      </c>
      <c r="T286" s="4">
        <v>1</v>
      </c>
      <c r="U286" s="5">
        <v>3000</v>
      </c>
      <c r="V286" s="5">
        <v>3000</v>
      </c>
      <c r="W286" s="4">
        <v>2013</v>
      </c>
      <c r="X286" s="4" t="s">
        <v>91</v>
      </c>
      <c r="Y286" s="4">
        <v>2013</v>
      </c>
      <c r="Z286" s="4" t="s">
        <v>60</v>
      </c>
      <c r="AA286" s="4">
        <v>2013</v>
      </c>
      <c r="AB286" s="4" t="s">
        <v>60</v>
      </c>
      <c r="AC286" s="4">
        <v>2014</v>
      </c>
      <c r="AD286" s="4" t="s">
        <v>62</v>
      </c>
      <c r="AE286" s="4">
        <v>2014</v>
      </c>
      <c r="AF286" s="4" t="s">
        <v>62</v>
      </c>
      <c r="AG286" s="4">
        <v>2014</v>
      </c>
      <c r="AH286" s="4" t="s">
        <v>61</v>
      </c>
      <c r="AI286" s="4" t="s">
        <v>58</v>
      </c>
      <c r="AJ286" s="4" t="s">
        <v>59</v>
      </c>
      <c r="AK286" s="4" t="s">
        <v>166</v>
      </c>
      <c r="AL286" s="4" t="s">
        <v>269</v>
      </c>
      <c r="AM286" s="4" t="s">
        <v>270</v>
      </c>
      <c r="AN286" s="4" t="s">
        <v>166</v>
      </c>
      <c r="AO286" s="4" t="s">
        <v>179</v>
      </c>
    </row>
    <row r="287" spans="1:41" ht="112.5">
      <c r="A287" s="71">
        <f t="shared" si="17"/>
        <v>262</v>
      </c>
      <c r="B287" s="46" t="s">
        <v>1043</v>
      </c>
      <c r="C287" s="3" t="s">
        <v>166</v>
      </c>
      <c r="D287" s="4">
        <v>8</v>
      </c>
      <c r="E287" s="3" t="s">
        <v>166</v>
      </c>
      <c r="F287" s="27" t="s">
        <v>1080</v>
      </c>
      <c r="G287" s="3" t="s">
        <v>222</v>
      </c>
      <c r="H287" s="27" t="s">
        <v>1080</v>
      </c>
      <c r="I287" s="27" t="s">
        <v>1080</v>
      </c>
      <c r="J287" s="6" t="s">
        <v>1109</v>
      </c>
      <c r="K287" s="3" t="s">
        <v>79</v>
      </c>
      <c r="L287" s="4" t="s">
        <v>1110</v>
      </c>
      <c r="M287" s="4" t="s">
        <v>1110</v>
      </c>
      <c r="N287" s="3" t="s">
        <v>1084</v>
      </c>
      <c r="O287" s="4" t="s">
        <v>166</v>
      </c>
      <c r="P287" s="3" t="s">
        <v>1107</v>
      </c>
      <c r="Q287" s="3" t="s">
        <v>1111</v>
      </c>
      <c r="R287" s="3">
        <v>642</v>
      </c>
      <c r="S287" s="3" t="s">
        <v>81</v>
      </c>
      <c r="T287" s="4">
        <v>1</v>
      </c>
      <c r="U287" s="5">
        <v>1200</v>
      </c>
      <c r="V287" s="5">
        <v>200</v>
      </c>
      <c r="W287" s="4">
        <v>2014</v>
      </c>
      <c r="X287" s="4" t="s">
        <v>78</v>
      </c>
      <c r="Y287" s="4">
        <v>2014</v>
      </c>
      <c r="Z287" s="4" t="s">
        <v>100</v>
      </c>
      <c r="AA287" s="4">
        <v>2014</v>
      </c>
      <c r="AB287" s="4" t="s">
        <v>96</v>
      </c>
      <c r="AC287" s="4">
        <v>2014</v>
      </c>
      <c r="AD287" s="4" t="s">
        <v>91</v>
      </c>
      <c r="AE287" s="4">
        <v>2014</v>
      </c>
      <c r="AF287" s="4" t="s">
        <v>60</v>
      </c>
      <c r="AG287" s="4">
        <v>2015</v>
      </c>
      <c r="AH287" s="4" t="s">
        <v>60</v>
      </c>
      <c r="AI287" s="4" t="s">
        <v>58</v>
      </c>
      <c r="AJ287" s="4" t="s">
        <v>59</v>
      </c>
      <c r="AK287" s="4" t="s">
        <v>166</v>
      </c>
      <c r="AL287" s="4" t="s">
        <v>269</v>
      </c>
      <c r="AM287" s="4" t="s">
        <v>270</v>
      </c>
      <c r="AN287" s="4" t="s">
        <v>166</v>
      </c>
      <c r="AO287" s="4" t="s">
        <v>179</v>
      </c>
    </row>
    <row r="288" spans="1:41" ht="112.5">
      <c r="A288" s="71">
        <f t="shared" si="17"/>
        <v>263</v>
      </c>
      <c r="B288" s="46" t="s">
        <v>1044</v>
      </c>
      <c r="C288" s="3" t="s">
        <v>166</v>
      </c>
      <c r="D288" s="4">
        <v>8</v>
      </c>
      <c r="E288" s="3" t="s">
        <v>166</v>
      </c>
      <c r="F288" s="27" t="s">
        <v>1080</v>
      </c>
      <c r="G288" s="3" t="s">
        <v>222</v>
      </c>
      <c r="H288" s="27" t="s">
        <v>1080</v>
      </c>
      <c r="I288" s="27" t="s">
        <v>1080</v>
      </c>
      <c r="J288" s="6" t="s">
        <v>160</v>
      </c>
      <c r="K288" s="3" t="s">
        <v>161</v>
      </c>
      <c r="L288" s="4" t="s">
        <v>1112</v>
      </c>
      <c r="M288" s="4" t="s">
        <v>1113</v>
      </c>
      <c r="N288" s="3" t="s">
        <v>1084</v>
      </c>
      <c r="O288" s="4" t="s">
        <v>166</v>
      </c>
      <c r="P288" s="3" t="s">
        <v>1096</v>
      </c>
      <c r="Q288" s="3">
        <v>3221130</v>
      </c>
      <c r="R288" s="3">
        <v>642</v>
      </c>
      <c r="S288" s="3" t="s">
        <v>81</v>
      </c>
      <c r="T288" s="4">
        <v>1</v>
      </c>
      <c r="U288" s="5">
        <v>150</v>
      </c>
      <c r="V288" s="5">
        <f>U288/12*2</f>
        <v>25</v>
      </c>
      <c r="W288" s="4">
        <v>2014</v>
      </c>
      <c r="X288" s="4" t="s">
        <v>78</v>
      </c>
      <c r="Y288" s="4">
        <v>2014</v>
      </c>
      <c r="Z288" s="4" t="s">
        <v>100</v>
      </c>
      <c r="AA288" s="4">
        <v>2014</v>
      </c>
      <c r="AB288" s="4" t="s">
        <v>96</v>
      </c>
      <c r="AC288" s="4">
        <v>2014</v>
      </c>
      <c r="AD288" s="4" t="s">
        <v>91</v>
      </c>
      <c r="AE288" s="4">
        <v>2014</v>
      </c>
      <c r="AF288" s="4" t="s">
        <v>60</v>
      </c>
      <c r="AG288" s="4">
        <v>2015</v>
      </c>
      <c r="AH288" s="4" t="s">
        <v>91</v>
      </c>
      <c r="AI288" s="4" t="s">
        <v>58</v>
      </c>
      <c r="AJ288" s="4" t="s">
        <v>59</v>
      </c>
      <c r="AK288" s="4" t="s">
        <v>166</v>
      </c>
      <c r="AL288" s="4" t="s">
        <v>269</v>
      </c>
      <c r="AM288" s="4" t="s">
        <v>270</v>
      </c>
      <c r="AN288" s="4" t="s">
        <v>166</v>
      </c>
      <c r="AO288" s="4" t="s">
        <v>1114</v>
      </c>
    </row>
    <row r="289" spans="1:41" ht="78.75">
      <c r="A289" s="71">
        <f t="shared" si="17"/>
        <v>264</v>
      </c>
      <c r="B289" s="46" t="s">
        <v>1045</v>
      </c>
      <c r="C289" s="3" t="s">
        <v>166</v>
      </c>
      <c r="D289" s="4">
        <v>8</v>
      </c>
      <c r="E289" s="3" t="s">
        <v>166</v>
      </c>
      <c r="F289" s="27" t="s">
        <v>1080</v>
      </c>
      <c r="G289" s="3" t="s">
        <v>222</v>
      </c>
      <c r="H289" s="27" t="s">
        <v>1080</v>
      </c>
      <c r="I289" s="27" t="s">
        <v>1080</v>
      </c>
      <c r="J289" s="6" t="s">
        <v>170</v>
      </c>
      <c r="K289" s="3" t="s">
        <v>311</v>
      </c>
      <c r="L289" s="4" t="s">
        <v>1115</v>
      </c>
      <c r="M289" s="4" t="s">
        <v>1115</v>
      </c>
      <c r="N289" s="3" t="s">
        <v>1116</v>
      </c>
      <c r="O289" s="4" t="s">
        <v>166</v>
      </c>
      <c r="P289" s="3" t="s">
        <v>1117</v>
      </c>
      <c r="Q289" s="3" t="s">
        <v>1118</v>
      </c>
      <c r="R289" s="3">
        <v>642</v>
      </c>
      <c r="S289" s="3" t="s">
        <v>81</v>
      </c>
      <c r="T289" s="4">
        <v>1</v>
      </c>
      <c r="U289" s="5">
        <v>950</v>
      </c>
      <c r="V289" s="5">
        <v>395</v>
      </c>
      <c r="W289" s="4">
        <v>2014</v>
      </c>
      <c r="X289" s="4" t="s">
        <v>76</v>
      </c>
      <c r="Y289" s="4">
        <v>2014</v>
      </c>
      <c r="Z289" s="4" t="s">
        <v>77</v>
      </c>
      <c r="AA289" s="4">
        <v>2014</v>
      </c>
      <c r="AB289" s="4" t="s">
        <v>78</v>
      </c>
      <c r="AC289" s="4">
        <v>2014</v>
      </c>
      <c r="AD289" s="4" t="s">
        <v>78</v>
      </c>
      <c r="AE289" s="4">
        <v>2014</v>
      </c>
      <c r="AF289" s="4" t="s">
        <v>100</v>
      </c>
      <c r="AG289" s="4">
        <v>2015</v>
      </c>
      <c r="AH289" s="4" t="s">
        <v>78</v>
      </c>
      <c r="AI289" s="4" t="s">
        <v>58</v>
      </c>
      <c r="AJ289" s="4" t="s">
        <v>59</v>
      </c>
      <c r="AK289" s="4" t="s">
        <v>166</v>
      </c>
      <c r="AL289" s="4" t="s">
        <v>269</v>
      </c>
      <c r="AM289" s="4" t="s">
        <v>270</v>
      </c>
      <c r="AN289" s="4" t="s">
        <v>166</v>
      </c>
      <c r="AO289" s="4" t="s">
        <v>179</v>
      </c>
    </row>
    <row r="290" spans="1:41" ht="123.75">
      <c r="A290" s="71">
        <f t="shared" si="17"/>
        <v>265</v>
      </c>
      <c r="B290" s="46" t="s">
        <v>1075</v>
      </c>
      <c r="C290" s="3" t="s">
        <v>166</v>
      </c>
      <c r="D290" s="4">
        <v>8</v>
      </c>
      <c r="E290" s="3" t="s">
        <v>166</v>
      </c>
      <c r="F290" s="27" t="s">
        <v>1080</v>
      </c>
      <c r="G290" s="3" t="s">
        <v>222</v>
      </c>
      <c r="H290" s="27" t="s">
        <v>1080</v>
      </c>
      <c r="I290" s="27" t="s">
        <v>1080</v>
      </c>
      <c r="J290" s="6" t="s">
        <v>1081</v>
      </c>
      <c r="K290" s="3" t="s">
        <v>1082</v>
      </c>
      <c r="L290" s="4" t="s">
        <v>1119</v>
      </c>
      <c r="M290" s="4" t="s">
        <v>1119</v>
      </c>
      <c r="N290" s="3" t="s">
        <v>1120</v>
      </c>
      <c r="O290" s="4" t="s">
        <v>166</v>
      </c>
      <c r="P290" s="3" t="s">
        <v>1121</v>
      </c>
      <c r="Q290" s="3" t="s">
        <v>1122</v>
      </c>
      <c r="R290" s="3">
        <v>796</v>
      </c>
      <c r="S290" s="3" t="s">
        <v>88</v>
      </c>
      <c r="T290" s="4">
        <v>11</v>
      </c>
      <c r="U290" s="5">
        <v>500</v>
      </c>
      <c r="V290" s="5">
        <v>500</v>
      </c>
      <c r="W290" s="4">
        <v>2013</v>
      </c>
      <c r="X290" s="4" t="s">
        <v>91</v>
      </c>
      <c r="Y290" s="4">
        <v>2013</v>
      </c>
      <c r="Z290" s="4" t="s">
        <v>60</v>
      </c>
      <c r="AA290" s="4">
        <v>2013</v>
      </c>
      <c r="AB290" s="4" t="s">
        <v>61</v>
      </c>
      <c r="AC290" s="4">
        <v>2014</v>
      </c>
      <c r="AD290" s="4" t="s">
        <v>62</v>
      </c>
      <c r="AE290" s="4">
        <v>2014</v>
      </c>
      <c r="AF290" s="4" t="s">
        <v>82</v>
      </c>
      <c r="AG290" s="4">
        <v>2014</v>
      </c>
      <c r="AH290" s="4" t="s">
        <v>82</v>
      </c>
      <c r="AI290" s="4" t="s">
        <v>58</v>
      </c>
      <c r="AJ290" s="4" t="s">
        <v>59</v>
      </c>
      <c r="AK290" s="4" t="s">
        <v>166</v>
      </c>
      <c r="AL290" s="4" t="s">
        <v>269</v>
      </c>
      <c r="AM290" s="4" t="s">
        <v>270</v>
      </c>
      <c r="AN290" s="4" t="s">
        <v>166</v>
      </c>
      <c r="AO290" s="4" t="s">
        <v>179</v>
      </c>
    </row>
    <row r="291" spans="1:41" s="92" customFormat="1" ht="90">
      <c r="A291" s="71">
        <f t="shared" si="17"/>
        <v>266</v>
      </c>
      <c r="B291" s="46" t="s">
        <v>1076</v>
      </c>
      <c r="C291" s="88" t="s">
        <v>166</v>
      </c>
      <c r="D291" s="89">
        <v>8</v>
      </c>
      <c r="E291" s="88" t="s">
        <v>166</v>
      </c>
      <c r="F291" s="90" t="s">
        <v>1080</v>
      </c>
      <c r="G291" s="88" t="s">
        <v>222</v>
      </c>
      <c r="H291" s="90" t="s">
        <v>1080</v>
      </c>
      <c r="I291" s="90" t="s">
        <v>1080</v>
      </c>
      <c r="J291" s="91" t="s">
        <v>170</v>
      </c>
      <c r="K291" s="88" t="s">
        <v>311</v>
      </c>
      <c r="L291" s="89" t="s">
        <v>1916</v>
      </c>
      <c r="M291" s="89" t="str">
        <f>L291</f>
        <v>Обеспечение Службы безопасности и режима портативными рациями и ручными фонарями</v>
      </c>
      <c r="N291" s="88" t="s">
        <v>1120</v>
      </c>
      <c r="O291" s="89" t="s">
        <v>166</v>
      </c>
      <c r="P291" s="88" t="s">
        <v>1123</v>
      </c>
      <c r="Q291" s="88" t="s">
        <v>1124</v>
      </c>
      <c r="R291" s="88">
        <v>796</v>
      </c>
      <c r="S291" s="88" t="s">
        <v>88</v>
      </c>
      <c r="T291" s="89">
        <v>8</v>
      </c>
      <c r="U291" s="95">
        <f>50+15</f>
        <v>65</v>
      </c>
      <c r="V291" s="95">
        <f>U291</f>
        <v>65</v>
      </c>
      <c r="W291" s="89">
        <v>2013</v>
      </c>
      <c r="X291" s="89" t="s">
        <v>91</v>
      </c>
      <c r="Y291" s="89">
        <v>2013</v>
      </c>
      <c r="Z291" s="89" t="s">
        <v>60</v>
      </c>
      <c r="AA291" s="89">
        <v>2013</v>
      </c>
      <c r="AB291" s="89" t="s">
        <v>61</v>
      </c>
      <c r="AC291" s="89">
        <v>2014</v>
      </c>
      <c r="AD291" s="89" t="s">
        <v>62</v>
      </c>
      <c r="AE291" s="89">
        <v>2014</v>
      </c>
      <c r="AF291" s="89" t="s">
        <v>82</v>
      </c>
      <c r="AG291" s="89">
        <v>2014</v>
      </c>
      <c r="AH291" s="89" t="s">
        <v>82</v>
      </c>
      <c r="AI291" s="89" t="s">
        <v>219</v>
      </c>
      <c r="AJ291" s="89" t="s">
        <v>118</v>
      </c>
      <c r="AK291" s="89" t="s">
        <v>166</v>
      </c>
      <c r="AL291" s="89" t="s">
        <v>269</v>
      </c>
      <c r="AM291" s="89" t="s">
        <v>270</v>
      </c>
      <c r="AN291" s="89" t="s">
        <v>166</v>
      </c>
      <c r="AO291" s="89" t="s">
        <v>166</v>
      </c>
    </row>
    <row r="292" spans="1:41" ht="90">
      <c r="A292" s="71">
        <f t="shared" si="17"/>
        <v>267</v>
      </c>
      <c r="B292" s="46" t="s">
        <v>1077</v>
      </c>
      <c r="C292" s="3" t="s">
        <v>166</v>
      </c>
      <c r="D292" s="4">
        <v>8</v>
      </c>
      <c r="E292" s="3" t="s">
        <v>166</v>
      </c>
      <c r="F292" s="27" t="s">
        <v>1080</v>
      </c>
      <c r="G292" s="3" t="s">
        <v>222</v>
      </c>
      <c r="H292" s="27" t="s">
        <v>1080</v>
      </c>
      <c r="I292" s="27" t="s">
        <v>1080</v>
      </c>
      <c r="J292" s="6" t="s">
        <v>170</v>
      </c>
      <c r="K292" s="3" t="s">
        <v>311</v>
      </c>
      <c r="L292" s="4" t="s">
        <v>1125</v>
      </c>
      <c r="M292" s="4" t="s">
        <v>1125</v>
      </c>
      <c r="N292" s="3" t="s">
        <v>1120</v>
      </c>
      <c r="O292" s="4" t="s">
        <v>166</v>
      </c>
      <c r="P292" s="3" t="s">
        <v>1123</v>
      </c>
      <c r="Q292" s="3" t="s">
        <v>1124</v>
      </c>
      <c r="R292" s="3">
        <v>796</v>
      </c>
      <c r="S292" s="3" t="s">
        <v>88</v>
      </c>
      <c r="T292" s="4">
        <v>1</v>
      </c>
      <c r="U292" s="5">
        <v>170</v>
      </c>
      <c r="V292" s="5">
        <v>170</v>
      </c>
      <c r="W292" s="4">
        <v>2013</v>
      </c>
      <c r="X292" s="4" t="s">
        <v>91</v>
      </c>
      <c r="Y292" s="4">
        <v>2013</v>
      </c>
      <c r="Z292" s="4" t="s">
        <v>60</v>
      </c>
      <c r="AA292" s="4">
        <v>2013</v>
      </c>
      <c r="AB292" s="4" t="s">
        <v>61</v>
      </c>
      <c r="AC292" s="4">
        <v>2014</v>
      </c>
      <c r="AD292" s="4" t="s">
        <v>62</v>
      </c>
      <c r="AE292" s="4">
        <v>2014</v>
      </c>
      <c r="AF292" s="4" t="s">
        <v>82</v>
      </c>
      <c r="AG292" s="4">
        <v>2014</v>
      </c>
      <c r="AH292" s="4" t="s">
        <v>82</v>
      </c>
      <c r="AI292" s="4" t="s">
        <v>58</v>
      </c>
      <c r="AJ292" s="4" t="s">
        <v>59</v>
      </c>
      <c r="AK292" s="4" t="s">
        <v>166</v>
      </c>
      <c r="AL292" s="4" t="s">
        <v>269</v>
      </c>
      <c r="AM292" s="4" t="s">
        <v>270</v>
      </c>
      <c r="AN292" s="4" t="s">
        <v>166</v>
      </c>
      <c r="AO292" s="4" t="s">
        <v>166</v>
      </c>
    </row>
    <row r="293" spans="1:41" ht="90">
      <c r="A293" s="71">
        <f t="shared" si="17"/>
        <v>268</v>
      </c>
      <c r="B293" s="46" t="s">
        <v>1078</v>
      </c>
      <c r="C293" s="3" t="s">
        <v>166</v>
      </c>
      <c r="D293" s="4">
        <v>8</v>
      </c>
      <c r="E293" s="3" t="s">
        <v>166</v>
      </c>
      <c r="F293" s="27" t="s">
        <v>1080</v>
      </c>
      <c r="G293" s="3" t="s">
        <v>222</v>
      </c>
      <c r="H293" s="27" t="s">
        <v>1080</v>
      </c>
      <c r="I293" s="27" t="s">
        <v>1080</v>
      </c>
      <c r="J293" s="6" t="s">
        <v>170</v>
      </c>
      <c r="K293" s="3" t="s">
        <v>311</v>
      </c>
      <c r="L293" s="4" t="s">
        <v>1126</v>
      </c>
      <c r="M293" s="4" t="s">
        <v>1126</v>
      </c>
      <c r="N293" s="3" t="s">
        <v>1120</v>
      </c>
      <c r="O293" s="4" t="s">
        <v>166</v>
      </c>
      <c r="P293" s="3" t="s">
        <v>1123</v>
      </c>
      <c r="Q293" s="3" t="s">
        <v>1124</v>
      </c>
      <c r="R293" s="3">
        <v>642</v>
      </c>
      <c r="S293" s="3" t="s">
        <v>81</v>
      </c>
      <c r="T293" s="4">
        <v>1</v>
      </c>
      <c r="U293" s="5">
        <v>65</v>
      </c>
      <c r="V293" s="5">
        <v>65</v>
      </c>
      <c r="W293" s="4">
        <v>2013</v>
      </c>
      <c r="X293" s="4" t="s">
        <v>60</v>
      </c>
      <c r="Y293" s="4">
        <v>2013</v>
      </c>
      <c r="Z293" s="4" t="s">
        <v>61</v>
      </c>
      <c r="AA293" s="4">
        <v>2014</v>
      </c>
      <c r="AB293" s="4" t="s">
        <v>62</v>
      </c>
      <c r="AC293" s="4">
        <v>2014</v>
      </c>
      <c r="AD293" s="4" t="s">
        <v>82</v>
      </c>
      <c r="AE293" s="4">
        <v>2014</v>
      </c>
      <c r="AF293" s="4" t="s">
        <v>83</v>
      </c>
      <c r="AG293" s="4">
        <v>2014</v>
      </c>
      <c r="AH293" s="4" t="s">
        <v>83</v>
      </c>
      <c r="AI293" s="4" t="s">
        <v>219</v>
      </c>
      <c r="AJ293" s="4" t="s">
        <v>118</v>
      </c>
      <c r="AK293" s="4" t="s">
        <v>166</v>
      </c>
      <c r="AL293" s="4" t="s">
        <v>269</v>
      </c>
      <c r="AM293" s="4" t="s">
        <v>270</v>
      </c>
      <c r="AN293" s="4" t="s">
        <v>166</v>
      </c>
      <c r="AO293" s="4" t="s">
        <v>179</v>
      </c>
    </row>
    <row r="294" spans="1:41" ht="90">
      <c r="A294" s="71">
        <f t="shared" si="17"/>
        <v>269</v>
      </c>
      <c r="B294" s="46" t="s">
        <v>1079</v>
      </c>
      <c r="C294" s="3" t="s">
        <v>166</v>
      </c>
      <c r="D294" s="4">
        <v>8</v>
      </c>
      <c r="E294" s="3" t="s">
        <v>166</v>
      </c>
      <c r="F294" s="27" t="s">
        <v>1080</v>
      </c>
      <c r="G294" s="3" t="s">
        <v>222</v>
      </c>
      <c r="H294" s="27" t="s">
        <v>1080</v>
      </c>
      <c r="I294" s="27" t="s">
        <v>1080</v>
      </c>
      <c r="J294" s="6" t="s">
        <v>170</v>
      </c>
      <c r="K294" s="3" t="s">
        <v>311</v>
      </c>
      <c r="L294" s="4" t="s">
        <v>1127</v>
      </c>
      <c r="M294" s="4" t="s">
        <v>1127</v>
      </c>
      <c r="N294" s="3" t="s">
        <v>1120</v>
      </c>
      <c r="O294" s="4" t="s">
        <v>166</v>
      </c>
      <c r="P294" s="3" t="s">
        <v>1123</v>
      </c>
      <c r="Q294" s="3" t="s">
        <v>1124</v>
      </c>
      <c r="R294" s="3">
        <v>642</v>
      </c>
      <c r="S294" s="3" t="s">
        <v>81</v>
      </c>
      <c r="T294" s="4">
        <v>1</v>
      </c>
      <c r="U294" s="5">
        <v>65</v>
      </c>
      <c r="V294" s="5">
        <v>65</v>
      </c>
      <c r="W294" s="4">
        <v>2013</v>
      </c>
      <c r="X294" s="4" t="s">
        <v>61</v>
      </c>
      <c r="Y294" s="4">
        <v>2014</v>
      </c>
      <c r="Z294" s="4" t="s">
        <v>62</v>
      </c>
      <c r="AA294" s="4">
        <v>2014</v>
      </c>
      <c r="AB294" s="4" t="s">
        <v>82</v>
      </c>
      <c r="AC294" s="4">
        <v>2014</v>
      </c>
      <c r="AD294" s="4" t="s">
        <v>83</v>
      </c>
      <c r="AE294" s="4">
        <v>2014</v>
      </c>
      <c r="AF294" s="4" t="s">
        <v>57</v>
      </c>
      <c r="AG294" s="4">
        <v>2014</v>
      </c>
      <c r="AH294" s="4" t="s">
        <v>57</v>
      </c>
      <c r="AI294" s="4" t="s">
        <v>219</v>
      </c>
      <c r="AJ294" s="4" t="s">
        <v>118</v>
      </c>
      <c r="AK294" s="4" t="s">
        <v>166</v>
      </c>
      <c r="AL294" s="4" t="s">
        <v>269</v>
      </c>
      <c r="AM294" s="4" t="s">
        <v>270</v>
      </c>
      <c r="AN294" s="4" t="s">
        <v>166</v>
      </c>
      <c r="AO294" s="4" t="s">
        <v>179</v>
      </c>
    </row>
    <row r="295" spans="1:41" ht="112.5">
      <c r="A295" s="71">
        <f t="shared" si="17"/>
        <v>270</v>
      </c>
      <c r="B295" s="46" t="s">
        <v>1940</v>
      </c>
      <c r="C295" s="3" t="s">
        <v>166</v>
      </c>
      <c r="D295" s="4">
        <v>8</v>
      </c>
      <c r="E295" s="3" t="s">
        <v>166</v>
      </c>
      <c r="F295" s="27" t="s">
        <v>1080</v>
      </c>
      <c r="G295" s="3" t="s">
        <v>222</v>
      </c>
      <c r="H295" s="27" t="s">
        <v>1080</v>
      </c>
      <c r="I295" s="27" t="s">
        <v>1080</v>
      </c>
      <c r="J295" s="6" t="s">
        <v>63</v>
      </c>
      <c r="K295" s="3" t="s">
        <v>1128</v>
      </c>
      <c r="L295" s="4" t="s">
        <v>1129</v>
      </c>
      <c r="M295" s="4" t="s">
        <v>1129</v>
      </c>
      <c r="N295" s="3" t="s">
        <v>1084</v>
      </c>
      <c r="O295" s="4" t="s">
        <v>166</v>
      </c>
      <c r="P295" s="3" t="s">
        <v>1096</v>
      </c>
      <c r="Q295" s="3">
        <v>3221130</v>
      </c>
      <c r="R295" s="3">
        <v>642</v>
      </c>
      <c r="S295" s="3" t="s">
        <v>81</v>
      </c>
      <c r="T295" s="4">
        <v>1</v>
      </c>
      <c r="U295" s="5">
        <v>750</v>
      </c>
      <c r="V295" s="5">
        <v>250</v>
      </c>
      <c r="W295" s="4">
        <v>2014</v>
      </c>
      <c r="X295" s="4" t="s">
        <v>76</v>
      </c>
      <c r="Y295" s="4">
        <v>2014</v>
      </c>
      <c r="Z295" s="4" t="s">
        <v>77</v>
      </c>
      <c r="AA295" s="4">
        <v>2014</v>
      </c>
      <c r="AB295" s="4" t="s">
        <v>78</v>
      </c>
      <c r="AC295" s="4">
        <v>2014</v>
      </c>
      <c r="AD295" s="4" t="s">
        <v>100</v>
      </c>
      <c r="AE295" s="4">
        <v>2014</v>
      </c>
      <c r="AF295" s="4" t="s">
        <v>96</v>
      </c>
      <c r="AG295" s="4">
        <v>2015</v>
      </c>
      <c r="AH295" s="4" t="s">
        <v>96</v>
      </c>
      <c r="AI295" s="4" t="s">
        <v>58</v>
      </c>
      <c r="AJ295" s="4" t="s">
        <v>59</v>
      </c>
      <c r="AK295" s="4" t="s">
        <v>166</v>
      </c>
      <c r="AL295" s="4" t="s">
        <v>269</v>
      </c>
      <c r="AM295" s="4" t="s">
        <v>270</v>
      </c>
      <c r="AN295" s="4" t="e">
        <f>AO295-AN296</f>
        <v>#VALUE!</v>
      </c>
      <c r="AO295" s="4" t="s">
        <v>179</v>
      </c>
    </row>
    <row r="296" spans="1:41" ht="112.5">
      <c r="A296" s="71">
        <f t="shared" si="17"/>
        <v>271</v>
      </c>
      <c r="B296" s="46" t="s">
        <v>1136</v>
      </c>
      <c r="C296" s="3" t="s">
        <v>166</v>
      </c>
      <c r="D296" s="4">
        <v>8</v>
      </c>
      <c r="E296" s="3" t="s">
        <v>166</v>
      </c>
      <c r="F296" s="27" t="s">
        <v>1080</v>
      </c>
      <c r="G296" s="3" t="s">
        <v>222</v>
      </c>
      <c r="H296" s="27" t="s">
        <v>1080</v>
      </c>
      <c r="I296" s="27" t="s">
        <v>1080</v>
      </c>
      <c r="J296" s="6" t="s">
        <v>63</v>
      </c>
      <c r="K296" s="3" t="s">
        <v>1128</v>
      </c>
      <c r="L296" s="4" t="s">
        <v>1130</v>
      </c>
      <c r="M296" s="4" t="s">
        <v>1130</v>
      </c>
      <c r="N296" s="3" t="s">
        <v>1084</v>
      </c>
      <c r="O296" s="4" t="s">
        <v>166</v>
      </c>
      <c r="P296" s="3" t="s">
        <v>1096</v>
      </c>
      <c r="Q296" s="3">
        <v>3221130</v>
      </c>
      <c r="R296" s="3">
        <v>642</v>
      </c>
      <c r="S296" s="3" t="s">
        <v>81</v>
      </c>
      <c r="T296" s="4">
        <v>1</v>
      </c>
      <c r="U296" s="5">
        <v>750</v>
      </c>
      <c r="V296" s="5">
        <v>250</v>
      </c>
      <c r="W296" s="4">
        <v>2014</v>
      </c>
      <c r="X296" s="4" t="s">
        <v>76</v>
      </c>
      <c r="Y296" s="4">
        <v>2014</v>
      </c>
      <c r="Z296" s="4" t="s">
        <v>77</v>
      </c>
      <c r="AA296" s="4">
        <v>2014</v>
      </c>
      <c r="AB296" s="4" t="s">
        <v>78</v>
      </c>
      <c r="AC296" s="4">
        <v>2014</v>
      </c>
      <c r="AD296" s="4" t="s">
        <v>100</v>
      </c>
      <c r="AE296" s="4">
        <v>2014</v>
      </c>
      <c r="AF296" s="4" t="s">
        <v>96</v>
      </c>
      <c r="AG296" s="4">
        <v>2015</v>
      </c>
      <c r="AH296" s="4" t="s">
        <v>96</v>
      </c>
      <c r="AI296" s="4" t="s">
        <v>58</v>
      </c>
      <c r="AJ296" s="4" t="s">
        <v>59</v>
      </c>
      <c r="AK296" s="4" t="s">
        <v>166</v>
      </c>
      <c r="AL296" s="4" t="s">
        <v>269</v>
      </c>
      <c r="AM296" s="4" t="s">
        <v>270</v>
      </c>
      <c r="AN296" s="4" t="s">
        <v>166</v>
      </c>
      <c r="AO296" s="4" t="s">
        <v>179</v>
      </c>
    </row>
    <row r="297" spans="1:41" ht="101.25">
      <c r="A297" s="71">
        <f t="shared" si="17"/>
        <v>272</v>
      </c>
      <c r="B297" s="46" t="s">
        <v>1137</v>
      </c>
      <c r="C297" s="3" t="s">
        <v>166</v>
      </c>
      <c r="D297" s="4">
        <v>8</v>
      </c>
      <c r="E297" s="3" t="s">
        <v>166</v>
      </c>
      <c r="F297" s="27" t="s">
        <v>1080</v>
      </c>
      <c r="G297" s="3" t="s">
        <v>222</v>
      </c>
      <c r="H297" s="27" t="s">
        <v>1080</v>
      </c>
      <c r="I297" s="27" t="s">
        <v>1080</v>
      </c>
      <c r="J297" s="6" t="s">
        <v>63</v>
      </c>
      <c r="K297" s="3" t="s">
        <v>1128</v>
      </c>
      <c r="L297" s="4" t="s">
        <v>1131</v>
      </c>
      <c r="M297" s="4" t="s">
        <v>1131</v>
      </c>
      <c r="N297" s="3" t="s">
        <v>1132</v>
      </c>
      <c r="O297" s="4" t="s">
        <v>166</v>
      </c>
      <c r="P297" s="3" t="s">
        <v>1090</v>
      </c>
      <c r="Q297" s="3" t="s">
        <v>1091</v>
      </c>
      <c r="R297" s="3">
        <v>642</v>
      </c>
      <c r="S297" s="3" t="s">
        <v>81</v>
      </c>
      <c r="T297" s="4">
        <v>1</v>
      </c>
      <c r="U297" s="5">
        <v>350</v>
      </c>
      <c r="V297" s="5">
        <v>350</v>
      </c>
      <c r="W297" s="4">
        <v>2013</v>
      </c>
      <c r="X297" s="4" t="s">
        <v>96</v>
      </c>
      <c r="Y297" s="4">
        <v>2013</v>
      </c>
      <c r="Z297" s="4" t="s">
        <v>91</v>
      </c>
      <c r="AA297" s="4">
        <v>2013</v>
      </c>
      <c r="AB297" s="4" t="s">
        <v>60</v>
      </c>
      <c r="AC297" s="4">
        <v>2014</v>
      </c>
      <c r="AD297" s="4" t="s">
        <v>62</v>
      </c>
      <c r="AE297" s="4">
        <v>2014</v>
      </c>
      <c r="AF297" s="4" t="s">
        <v>62</v>
      </c>
      <c r="AG297" s="4">
        <v>2014</v>
      </c>
      <c r="AH297" s="4" t="s">
        <v>61</v>
      </c>
      <c r="AI297" s="4" t="s">
        <v>58</v>
      </c>
      <c r="AJ297" s="4" t="s">
        <v>59</v>
      </c>
      <c r="AK297" s="4" t="s">
        <v>166</v>
      </c>
      <c r="AL297" s="4" t="s">
        <v>269</v>
      </c>
      <c r="AM297" s="4" t="s">
        <v>270</v>
      </c>
      <c r="AN297" s="4" t="s">
        <v>166</v>
      </c>
      <c r="AO297" s="4" t="s">
        <v>1133</v>
      </c>
    </row>
    <row r="298" spans="1:41" ht="101.25">
      <c r="A298" s="71">
        <f t="shared" si="17"/>
        <v>273</v>
      </c>
      <c r="B298" s="46" t="s">
        <v>1138</v>
      </c>
      <c r="C298" s="3" t="s">
        <v>166</v>
      </c>
      <c r="D298" s="4">
        <v>8</v>
      </c>
      <c r="E298" s="3" t="s">
        <v>166</v>
      </c>
      <c r="F298" s="27" t="s">
        <v>1080</v>
      </c>
      <c r="G298" s="3" t="s">
        <v>222</v>
      </c>
      <c r="H298" s="27" t="s">
        <v>1080</v>
      </c>
      <c r="I298" s="27" t="s">
        <v>1080</v>
      </c>
      <c r="J298" s="6" t="s">
        <v>63</v>
      </c>
      <c r="K298" s="3" t="s">
        <v>1128</v>
      </c>
      <c r="L298" s="4" t="s">
        <v>1134</v>
      </c>
      <c r="M298" s="4" t="s">
        <v>1134</v>
      </c>
      <c r="N298" s="3" t="s">
        <v>1132</v>
      </c>
      <c r="O298" s="4" t="s">
        <v>166</v>
      </c>
      <c r="P298" s="3" t="s">
        <v>1090</v>
      </c>
      <c r="Q298" s="3" t="s">
        <v>1091</v>
      </c>
      <c r="R298" s="3">
        <v>642</v>
      </c>
      <c r="S298" s="3" t="s">
        <v>81</v>
      </c>
      <c r="T298" s="4">
        <v>1</v>
      </c>
      <c r="U298" s="5">
        <v>250</v>
      </c>
      <c r="V298" s="5">
        <v>146</v>
      </c>
      <c r="W298" s="4">
        <v>2014</v>
      </c>
      <c r="X298" s="4" t="s">
        <v>82</v>
      </c>
      <c r="Y298" s="4">
        <v>2014</v>
      </c>
      <c r="Z298" s="4" t="s">
        <v>83</v>
      </c>
      <c r="AA298" s="4">
        <v>2014</v>
      </c>
      <c r="AB298" s="4" t="s">
        <v>57</v>
      </c>
      <c r="AC298" s="4">
        <v>2014</v>
      </c>
      <c r="AD298" s="4" t="s">
        <v>76</v>
      </c>
      <c r="AE298" s="4">
        <v>2014</v>
      </c>
      <c r="AF298" s="4" t="s">
        <v>77</v>
      </c>
      <c r="AG298" s="4">
        <v>2015</v>
      </c>
      <c r="AH298" s="4" t="s">
        <v>76</v>
      </c>
      <c r="AI298" s="4" t="s">
        <v>58</v>
      </c>
      <c r="AJ298" s="4" t="s">
        <v>59</v>
      </c>
      <c r="AK298" s="4" t="s">
        <v>166</v>
      </c>
      <c r="AL298" s="4" t="s">
        <v>269</v>
      </c>
      <c r="AM298" s="4" t="s">
        <v>270</v>
      </c>
      <c r="AN298" s="4" t="s">
        <v>166</v>
      </c>
      <c r="AO298" s="4" t="s">
        <v>1135</v>
      </c>
    </row>
    <row r="299" spans="1:41" ht="270">
      <c r="A299" s="71">
        <f t="shared" si="17"/>
        <v>274</v>
      </c>
      <c r="B299" s="46" t="s">
        <v>1139</v>
      </c>
      <c r="C299" s="3" t="s">
        <v>166</v>
      </c>
      <c r="D299" s="4"/>
      <c r="E299" s="3" t="s">
        <v>166</v>
      </c>
      <c r="F299" s="27" t="s">
        <v>1154</v>
      </c>
      <c r="G299" s="3" t="s">
        <v>222</v>
      </c>
      <c r="H299" s="27" t="s">
        <v>222</v>
      </c>
      <c r="I299" s="27" t="s">
        <v>1154</v>
      </c>
      <c r="J299" s="6" t="s">
        <v>142</v>
      </c>
      <c r="K299" s="3" t="s">
        <v>143</v>
      </c>
      <c r="L299" s="4" t="s">
        <v>1155</v>
      </c>
      <c r="M299" s="4" t="s">
        <v>1156</v>
      </c>
      <c r="N299" s="3" t="s">
        <v>1157</v>
      </c>
      <c r="O299" s="4"/>
      <c r="P299" s="3" t="s">
        <v>1158</v>
      </c>
      <c r="Q299" s="3" t="s">
        <v>1159</v>
      </c>
      <c r="R299" s="3">
        <v>55</v>
      </c>
      <c r="S299" s="3" t="s">
        <v>1160</v>
      </c>
      <c r="T299" s="4">
        <v>8800</v>
      </c>
      <c r="U299" s="5">
        <v>500</v>
      </c>
      <c r="V299" s="5">
        <v>230</v>
      </c>
      <c r="W299" s="4">
        <v>2014</v>
      </c>
      <c r="X299" s="4" t="s">
        <v>83</v>
      </c>
      <c r="Y299" s="4">
        <v>2014</v>
      </c>
      <c r="Z299" s="4" t="s">
        <v>83</v>
      </c>
      <c r="AA299" s="4">
        <v>2014</v>
      </c>
      <c r="AB299" s="4" t="s">
        <v>77</v>
      </c>
      <c r="AC299" s="4">
        <v>2014</v>
      </c>
      <c r="AD299" s="4" t="s">
        <v>77</v>
      </c>
      <c r="AE299" s="4">
        <v>2014</v>
      </c>
      <c r="AF299" s="4" t="s">
        <v>77</v>
      </c>
      <c r="AG299" s="4">
        <v>2015</v>
      </c>
      <c r="AH299" s="4" t="s">
        <v>57</v>
      </c>
      <c r="AI299" s="4" t="s">
        <v>218</v>
      </c>
      <c r="AJ299" s="4" t="s">
        <v>118</v>
      </c>
      <c r="AK299" s="4" t="s">
        <v>179</v>
      </c>
      <c r="AL299" s="4" t="s">
        <v>269</v>
      </c>
      <c r="AM299" s="4" t="s">
        <v>270</v>
      </c>
      <c r="AN299" s="4" t="s">
        <v>1161</v>
      </c>
      <c r="AO299" s="4"/>
    </row>
    <row r="300" spans="1:41" ht="270">
      <c r="A300" s="71">
        <f t="shared" si="17"/>
        <v>275</v>
      </c>
      <c r="B300" s="46" t="s">
        <v>1140</v>
      </c>
      <c r="C300" s="3" t="s">
        <v>166</v>
      </c>
      <c r="D300" s="4"/>
      <c r="E300" s="3" t="s">
        <v>166</v>
      </c>
      <c r="F300" s="27" t="s">
        <v>1154</v>
      </c>
      <c r="G300" s="3" t="s">
        <v>222</v>
      </c>
      <c r="H300" s="27" t="s">
        <v>222</v>
      </c>
      <c r="I300" s="27" t="s">
        <v>1154</v>
      </c>
      <c r="J300" s="6" t="s">
        <v>170</v>
      </c>
      <c r="K300" s="3" t="s">
        <v>311</v>
      </c>
      <c r="L300" s="4" t="s">
        <v>1162</v>
      </c>
      <c r="M300" s="4" t="s">
        <v>1156</v>
      </c>
      <c r="N300" s="3" t="s">
        <v>1163</v>
      </c>
      <c r="O300" s="4"/>
      <c r="P300" s="3" t="s">
        <v>1158</v>
      </c>
      <c r="Q300" s="3" t="s">
        <v>1159</v>
      </c>
      <c r="R300" s="3">
        <v>55</v>
      </c>
      <c r="S300" s="3" t="s">
        <v>1160</v>
      </c>
      <c r="T300" s="4">
        <v>3574</v>
      </c>
      <c r="U300" s="5">
        <v>250</v>
      </c>
      <c r="V300" s="5">
        <v>137</v>
      </c>
      <c r="W300" s="4">
        <v>2014</v>
      </c>
      <c r="X300" s="4" t="s">
        <v>82</v>
      </c>
      <c r="Y300" s="4">
        <v>2014</v>
      </c>
      <c r="Z300" s="4" t="s">
        <v>82</v>
      </c>
      <c r="AA300" s="4">
        <v>2014</v>
      </c>
      <c r="AB300" s="4" t="s">
        <v>76</v>
      </c>
      <c r="AC300" s="4">
        <v>2014</v>
      </c>
      <c r="AD300" s="4" t="s">
        <v>76</v>
      </c>
      <c r="AE300" s="4">
        <v>2014</v>
      </c>
      <c r="AF300" s="4" t="s">
        <v>76</v>
      </c>
      <c r="AG300" s="4">
        <v>2015</v>
      </c>
      <c r="AH300" s="4" t="s">
        <v>83</v>
      </c>
      <c r="AI300" s="4" t="s">
        <v>218</v>
      </c>
      <c r="AJ300" s="4" t="s">
        <v>118</v>
      </c>
      <c r="AK300" s="4" t="s">
        <v>179</v>
      </c>
      <c r="AL300" s="4" t="s">
        <v>269</v>
      </c>
      <c r="AM300" s="4" t="s">
        <v>270</v>
      </c>
      <c r="AN300" s="4" t="s">
        <v>1161</v>
      </c>
      <c r="AO300" s="4"/>
    </row>
    <row r="301" spans="1:41" ht="360">
      <c r="A301" s="71">
        <f t="shared" si="17"/>
        <v>276</v>
      </c>
      <c r="B301" s="46" t="s">
        <v>1141</v>
      </c>
      <c r="C301" s="3" t="s">
        <v>166</v>
      </c>
      <c r="D301" s="4"/>
      <c r="E301" s="3" t="s">
        <v>166</v>
      </c>
      <c r="F301" s="27" t="s">
        <v>1154</v>
      </c>
      <c r="G301" s="3" t="s">
        <v>222</v>
      </c>
      <c r="H301" s="27" t="s">
        <v>222</v>
      </c>
      <c r="I301" s="27" t="s">
        <v>1154</v>
      </c>
      <c r="J301" s="6" t="s">
        <v>170</v>
      </c>
      <c r="K301" s="3" t="s">
        <v>311</v>
      </c>
      <c r="L301" s="4" t="s">
        <v>1164</v>
      </c>
      <c r="M301" s="4" t="s">
        <v>1165</v>
      </c>
      <c r="N301" s="3" t="s">
        <v>677</v>
      </c>
      <c r="O301" s="4"/>
      <c r="P301" s="3" t="s">
        <v>1166</v>
      </c>
      <c r="Q301" s="3" t="s">
        <v>1167</v>
      </c>
      <c r="R301" s="3">
        <v>642</v>
      </c>
      <c r="S301" s="3" t="s">
        <v>81</v>
      </c>
      <c r="T301" s="4">
        <v>1</v>
      </c>
      <c r="U301" s="5">
        <v>45</v>
      </c>
      <c r="V301" s="5">
        <v>45</v>
      </c>
      <c r="W301" s="4">
        <v>2014</v>
      </c>
      <c r="X301" s="4" t="s">
        <v>82</v>
      </c>
      <c r="Y301" s="4">
        <v>2014</v>
      </c>
      <c r="Z301" s="4" t="s">
        <v>82</v>
      </c>
      <c r="AA301" s="4">
        <v>2014</v>
      </c>
      <c r="AB301" s="4" t="s">
        <v>82</v>
      </c>
      <c r="AC301" s="4">
        <v>2014</v>
      </c>
      <c r="AD301" s="4" t="s">
        <v>57</v>
      </c>
      <c r="AE301" s="4">
        <v>2014</v>
      </c>
      <c r="AF301" s="4" t="s">
        <v>57</v>
      </c>
      <c r="AG301" s="4">
        <v>2014</v>
      </c>
      <c r="AH301" s="4" t="s">
        <v>57</v>
      </c>
      <c r="AI301" s="4" t="s">
        <v>219</v>
      </c>
      <c r="AJ301" s="4" t="s">
        <v>118</v>
      </c>
      <c r="AK301" s="4" t="s">
        <v>166</v>
      </c>
      <c r="AL301" s="4" t="s">
        <v>269</v>
      </c>
      <c r="AM301" s="4" t="s">
        <v>270</v>
      </c>
      <c r="AN301" s="4"/>
      <c r="AO301" s="4"/>
    </row>
    <row r="302" spans="1:41" ht="348.75">
      <c r="A302" s="71">
        <f t="shared" si="17"/>
        <v>277</v>
      </c>
      <c r="B302" s="46" t="s">
        <v>1142</v>
      </c>
      <c r="C302" s="3" t="s">
        <v>166</v>
      </c>
      <c r="D302" s="4"/>
      <c r="E302" s="3" t="s">
        <v>166</v>
      </c>
      <c r="F302" s="27" t="s">
        <v>1154</v>
      </c>
      <c r="G302" s="3" t="s">
        <v>222</v>
      </c>
      <c r="H302" s="27" t="s">
        <v>222</v>
      </c>
      <c r="I302" s="27" t="s">
        <v>1154</v>
      </c>
      <c r="J302" s="6" t="s">
        <v>170</v>
      </c>
      <c r="K302" s="3" t="s">
        <v>311</v>
      </c>
      <c r="L302" s="4" t="s">
        <v>1168</v>
      </c>
      <c r="M302" s="4" t="s">
        <v>1169</v>
      </c>
      <c r="N302" s="3" t="s">
        <v>677</v>
      </c>
      <c r="O302" s="4"/>
      <c r="P302" s="3" t="s">
        <v>1170</v>
      </c>
      <c r="Q302" s="3" t="s">
        <v>1171</v>
      </c>
      <c r="R302" s="3">
        <v>642</v>
      </c>
      <c r="S302" s="3" t="s">
        <v>81</v>
      </c>
      <c r="T302" s="4">
        <v>1</v>
      </c>
      <c r="U302" s="5">
        <v>45</v>
      </c>
      <c r="V302" s="5">
        <v>45</v>
      </c>
      <c r="W302" s="4">
        <v>2014</v>
      </c>
      <c r="X302" s="4" t="s">
        <v>76</v>
      </c>
      <c r="Y302" s="4">
        <v>2014</v>
      </c>
      <c r="Z302" s="4" t="s">
        <v>76</v>
      </c>
      <c r="AA302" s="4">
        <v>2014</v>
      </c>
      <c r="AB302" s="4" t="s">
        <v>76</v>
      </c>
      <c r="AC302" s="4">
        <v>2014</v>
      </c>
      <c r="AD302" s="4" t="s">
        <v>78</v>
      </c>
      <c r="AE302" s="4">
        <v>2014</v>
      </c>
      <c r="AF302" s="4" t="s">
        <v>78</v>
      </c>
      <c r="AG302" s="4">
        <v>2014</v>
      </c>
      <c r="AH302" s="4" t="s">
        <v>78</v>
      </c>
      <c r="AI302" s="4" t="s">
        <v>219</v>
      </c>
      <c r="AJ302" s="4" t="s">
        <v>118</v>
      </c>
      <c r="AK302" s="4" t="s">
        <v>166</v>
      </c>
      <c r="AL302" s="4" t="s">
        <v>269</v>
      </c>
      <c r="AM302" s="4" t="s">
        <v>270</v>
      </c>
      <c r="AN302" s="4"/>
      <c r="AO302" s="4"/>
    </row>
    <row r="303" spans="1:41" ht="348.75">
      <c r="A303" s="71">
        <f t="shared" si="17"/>
        <v>278</v>
      </c>
      <c r="B303" s="46" t="s">
        <v>1143</v>
      </c>
      <c r="C303" s="3" t="s">
        <v>166</v>
      </c>
      <c r="D303" s="4"/>
      <c r="E303" s="3" t="s">
        <v>166</v>
      </c>
      <c r="F303" s="27" t="s">
        <v>1154</v>
      </c>
      <c r="G303" s="3" t="s">
        <v>222</v>
      </c>
      <c r="H303" s="27" t="s">
        <v>222</v>
      </c>
      <c r="I303" s="27" t="s">
        <v>1154</v>
      </c>
      <c r="J303" s="6" t="s">
        <v>170</v>
      </c>
      <c r="K303" s="3" t="s">
        <v>311</v>
      </c>
      <c r="L303" s="4" t="s">
        <v>1172</v>
      </c>
      <c r="M303" s="4" t="s">
        <v>1172</v>
      </c>
      <c r="N303" s="3" t="s">
        <v>677</v>
      </c>
      <c r="O303" s="4"/>
      <c r="P303" s="3" t="s">
        <v>1170</v>
      </c>
      <c r="Q303" s="3" t="s">
        <v>1171</v>
      </c>
      <c r="R303" s="3">
        <v>642</v>
      </c>
      <c r="S303" s="3" t="s">
        <v>81</v>
      </c>
      <c r="T303" s="4">
        <v>1</v>
      </c>
      <c r="U303" s="5">
        <v>45</v>
      </c>
      <c r="V303" s="5">
        <v>45</v>
      </c>
      <c r="W303" s="4">
        <v>2014</v>
      </c>
      <c r="X303" s="4" t="s">
        <v>100</v>
      </c>
      <c r="Y303" s="4">
        <v>2014</v>
      </c>
      <c r="Z303" s="4" t="s">
        <v>100</v>
      </c>
      <c r="AA303" s="4">
        <v>2014</v>
      </c>
      <c r="AB303" s="4" t="s">
        <v>100</v>
      </c>
      <c r="AC303" s="4">
        <v>2014</v>
      </c>
      <c r="AD303" s="4" t="s">
        <v>91</v>
      </c>
      <c r="AE303" s="4">
        <v>2014</v>
      </c>
      <c r="AF303" s="4" t="s">
        <v>91</v>
      </c>
      <c r="AG303" s="4">
        <v>2014</v>
      </c>
      <c r="AH303" s="4" t="s">
        <v>91</v>
      </c>
      <c r="AI303" s="4" t="s">
        <v>219</v>
      </c>
      <c r="AJ303" s="4" t="s">
        <v>118</v>
      </c>
      <c r="AK303" s="4" t="s">
        <v>166</v>
      </c>
      <c r="AL303" s="4" t="s">
        <v>269</v>
      </c>
      <c r="AM303" s="4" t="s">
        <v>270</v>
      </c>
      <c r="AN303" s="4"/>
      <c r="AO303" s="4"/>
    </row>
    <row r="304" spans="1:41" ht="315">
      <c r="A304" s="71">
        <f t="shared" si="17"/>
        <v>279</v>
      </c>
      <c r="B304" s="46" t="s">
        <v>1144</v>
      </c>
      <c r="C304" s="3" t="s">
        <v>166</v>
      </c>
      <c r="D304" s="4"/>
      <c r="E304" s="3" t="s">
        <v>166</v>
      </c>
      <c r="F304" s="27" t="s">
        <v>1154</v>
      </c>
      <c r="G304" s="3" t="s">
        <v>222</v>
      </c>
      <c r="H304" s="27" t="s">
        <v>222</v>
      </c>
      <c r="I304" s="27" t="s">
        <v>1154</v>
      </c>
      <c r="J304" s="6" t="s">
        <v>170</v>
      </c>
      <c r="K304" s="3" t="s">
        <v>311</v>
      </c>
      <c r="L304" s="4" t="s">
        <v>1173</v>
      </c>
      <c r="M304" s="4" t="s">
        <v>1174</v>
      </c>
      <c r="N304" s="3" t="s">
        <v>1175</v>
      </c>
      <c r="O304" s="4"/>
      <c r="P304" s="3" t="s">
        <v>1176</v>
      </c>
      <c r="Q304" s="3" t="s">
        <v>1177</v>
      </c>
      <c r="R304" s="3">
        <v>642</v>
      </c>
      <c r="S304" s="3" t="s">
        <v>81</v>
      </c>
      <c r="T304" s="4">
        <v>1</v>
      </c>
      <c r="U304" s="5">
        <v>10</v>
      </c>
      <c r="V304" s="5">
        <v>10</v>
      </c>
      <c r="W304" s="4">
        <v>2014</v>
      </c>
      <c r="X304" s="4" t="s">
        <v>82</v>
      </c>
      <c r="Y304" s="4">
        <v>2014</v>
      </c>
      <c r="Z304" s="4" t="s">
        <v>82</v>
      </c>
      <c r="AA304" s="4">
        <v>2014</v>
      </c>
      <c r="AB304" s="4" t="s">
        <v>78</v>
      </c>
      <c r="AC304" s="4">
        <v>2014</v>
      </c>
      <c r="AD304" s="4" t="s">
        <v>78</v>
      </c>
      <c r="AE304" s="4">
        <v>2014</v>
      </c>
      <c r="AF304" s="4" t="s">
        <v>78</v>
      </c>
      <c r="AG304" s="4" t="s">
        <v>77</v>
      </c>
      <c r="AH304" s="4">
        <v>2015</v>
      </c>
      <c r="AI304" s="4" t="s">
        <v>219</v>
      </c>
      <c r="AJ304" s="4" t="s">
        <v>118</v>
      </c>
      <c r="AK304" s="4" t="s">
        <v>179</v>
      </c>
      <c r="AL304" s="4" t="s">
        <v>269</v>
      </c>
      <c r="AM304" s="4" t="s">
        <v>270</v>
      </c>
      <c r="AN304" s="4" t="s">
        <v>179</v>
      </c>
      <c r="AO304" s="4"/>
    </row>
    <row r="305" spans="1:41" ht="270">
      <c r="A305" s="71">
        <f t="shared" si="17"/>
        <v>280</v>
      </c>
      <c r="B305" s="46" t="s">
        <v>1145</v>
      </c>
      <c r="C305" s="3" t="s">
        <v>166</v>
      </c>
      <c r="D305" s="4"/>
      <c r="E305" s="3" t="s">
        <v>166</v>
      </c>
      <c r="F305" s="27" t="s">
        <v>1154</v>
      </c>
      <c r="G305" s="3" t="s">
        <v>222</v>
      </c>
      <c r="H305" s="27" t="s">
        <v>222</v>
      </c>
      <c r="I305" s="27" t="s">
        <v>1154</v>
      </c>
      <c r="J305" s="6" t="s">
        <v>170</v>
      </c>
      <c r="K305" s="3" t="s">
        <v>311</v>
      </c>
      <c r="L305" s="4" t="s">
        <v>1178</v>
      </c>
      <c r="M305" s="4" t="s">
        <v>1156</v>
      </c>
      <c r="N305" s="3" t="s">
        <v>1179</v>
      </c>
      <c r="O305" s="4"/>
      <c r="P305" s="3" t="s">
        <v>1158</v>
      </c>
      <c r="Q305" s="3" t="s">
        <v>1159</v>
      </c>
      <c r="R305" s="3">
        <v>55</v>
      </c>
      <c r="S305" s="3" t="s">
        <v>1160</v>
      </c>
      <c r="T305" s="4">
        <v>6500</v>
      </c>
      <c r="U305" s="5">
        <v>200</v>
      </c>
      <c r="V305" s="5">
        <v>200</v>
      </c>
      <c r="W305" s="4">
        <v>2013</v>
      </c>
      <c r="X305" s="4" t="s">
        <v>91</v>
      </c>
      <c r="Y305" s="4">
        <v>2013</v>
      </c>
      <c r="Z305" s="4" t="s">
        <v>91</v>
      </c>
      <c r="AA305" s="4">
        <v>2014</v>
      </c>
      <c r="AB305" s="4" t="s">
        <v>62</v>
      </c>
      <c r="AC305" s="4">
        <v>2014</v>
      </c>
      <c r="AD305" s="4" t="s">
        <v>62</v>
      </c>
      <c r="AE305" s="4">
        <v>2014</v>
      </c>
      <c r="AF305" s="4" t="s">
        <v>62</v>
      </c>
      <c r="AG305" s="4">
        <v>2014</v>
      </c>
      <c r="AH305" s="4" t="s">
        <v>61</v>
      </c>
      <c r="AI305" s="4" t="s">
        <v>218</v>
      </c>
      <c r="AJ305" s="4" t="s">
        <v>118</v>
      </c>
      <c r="AK305" s="4" t="s">
        <v>179</v>
      </c>
      <c r="AL305" s="4" t="s">
        <v>269</v>
      </c>
      <c r="AM305" s="4" t="s">
        <v>270</v>
      </c>
      <c r="AN305" s="4" t="s">
        <v>1180</v>
      </c>
      <c r="AO305" s="4" t="s">
        <v>1181</v>
      </c>
    </row>
    <row r="306" spans="1:41" ht="270">
      <c r="A306" s="71">
        <f t="shared" si="17"/>
        <v>281</v>
      </c>
      <c r="B306" s="46" t="s">
        <v>1146</v>
      </c>
      <c r="C306" s="3" t="s">
        <v>166</v>
      </c>
      <c r="D306" s="4"/>
      <c r="E306" s="3" t="s">
        <v>166</v>
      </c>
      <c r="F306" s="27" t="s">
        <v>1154</v>
      </c>
      <c r="G306" s="3" t="s">
        <v>222</v>
      </c>
      <c r="H306" s="27" t="s">
        <v>222</v>
      </c>
      <c r="I306" s="27" t="s">
        <v>1154</v>
      </c>
      <c r="J306" s="6" t="s">
        <v>142</v>
      </c>
      <c r="K306" s="3" t="s">
        <v>143</v>
      </c>
      <c r="L306" s="4" t="s">
        <v>1182</v>
      </c>
      <c r="M306" s="4" t="s">
        <v>1183</v>
      </c>
      <c r="N306" s="3" t="s">
        <v>1184</v>
      </c>
      <c r="O306" s="4"/>
      <c r="P306" s="3" t="s">
        <v>1158</v>
      </c>
      <c r="Q306" s="3" t="s">
        <v>1159</v>
      </c>
      <c r="R306" s="3">
        <v>55</v>
      </c>
      <c r="S306" s="3" t="s">
        <v>1160</v>
      </c>
      <c r="T306" s="4">
        <v>7597</v>
      </c>
      <c r="U306" s="5">
        <v>340</v>
      </c>
      <c r="V306" s="5">
        <v>340</v>
      </c>
      <c r="W306" s="4">
        <v>2013</v>
      </c>
      <c r="X306" s="4" t="s">
        <v>91</v>
      </c>
      <c r="Y306" s="4">
        <v>2013</v>
      </c>
      <c r="Z306" s="4" t="s">
        <v>91</v>
      </c>
      <c r="AA306" s="4">
        <v>2014</v>
      </c>
      <c r="AB306" s="4" t="s">
        <v>62</v>
      </c>
      <c r="AC306" s="4">
        <v>2014</v>
      </c>
      <c r="AD306" s="4" t="s">
        <v>62</v>
      </c>
      <c r="AE306" s="4">
        <v>2014</v>
      </c>
      <c r="AF306" s="4" t="s">
        <v>62</v>
      </c>
      <c r="AG306" s="4">
        <v>2014</v>
      </c>
      <c r="AH306" s="4" t="s">
        <v>61</v>
      </c>
      <c r="AI306" s="4" t="s">
        <v>218</v>
      </c>
      <c r="AJ306" s="4" t="s">
        <v>118</v>
      </c>
      <c r="AK306" s="4" t="s">
        <v>179</v>
      </c>
      <c r="AL306" s="4" t="s">
        <v>269</v>
      </c>
      <c r="AM306" s="4" t="s">
        <v>270</v>
      </c>
      <c r="AN306" s="4" t="s">
        <v>1185</v>
      </c>
      <c r="AO306" s="4" t="s">
        <v>1186</v>
      </c>
    </row>
    <row r="307" spans="1:41" ht="33.75">
      <c r="A307" s="71">
        <f t="shared" si="17"/>
        <v>282</v>
      </c>
      <c r="B307" s="46" t="s">
        <v>1147</v>
      </c>
      <c r="C307" s="3" t="s">
        <v>166</v>
      </c>
      <c r="D307" s="4">
        <v>8</v>
      </c>
      <c r="E307" s="3" t="s">
        <v>166</v>
      </c>
      <c r="F307" s="27" t="s">
        <v>1196</v>
      </c>
      <c r="G307" s="3" t="s">
        <v>222</v>
      </c>
      <c r="H307" s="27"/>
      <c r="I307" s="27" t="s">
        <v>1196</v>
      </c>
      <c r="J307" s="6" t="s">
        <v>160</v>
      </c>
      <c r="K307" s="3" t="s">
        <v>161</v>
      </c>
      <c r="L307" s="4" t="s">
        <v>1336</v>
      </c>
      <c r="M307" s="4" t="s">
        <v>1336</v>
      </c>
      <c r="N307" s="3" t="s">
        <v>1337</v>
      </c>
      <c r="O307" s="4"/>
      <c r="P307" s="3" t="s">
        <v>919</v>
      </c>
      <c r="Q307" s="3">
        <v>7230010</v>
      </c>
      <c r="R307" s="3">
        <v>642</v>
      </c>
      <c r="S307" s="3" t="s">
        <v>81</v>
      </c>
      <c r="T307" s="4">
        <v>1</v>
      </c>
      <c r="U307" s="5">
        <v>236</v>
      </c>
      <c r="V307" s="5">
        <v>236</v>
      </c>
      <c r="W307" s="4">
        <v>2013</v>
      </c>
      <c r="X307" s="4" t="s">
        <v>100</v>
      </c>
      <c r="Y307" s="4">
        <v>2013</v>
      </c>
      <c r="Z307" s="4" t="s">
        <v>96</v>
      </c>
      <c r="AA307" s="4">
        <v>2013</v>
      </c>
      <c r="AB307" s="4" t="s">
        <v>91</v>
      </c>
      <c r="AC307" s="4">
        <v>2014</v>
      </c>
      <c r="AD307" s="4" t="s">
        <v>62</v>
      </c>
      <c r="AE307" s="4">
        <v>2014</v>
      </c>
      <c r="AF307" s="4" t="s">
        <v>62</v>
      </c>
      <c r="AG307" s="4">
        <v>2014</v>
      </c>
      <c r="AH307" s="4" t="s">
        <v>61</v>
      </c>
      <c r="AI307" s="4" t="s">
        <v>58</v>
      </c>
      <c r="AJ307" s="4" t="s">
        <v>59</v>
      </c>
      <c r="AK307" s="4"/>
      <c r="AL307" s="4" t="s">
        <v>269</v>
      </c>
      <c r="AM307" s="4" t="s">
        <v>270</v>
      </c>
      <c r="AN307" s="4"/>
      <c r="AO307" s="4" t="s">
        <v>1338</v>
      </c>
    </row>
    <row r="308" spans="1:41" ht="33.75">
      <c r="A308" s="71">
        <f t="shared" si="17"/>
        <v>283</v>
      </c>
      <c r="B308" s="46" t="s">
        <v>1148</v>
      </c>
      <c r="C308" s="3" t="s">
        <v>166</v>
      </c>
      <c r="D308" s="4">
        <v>8</v>
      </c>
      <c r="E308" s="3" t="s">
        <v>166</v>
      </c>
      <c r="F308" s="27" t="s">
        <v>1196</v>
      </c>
      <c r="G308" s="3" t="s">
        <v>222</v>
      </c>
      <c r="H308" s="27"/>
      <c r="I308" s="27" t="s">
        <v>1196</v>
      </c>
      <c r="J308" s="6" t="s">
        <v>160</v>
      </c>
      <c r="K308" s="3" t="s">
        <v>161</v>
      </c>
      <c r="L308" s="4" t="s">
        <v>1339</v>
      </c>
      <c r="M308" s="4" t="s">
        <v>1339</v>
      </c>
      <c r="N308" s="3" t="s">
        <v>1340</v>
      </c>
      <c r="O308" s="4"/>
      <c r="P308" s="3" t="s">
        <v>1203</v>
      </c>
      <c r="Q308" s="3">
        <v>6420090</v>
      </c>
      <c r="R308" s="3">
        <v>642</v>
      </c>
      <c r="S308" s="3" t="s">
        <v>81</v>
      </c>
      <c r="T308" s="4">
        <v>1</v>
      </c>
      <c r="U308" s="5">
        <v>228</v>
      </c>
      <c r="V308" s="5">
        <v>228</v>
      </c>
      <c r="W308" s="4">
        <v>2013</v>
      </c>
      <c r="X308" s="4" t="s">
        <v>100</v>
      </c>
      <c r="Y308" s="4">
        <v>2013</v>
      </c>
      <c r="Z308" s="4" t="s">
        <v>96</v>
      </c>
      <c r="AA308" s="4">
        <v>2013</v>
      </c>
      <c r="AB308" s="4" t="s">
        <v>91</v>
      </c>
      <c r="AC308" s="4">
        <v>2014</v>
      </c>
      <c r="AD308" s="4" t="s">
        <v>62</v>
      </c>
      <c r="AE308" s="4">
        <v>2014</v>
      </c>
      <c r="AF308" s="4" t="s">
        <v>62</v>
      </c>
      <c r="AG308" s="4">
        <v>2014</v>
      </c>
      <c r="AH308" s="4" t="s">
        <v>61</v>
      </c>
      <c r="AI308" s="4" t="s">
        <v>58</v>
      </c>
      <c r="AJ308" s="4" t="s">
        <v>59</v>
      </c>
      <c r="AK308" s="4"/>
      <c r="AL308" s="4" t="s">
        <v>269</v>
      </c>
      <c r="AM308" s="4" t="s">
        <v>270</v>
      </c>
      <c r="AN308" s="4"/>
      <c r="AO308" s="4" t="s">
        <v>1341</v>
      </c>
    </row>
    <row r="309" spans="1:41" ht="33.75">
      <c r="A309" s="71">
        <f t="shared" si="17"/>
        <v>284</v>
      </c>
      <c r="B309" s="46" t="s">
        <v>1149</v>
      </c>
      <c r="C309" s="3" t="s">
        <v>166</v>
      </c>
      <c r="D309" s="4">
        <v>8</v>
      </c>
      <c r="E309" s="3" t="s">
        <v>166</v>
      </c>
      <c r="F309" s="27" t="s">
        <v>1196</v>
      </c>
      <c r="G309" s="3" t="s">
        <v>222</v>
      </c>
      <c r="H309" s="27"/>
      <c r="I309" s="27" t="s">
        <v>1196</v>
      </c>
      <c r="J309" s="6" t="s">
        <v>160</v>
      </c>
      <c r="K309" s="3" t="s">
        <v>161</v>
      </c>
      <c r="L309" s="4" t="s">
        <v>1342</v>
      </c>
      <c r="M309" s="4" t="s">
        <v>1342</v>
      </c>
      <c r="N309" s="3" t="s">
        <v>1343</v>
      </c>
      <c r="O309" s="4"/>
      <c r="P309" s="3" t="s">
        <v>1344</v>
      </c>
      <c r="Q309" s="3">
        <v>5050000</v>
      </c>
      <c r="R309" s="3">
        <v>642</v>
      </c>
      <c r="S309" s="3" t="s">
        <v>81</v>
      </c>
      <c r="T309" s="4">
        <v>1</v>
      </c>
      <c r="U309" s="5">
        <v>180</v>
      </c>
      <c r="V309" s="5">
        <v>180</v>
      </c>
      <c r="W309" s="4">
        <v>2013</v>
      </c>
      <c r="X309" s="4" t="s">
        <v>100</v>
      </c>
      <c r="Y309" s="4">
        <v>2013</v>
      </c>
      <c r="Z309" s="4" t="s">
        <v>96</v>
      </c>
      <c r="AA309" s="4">
        <v>2013</v>
      </c>
      <c r="AB309" s="4" t="s">
        <v>91</v>
      </c>
      <c r="AC309" s="4">
        <v>2014</v>
      </c>
      <c r="AD309" s="4" t="s">
        <v>62</v>
      </c>
      <c r="AE309" s="4">
        <v>2014</v>
      </c>
      <c r="AF309" s="4" t="s">
        <v>62</v>
      </c>
      <c r="AG309" s="4">
        <v>2014</v>
      </c>
      <c r="AH309" s="4" t="s">
        <v>61</v>
      </c>
      <c r="AI309" s="4" t="s">
        <v>58</v>
      </c>
      <c r="AJ309" s="4" t="s">
        <v>59</v>
      </c>
      <c r="AK309" s="4"/>
      <c r="AL309" s="4" t="s">
        <v>269</v>
      </c>
      <c r="AM309" s="4" t="s">
        <v>270</v>
      </c>
      <c r="AN309" s="4"/>
      <c r="AO309" s="4" t="s">
        <v>1345</v>
      </c>
    </row>
    <row r="310" spans="1:41" ht="123.75">
      <c r="A310" s="71">
        <f t="shared" si="17"/>
        <v>285</v>
      </c>
      <c r="B310" s="46" t="s">
        <v>1150</v>
      </c>
      <c r="C310" s="3" t="s">
        <v>166</v>
      </c>
      <c r="D310" s="4">
        <v>8</v>
      </c>
      <c r="E310" s="3" t="s">
        <v>166</v>
      </c>
      <c r="F310" s="27" t="s">
        <v>1196</v>
      </c>
      <c r="G310" s="3" t="s">
        <v>222</v>
      </c>
      <c r="H310" s="27"/>
      <c r="I310" s="27" t="s">
        <v>1196</v>
      </c>
      <c r="J310" s="6" t="s">
        <v>160</v>
      </c>
      <c r="K310" s="3" t="s">
        <v>161</v>
      </c>
      <c r="L310" s="4" t="s">
        <v>1346</v>
      </c>
      <c r="M310" s="4" t="s">
        <v>1347</v>
      </c>
      <c r="N310" s="3" t="s">
        <v>1221</v>
      </c>
      <c r="O310" s="4"/>
      <c r="P310" s="3">
        <v>52</v>
      </c>
      <c r="Q310" s="3">
        <v>5200000</v>
      </c>
      <c r="R310" s="3">
        <v>642</v>
      </c>
      <c r="S310" s="3" t="s">
        <v>81</v>
      </c>
      <c r="T310" s="4">
        <v>1</v>
      </c>
      <c r="U310" s="5">
        <v>530</v>
      </c>
      <c r="V310" s="5">
        <v>530</v>
      </c>
      <c r="W310" s="4">
        <v>2013</v>
      </c>
      <c r="X310" s="4" t="s">
        <v>100</v>
      </c>
      <c r="Y310" s="4">
        <v>2013</v>
      </c>
      <c r="Z310" s="4" t="s">
        <v>96</v>
      </c>
      <c r="AA310" s="4">
        <v>2013</v>
      </c>
      <c r="AB310" s="4" t="s">
        <v>91</v>
      </c>
      <c r="AC310" s="4">
        <v>2014</v>
      </c>
      <c r="AD310" s="4" t="s">
        <v>62</v>
      </c>
      <c r="AE310" s="4">
        <v>2014</v>
      </c>
      <c r="AF310" s="4" t="s">
        <v>62</v>
      </c>
      <c r="AG310" s="4">
        <v>2014</v>
      </c>
      <c r="AH310" s="4" t="s">
        <v>61</v>
      </c>
      <c r="AI310" s="4" t="s">
        <v>58</v>
      </c>
      <c r="AJ310" s="4" t="s">
        <v>59</v>
      </c>
      <c r="AK310" s="4"/>
      <c r="AL310" s="4" t="s">
        <v>269</v>
      </c>
      <c r="AM310" s="4" t="s">
        <v>270</v>
      </c>
      <c r="AN310" s="4"/>
      <c r="AO310" s="4" t="s">
        <v>1348</v>
      </c>
    </row>
    <row r="311" spans="1:41" ht="135">
      <c r="A311" s="71">
        <f t="shared" si="17"/>
        <v>286</v>
      </c>
      <c r="B311" s="46" t="s">
        <v>1151</v>
      </c>
      <c r="C311" s="3" t="s">
        <v>166</v>
      </c>
      <c r="D311" s="4">
        <v>8</v>
      </c>
      <c r="E311" s="3" t="s">
        <v>166</v>
      </c>
      <c r="F311" s="27" t="s">
        <v>1196</v>
      </c>
      <c r="G311" s="3" t="s">
        <v>222</v>
      </c>
      <c r="H311" s="27"/>
      <c r="I311" s="27" t="s">
        <v>1196</v>
      </c>
      <c r="J311" s="6" t="s">
        <v>160</v>
      </c>
      <c r="K311" s="3" t="s">
        <v>161</v>
      </c>
      <c r="L311" s="4" t="s">
        <v>1349</v>
      </c>
      <c r="M311" s="4" t="s">
        <v>1349</v>
      </c>
      <c r="N311" s="3" t="s">
        <v>1221</v>
      </c>
      <c r="O311" s="4"/>
      <c r="P311" s="3">
        <v>52</v>
      </c>
      <c r="Q311" s="3">
        <v>5200000</v>
      </c>
      <c r="R311" s="3">
        <v>642</v>
      </c>
      <c r="S311" s="3" t="s">
        <v>81</v>
      </c>
      <c r="T311" s="4">
        <v>1</v>
      </c>
      <c r="U311" s="5">
        <v>495</v>
      </c>
      <c r="V311" s="5">
        <v>495</v>
      </c>
      <c r="W311" s="4">
        <v>2013</v>
      </c>
      <c r="X311" s="4" t="s">
        <v>100</v>
      </c>
      <c r="Y311" s="4">
        <v>2013</v>
      </c>
      <c r="Z311" s="4" t="s">
        <v>96</v>
      </c>
      <c r="AA311" s="4">
        <v>2013</v>
      </c>
      <c r="AB311" s="4" t="s">
        <v>91</v>
      </c>
      <c r="AC311" s="4">
        <v>2014</v>
      </c>
      <c r="AD311" s="4" t="s">
        <v>62</v>
      </c>
      <c r="AE311" s="4">
        <v>2014</v>
      </c>
      <c r="AF311" s="4" t="s">
        <v>62</v>
      </c>
      <c r="AG311" s="4">
        <v>2014</v>
      </c>
      <c r="AH311" s="4" t="s">
        <v>61</v>
      </c>
      <c r="AI311" s="4" t="s">
        <v>58</v>
      </c>
      <c r="AJ311" s="4" t="s">
        <v>59</v>
      </c>
      <c r="AK311" s="4"/>
      <c r="AL311" s="4" t="s">
        <v>269</v>
      </c>
      <c r="AM311" s="4" t="s">
        <v>270</v>
      </c>
      <c r="AN311" s="4"/>
      <c r="AO311" s="4" t="s">
        <v>1350</v>
      </c>
    </row>
    <row r="312" spans="1:41" ht="45">
      <c r="A312" s="71">
        <f t="shared" si="17"/>
        <v>287</v>
      </c>
      <c r="B312" s="46" t="s">
        <v>1152</v>
      </c>
      <c r="C312" s="3" t="s">
        <v>166</v>
      </c>
      <c r="D312" s="4">
        <v>8</v>
      </c>
      <c r="E312" s="3" t="s">
        <v>166</v>
      </c>
      <c r="F312" s="27" t="s">
        <v>1196</v>
      </c>
      <c r="G312" s="3" t="s">
        <v>222</v>
      </c>
      <c r="H312" s="27"/>
      <c r="I312" s="27" t="s">
        <v>1196</v>
      </c>
      <c r="J312" s="6" t="s">
        <v>160</v>
      </c>
      <c r="K312" s="3" t="s">
        <v>161</v>
      </c>
      <c r="L312" s="4" t="s">
        <v>1351</v>
      </c>
      <c r="M312" s="4" t="s">
        <v>1351</v>
      </c>
      <c r="N312" s="3" t="s">
        <v>1352</v>
      </c>
      <c r="O312" s="4"/>
      <c r="P312" s="3" t="s">
        <v>1199</v>
      </c>
      <c r="Q312" s="3">
        <v>9450000</v>
      </c>
      <c r="R312" s="3">
        <v>642</v>
      </c>
      <c r="S312" s="3" t="s">
        <v>81</v>
      </c>
      <c r="T312" s="4">
        <v>1</v>
      </c>
      <c r="U312" s="5">
        <v>109.2</v>
      </c>
      <c r="V312" s="5">
        <v>109.2</v>
      </c>
      <c r="W312" s="4">
        <v>2013</v>
      </c>
      <c r="X312" s="4" t="s">
        <v>100</v>
      </c>
      <c r="Y312" s="4">
        <v>2013</v>
      </c>
      <c r="Z312" s="4" t="s">
        <v>96</v>
      </c>
      <c r="AA312" s="4">
        <v>2013</v>
      </c>
      <c r="AB312" s="4" t="s">
        <v>91</v>
      </c>
      <c r="AC312" s="4">
        <v>2014</v>
      </c>
      <c r="AD312" s="4" t="s">
        <v>62</v>
      </c>
      <c r="AE312" s="4">
        <v>2014</v>
      </c>
      <c r="AF312" s="4" t="s">
        <v>62</v>
      </c>
      <c r="AG312" s="4">
        <v>2014</v>
      </c>
      <c r="AH312" s="4" t="s">
        <v>61</v>
      </c>
      <c r="AI312" s="4" t="s">
        <v>58</v>
      </c>
      <c r="AJ312" s="4" t="s">
        <v>59</v>
      </c>
      <c r="AK312" s="4"/>
      <c r="AL312" s="4" t="s">
        <v>269</v>
      </c>
      <c r="AM312" s="4" t="s">
        <v>270</v>
      </c>
      <c r="AN312" s="4"/>
      <c r="AO312" s="4" t="s">
        <v>1353</v>
      </c>
    </row>
    <row r="313" spans="1:41" ht="45">
      <c r="A313" s="71">
        <f t="shared" si="17"/>
        <v>288</v>
      </c>
      <c r="B313" s="46" t="s">
        <v>1153</v>
      </c>
      <c r="C313" s="3" t="s">
        <v>166</v>
      </c>
      <c r="D313" s="4">
        <v>8</v>
      </c>
      <c r="E313" s="3" t="s">
        <v>166</v>
      </c>
      <c r="F313" s="27" t="s">
        <v>1196</v>
      </c>
      <c r="G313" s="3" t="s">
        <v>222</v>
      </c>
      <c r="H313" s="27"/>
      <c r="I313" s="27" t="s">
        <v>1196</v>
      </c>
      <c r="J313" s="6" t="s">
        <v>160</v>
      </c>
      <c r="K313" s="3" t="s">
        <v>161</v>
      </c>
      <c r="L313" s="4" t="s">
        <v>1354</v>
      </c>
      <c r="M313" s="4" t="s">
        <v>1354</v>
      </c>
      <c r="N313" s="3" t="s">
        <v>1355</v>
      </c>
      <c r="O313" s="4"/>
      <c r="P313" s="3" t="s">
        <v>1241</v>
      </c>
      <c r="Q313" s="3">
        <v>9010020</v>
      </c>
      <c r="R313" s="3">
        <v>642</v>
      </c>
      <c r="S313" s="3" t="s">
        <v>81</v>
      </c>
      <c r="T313" s="4">
        <v>1</v>
      </c>
      <c r="U313" s="5">
        <v>347</v>
      </c>
      <c r="V313" s="5">
        <v>347</v>
      </c>
      <c r="W313" s="4">
        <v>2013</v>
      </c>
      <c r="X313" s="4" t="s">
        <v>100</v>
      </c>
      <c r="Y313" s="4">
        <v>2013</v>
      </c>
      <c r="Z313" s="4" t="s">
        <v>96</v>
      </c>
      <c r="AA313" s="4">
        <v>2013</v>
      </c>
      <c r="AB313" s="4" t="s">
        <v>91</v>
      </c>
      <c r="AC313" s="4">
        <v>2014</v>
      </c>
      <c r="AD313" s="4" t="s">
        <v>62</v>
      </c>
      <c r="AE313" s="4">
        <v>2014</v>
      </c>
      <c r="AF313" s="4" t="s">
        <v>62</v>
      </c>
      <c r="AG313" s="4">
        <v>2015</v>
      </c>
      <c r="AH313" s="4" t="s">
        <v>61</v>
      </c>
      <c r="AI313" s="4" t="s">
        <v>58</v>
      </c>
      <c r="AJ313" s="4" t="s">
        <v>59</v>
      </c>
      <c r="AK313" s="4"/>
      <c r="AL313" s="4" t="s">
        <v>269</v>
      </c>
      <c r="AM313" s="4" t="s">
        <v>270</v>
      </c>
      <c r="AN313" s="4"/>
      <c r="AO313" s="4" t="s">
        <v>1356</v>
      </c>
    </row>
    <row r="314" spans="1:41" ht="45">
      <c r="A314" s="71">
        <f t="shared" si="17"/>
        <v>289</v>
      </c>
      <c r="B314" s="46" t="s">
        <v>1187</v>
      </c>
      <c r="C314" s="3" t="s">
        <v>166</v>
      </c>
      <c r="D314" s="4">
        <v>8</v>
      </c>
      <c r="E314" s="3" t="s">
        <v>166</v>
      </c>
      <c r="F314" s="27" t="s">
        <v>1196</v>
      </c>
      <c r="G314" s="3" t="s">
        <v>222</v>
      </c>
      <c r="H314" s="27"/>
      <c r="I314" s="27" t="s">
        <v>1196</v>
      </c>
      <c r="J314" s="6" t="s">
        <v>160</v>
      </c>
      <c r="K314" s="3" t="s">
        <v>161</v>
      </c>
      <c r="L314" s="4" t="s">
        <v>1357</v>
      </c>
      <c r="M314" s="4" t="s">
        <v>1357</v>
      </c>
      <c r="N314" s="3" t="s">
        <v>1358</v>
      </c>
      <c r="O314" s="4"/>
      <c r="P314" s="3" t="s">
        <v>1227</v>
      </c>
      <c r="Q314" s="3">
        <v>7422000</v>
      </c>
      <c r="R314" s="3">
        <v>642</v>
      </c>
      <c r="S314" s="3" t="s">
        <v>81</v>
      </c>
      <c r="T314" s="4">
        <v>1</v>
      </c>
      <c r="U314" s="5">
        <v>134.07900000000001</v>
      </c>
      <c r="V314" s="5">
        <v>134.08000000000001</v>
      </c>
      <c r="W314" s="4">
        <v>2013</v>
      </c>
      <c r="X314" s="4" t="s">
        <v>100</v>
      </c>
      <c r="Y314" s="4">
        <v>2013</v>
      </c>
      <c r="Z314" s="4" t="s">
        <v>96</v>
      </c>
      <c r="AA314" s="4">
        <v>2013</v>
      </c>
      <c r="AB314" s="4" t="s">
        <v>91</v>
      </c>
      <c r="AC314" s="4">
        <v>2014</v>
      </c>
      <c r="AD314" s="4" t="s">
        <v>62</v>
      </c>
      <c r="AE314" s="4">
        <v>2014</v>
      </c>
      <c r="AF314" s="4" t="s">
        <v>62</v>
      </c>
      <c r="AG314" s="4">
        <v>2014</v>
      </c>
      <c r="AH314" s="4" t="s">
        <v>61</v>
      </c>
      <c r="AI314" s="4" t="s">
        <v>58</v>
      </c>
      <c r="AJ314" s="4" t="s">
        <v>59</v>
      </c>
      <c r="AK314" s="4"/>
      <c r="AL314" s="4" t="s">
        <v>269</v>
      </c>
      <c r="AM314" s="4" t="s">
        <v>270</v>
      </c>
      <c r="AN314" s="4"/>
      <c r="AO314" s="4" t="s">
        <v>1359</v>
      </c>
    </row>
    <row r="315" spans="1:41" ht="33.75">
      <c r="A315" s="71">
        <f t="shared" si="17"/>
        <v>290</v>
      </c>
      <c r="B315" s="46" t="s">
        <v>1188</v>
      </c>
      <c r="C315" s="3" t="s">
        <v>166</v>
      </c>
      <c r="D315" s="4">
        <v>8</v>
      </c>
      <c r="E315" s="3" t="s">
        <v>166</v>
      </c>
      <c r="F315" s="27" t="s">
        <v>1196</v>
      </c>
      <c r="G315" s="3" t="s">
        <v>222</v>
      </c>
      <c r="H315" s="27"/>
      <c r="I315" s="27" t="s">
        <v>1196</v>
      </c>
      <c r="J315" s="6" t="s">
        <v>160</v>
      </c>
      <c r="K315" s="3" t="s">
        <v>161</v>
      </c>
      <c r="L315" s="4" t="s">
        <v>1197</v>
      </c>
      <c r="M315" s="4" t="s">
        <v>1197</v>
      </c>
      <c r="N315" s="3" t="s">
        <v>1198</v>
      </c>
      <c r="O315" s="4"/>
      <c r="P315" s="3" t="s">
        <v>1199</v>
      </c>
      <c r="Q315" s="3">
        <v>4110010</v>
      </c>
      <c r="R315" s="3">
        <v>642</v>
      </c>
      <c r="S315" s="3" t="s">
        <v>81</v>
      </c>
      <c r="T315" s="4">
        <v>1</v>
      </c>
      <c r="U315" s="5">
        <v>52.3</v>
      </c>
      <c r="V315" s="5">
        <v>47.5</v>
      </c>
      <c r="W315" s="4">
        <v>2013</v>
      </c>
      <c r="X315" s="4" t="s">
        <v>96</v>
      </c>
      <c r="Y315" s="4">
        <v>2013</v>
      </c>
      <c r="Z315" s="4" t="s">
        <v>96</v>
      </c>
      <c r="AA315" s="4">
        <v>2013</v>
      </c>
      <c r="AB315" s="4" t="s">
        <v>91</v>
      </c>
      <c r="AC315" s="4">
        <v>2014</v>
      </c>
      <c r="AD315" s="4" t="s">
        <v>62</v>
      </c>
      <c r="AE315" s="4">
        <v>2014</v>
      </c>
      <c r="AF315" s="4" t="s">
        <v>62</v>
      </c>
      <c r="AG315" s="4">
        <v>2014</v>
      </c>
      <c r="AH315" s="4" t="s">
        <v>61</v>
      </c>
      <c r="AI315" s="4" t="s">
        <v>219</v>
      </c>
      <c r="AJ315" s="4" t="s">
        <v>118</v>
      </c>
      <c r="AK315" s="4"/>
      <c r="AL315" s="4" t="s">
        <v>269</v>
      </c>
      <c r="AM315" s="4" t="s">
        <v>270</v>
      </c>
      <c r="AN315" s="4"/>
      <c r="AO315" s="4" t="s">
        <v>1200</v>
      </c>
    </row>
    <row r="316" spans="1:41" ht="45">
      <c r="A316" s="71">
        <f t="shared" si="17"/>
        <v>291</v>
      </c>
      <c r="B316" s="46" t="s">
        <v>1189</v>
      </c>
      <c r="C316" s="3" t="s">
        <v>166</v>
      </c>
      <c r="D316" s="4">
        <v>8</v>
      </c>
      <c r="E316" s="3" t="s">
        <v>166</v>
      </c>
      <c r="F316" s="27" t="s">
        <v>1196</v>
      </c>
      <c r="G316" s="3" t="s">
        <v>222</v>
      </c>
      <c r="H316" s="27"/>
      <c r="I316" s="27" t="s">
        <v>1196</v>
      </c>
      <c r="J316" s="6" t="s">
        <v>160</v>
      </c>
      <c r="K316" s="3" t="s">
        <v>161</v>
      </c>
      <c r="L316" s="4" t="s">
        <v>1201</v>
      </c>
      <c r="M316" s="4" t="s">
        <v>1201</v>
      </c>
      <c r="N316" s="3" t="s">
        <v>1202</v>
      </c>
      <c r="O316" s="4"/>
      <c r="P316" s="3" t="s">
        <v>1203</v>
      </c>
      <c r="Q316" s="3">
        <v>6420030</v>
      </c>
      <c r="R316" s="3">
        <v>642</v>
      </c>
      <c r="S316" s="3" t="s">
        <v>81</v>
      </c>
      <c r="T316" s="4">
        <v>1</v>
      </c>
      <c r="U316" s="5">
        <v>24</v>
      </c>
      <c r="V316" s="5">
        <v>24</v>
      </c>
      <c r="W316" s="4">
        <v>2013</v>
      </c>
      <c r="X316" s="4" t="s">
        <v>96</v>
      </c>
      <c r="Y316" s="4">
        <v>2013</v>
      </c>
      <c r="Z316" s="4" t="s">
        <v>96</v>
      </c>
      <c r="AA316" s="4">
        <v>2013</v>
      </c>
      <c r="AB316" s="4" t="s">
        <v>91</v>
      </c>
      <c r="AC316" s="4">
        <v>2014</v>
      </c>
      <c r="AD316" s="4" t="s">
        <v>62</v>
      </c>
      <c r="AE316" s="4">
        <v>2014</v>
      </c>
      <c r="AF316" s="4" t="s">
        <v>62</v>
      </c>
      <c r="AG316" s="4">
        <v>2014</v>
      </c>
      <c r="AH316" s="4" t="s">
        <v>61</v>
      </c>
      <c r="AI316" s="4" t="s">
        <v>219</v>
      </c>
      <c r="AJ316" s="4" t="s">
        <v>118</v>
      </c>
      <c r="AK316" s="4"/>
      <c r="AL316" s="4" t="s">
        <v>269</v>
      </c>
      <c r="AM316" s="4" t="s">
        <v>270</v>
      </c>
      <c r="AN316" s="4"/>
      <c r="AO316" s="4" t="s">
        <v>1204</v>
      </c>
    </row>
    <row r="317" spans="1:41" ht="33.75">
      <c r="A317" s="71">
        <f t="shared" si="17"/>
        <v>292</v>
      </c>
      <c r="B317" s="46" t="s">
        <v>1190</v>
      </c>
      <c r="C317" s="3" t="s">
        <v>166</v>
      </c>
      <c r="D317" s="4">
        <v>8</v>
      </c>
      <c r="E317" s="3" t="s">
        <v>166</v>
      </c>
      <c r="F317" s="27" t="s">
        <v>1196</v>
      </c>
      <c r="G317" s="3" t="s">
        <v>222</v>
      </c>
      <c r="H317" s="27"/>
      <c r="I317" s="27" t="s">
        <v>1196</v>
      </c>
      <c r="J317" s="6" t="s">
        <v>160</v>
      </c>
      <c r="K317" s="3" t="s">
        <v>161</v>
      </c>
      <c r="L317" s="4" t="s">
        <v>1205</v>
      </c>
      <c r="M317" s="4" t="s">
        <v>1205</v>
      </c>
      <c r="N317" s="3" t="s">
        <v>1206</v>
      </c>
      <c r="O317" s="4"/>
      <c r="P317" s="3" t="s">
        <v>1203</v>
      </c>
      <c r="Q317" s="3">
        <v>6420020</v>
      </c>
      <c r="R317" s="3">
        <v>642</v>
      </c>
      <c r="S317" s="3" t="s">
        <v>81</v>
      </c>
      <c r="T317" s="4">
        <v>1</v>
      </c>
      <c r="U317" s="5">
        <v>36</v>
      </c>
      <c r="V317" s="5">
        <v>36</v>
      </c>
      <c r="W317" s="4">
        <v>2013</v>
      </c>
      <c r="X317" s="4" t="s">
        <v>96</v>
      </c>
      <c r="Y317" s="4">
        <v>2013</v>
      </c>
      <c r="Z317" s="4" t="s">
        <v>96</v>
      </c>
      <c r="AA317" s="4">
        <v>2013</v>
      </c>
      <c r="AB317" s="4" t="s">
        <v>91</v>
      </c>
      <c r="AC317" s="4">
        <v>2014</v>
      </c>
      <c r="AD317" s="4" t="s">
        <v>62</v>
      </c>
      <c r="AE317" s="4">
        <v>2014</v>
      </c>
      <c r="AF317" s="4" t="s">
        <v>62</v>
      </c>
      <c r="AG317" s="4">
        <v>2014</v>
      </c>
      <c r="AH317" s="4" t="s">
        <v>61</v>
      </c>
      <c r="AI317" s="4" t="s">
        <v>219</v>
      </c>
      <c r="AJ317" s="4" t="s">
        <v>118</v>
      </c>
      <c r="AK317" s="4"/>
      <c r="AL317" s="4" t="s">
        <v>269</v>
      </c>
      <c r="AM317" s="4" t="s">
        <v>270</v>
      </c>
      <c r="AN317" s="4"/>
      <c r="AO317" s="4" t="s">
        <v>1207</v>
      </c>
    </row>
    <row r="318" spans="1:41" ht="45">
      <c r="A318" s="71">
        <f t="shared" si="17"/>
        <v>293</v>
      </c>
      <c r="B318" s="46" t="s">
        <v>1191</v>
      </c>
      <c r="C318" s="3" t="s">
        <v>166</v>
      </c>
      <c r="D318" s="4">
        <v>8</v>
      </c>
      <c r="E318" s="3" t="s">
        <v>166</v>
      </c>
      <c r="F318" s="27" t="s">
        <v>1196</v>
      </c>
      <c r="G318" s="3" t="s">
        <v>222</v>
      </c>
      <c r="H318" s="27"/>
      <c r="I318" s="27" t="s">
        <v>1196</v>
      </c>
      <c r="J318" s="6" t="s">
        <v>160</v>
      </c>
      <c r="K318" s="3" t="s">
        <v>161</v>
      </c>
      <c r="L318" s="4" t="s">
        <v>1208</v>
      </c>
      <c r="M318" s="4" t="s">
        <v>1208</v>
      </c>
      <c r="N318" s="3" t="s">
        <v>1209</v>
      </c>
      <c r="O318" s="4"/>
      <c r="P318" s="3" t="s">
        <v>1210</v>
      </c>
      <c r="Q318" s="3">
        <v>7250000</v>
      </c>
      <c r="R318" s="3">
        <v>642</v>
      </c>
      <c r="S318" s="3" t="s">
        <v>81</v>
      </c>
      <c r="T318" s="4">
        <v>1</v>
      </c>
      <c r="U318" s="5">
        <v>21</v>
      </c>
      <c r="V318" s="5">
        <v>21</v>
      </c>
      <c r="W318" s="4">
        <v>2013</v>
      </c>
      <c r="X318" s="4" t="s">
        <v>96</v>
      </c>
      <c r="Y318" s="4">
        <v>2013</v>
      </c>
      <c r="Z318" s="4" t="s">
        <v>96</v>
      </c>
      <c r="AA318" s="4">
        <v>2013</v>
      </c>
      <c r="AB318" s="4" t="s">
        <v>91</v>
      </c>
      <c r="AC318" s="4">
        <v>2014</v>
      </c>
      <c r="AD318" s="4" t="s">
        <v>62</v>
      </c>
      <c r="AE318" s="4">
        <v>2014</v>
      </c>
      <c r="AF318" s="4" t="s">
        <v>62</v>
      </c>
      <c r="AG318" s="4">
        <v>2014</v>
      </c>
      <c r="AH318" s="4" t="s">
        <v>61</v>
      </c>
      <c r="AI318" s="4" t="s">
        <v>219</v>
      </c>
      <c r="AJ318" s="4" t="s">
        <v>118</v>
      </c>
      <c r="AK318" s="4"/>
      <c r="AL318" s="4" t="s">
        <v>269</v>
      </c>
      <c r="AM318" s="4" t="s">
        <v>270</v>
      </c>
      <c r="AN318" s="4"/>
      <c r="AO318" s="4" t="s">
        <v>1211</v>
      </c>
    </row>
    <row r="319" spans="1:41" ht="45">
      <c r="A319" s="71">
        <f t="shared" si="17"/>
        <v>294</v>
      </c>
      <c r="B319" s="46" t="s">
        <v>1192</v>
      </c>
      <c r="C319" s="3" t="s">
        <v>166</v>
      </c>
      <c r="D319" s="4">
        <v>8</v>
      </c>
      <c r="E319" s="3" t="s">
        <v>166</v>
      </c>
      <c r="F319" s="27" t="s">
        <v>1196</v>
      </c>
      <c r="G319" s="3" t="s">
        <v>222</v>
      </c>
      <c r="H319" s="27"/>
      <c r="I319" s="27" t="s">
        <v>1196</v>
      </c>
      <c r="J319" s="6" t="s">
        <v>160</v>
      </c>
      <c r="K319" s="3" t="s">
        <v>161</v>
      </c>
      <c r="L319" s="4" t="s">
        <v>1212</v>
      </c>
      <c r="M319" s="4" t="s">
        <v>1212</v>
      </c>
      <c r="N319" s="3" t="s">
        <v>1213</v>
      </c>
      <c r="O319" s="4"/>
      <c r="P319" s="3" t="s">
        <v>1214</v>
      </c>
      <c r="Q319" s="3">
        <v>7499090</v>
      </c>
      <c r="R319" s="3">
        <v>642</v>
      </c>
      <c r="S319" s="3" t="s">
        <v>81</v>
      </c>
      <c r="T319" s="4">
        <v>1</v>
      </c>
      <c r="U319" s="5">
        <v>74</v>
      </c>
      <c r="V319" s="5">
        <v>74</v>
      </c>
      <c r="W319" s="4">
        <v>2013</v>
      </c>
      <c r="X319" s="4" t="s">
        <v>96</v>
      </c>
      <c r="Y319" s="4">
        <v>2013</v>
      </c>
      <c r="Z319" s="4" t="s">
        <v>96</v>
      </c>
      <c r="AA319" s="4">
        <v>2013</v>
      </c>
      <c r="AB319" s="4" t="s">
        <v>91</v>
      </c>
      <c r="AC319" s="4">
        <v>2014</v>
      </c>
      <c r="AD319" s="4" t="s">
        <v>62</v>
      </c>
      <c r="AE319" s="4">
        <v>2014</v>
      </c>
      <c r="AF319" s="4" t="s">
        <v>62</v>
      </c>
      <c r="AG319" s="4">
        <v>2014</v>
      </c>
      <c r="AH319" s="4" t="s">
        <v>61</v>
      </c>
      <c r="AI319" s="4" t="s">
        <v>219</v>
      </c>
      <c r="AJ319" s="4" t="s">
        <v>118</v>
      </c>
      <c r="AK319" s="4"/>
      <c r="AL319" s="4" t="s">
        <v>269</v>
      </c>
      <c r="AM319" s="4" t="s">
        <v>270</v>
      </c>
      <c r="AN319" s="4"/>
      <c r="AO319" s="4" t="s">
        <v>1215</v>
      </c>
    </row>
    <row r="320" spans="1:41" ht="45">
      <c r="A320" s="71">
        <f t="shared" si="17"/>
        <v>295</v>
      </c>
      <c r="B320" s="46" t="s">
        <v>1193</v>
      </c>
      <c r="C320" s="3" t="s">
        <v>166</v>
      </c>
      <c r="D320" s="4">
        <v>8</v>
      </c>
      <c r="E320" s="3" t="s">
        <v>166</v>
      </c>
      <c r="F320" s="27" t="s">
        <v>1196</v>
      </c>
      <c r="G320" s="3" t="s">
        <v>222</v>
      </c>
      <c r="H320" s="27"/>
      <c r="I320" s="27" t="s">
        <v>1196</v>
      </c>
      <c r="J320" s="6" t="s">
        <v>160</v>
      </c>
      <c r="K320" s="3" t="s">
        <v>161</v>
      </c>
      <c r="L320" s="4" t="s">
        <v>1216</v>
      </c>
      <c r="M320" s="4" t="s">
        <v>1216</v>
      </c>
      <c r="N320" s="3" t="s">
        <v>1217</v>
      </c>
      <c r="O320" s="4"/>
      <c r="P320" s="3" t="s">
        <v>1218</v>
      </c>
      <c r="Q320" s="3">
        <v>7499090</v>
      </c>
      <c r="R320" s="3">
        <v>642</v>
      </c>
      <c r="S320" s="3" t="s">
        <v>81</v>
      </c>
      <c r="T320" s="4">
        <v>1</v>
      </c>
      <c r="U320" s="5">
        <v>10</v>
      </c>
      <c r="V320" s="5">
        <v>10</v>
      </c>
      <c r="W320" s="4">
        <v>2013</v>
      </c>
      <c r="X320" s="4" t="s">
        <v>96</v>
      </c>
      <c r="Y320" s="4">
        <v>2013</v>
      </c>
      <c r="Z320" s="4" t="s">
        <v>96</v>
      </c>
      <c r="AA320" s="4">
        <v>2013</v>
      </c>
      <c r="AB320" s="4" t="s">
        <v>91</v>
      </c>
      <c r="AC320" s="4">
        <v>2014</v>
      </c>
      <c r="AD320" s="4" t="s">
        <v>62</v>
      </c>
      <c r="AE320" s="4">
        <v>2014</v>
      </c>
      <c r="AF320" s="4" t="s">
        <v>62</v>
      </c>
      <c r="AG320" s="4">
        <v>2014</v>
      </c>
      <c r="AH320" s="4" t="s">
        <v>61</v>
      </c>
      <c r="AI320" s="4" t="s">
        <v>219</v>
      </c>
      <c r="AJ320" s="4" t="s">
        <v>118</v>
      </c>
      <c r="AK320" s="4"/>
      <c r="AL320" s="4" t="s">
        <v>269</v>
      </c>
      <c r="AM320" s="4" t="s">
        <v>270</v>
      </c>
      <c r="AN320" s="4"/>
      <c r="AO320" s="4" t="s">
        <v>1219</v>
      </c>
    </row>
    <row r="321" spans="1:41" ht="78.75">
      <c r="A321" s="71">
        <f t="shared" si="17"/>
        <v>296</v>
      </c>
      <c r="B321" s="46" t="s">
        <v>1194</v>
      </c>
      <c r="C321" s="3" t="s">
        <v>166</v>
      </c>
      <c r="D321" s="4">
        <v>8</v>
      </c>
      <c r="E321" s="3" t="s">
        <v>166</v>
      </c>
      <c r="F321" s="27" t="s">
        <v>1196</v>
      </c>
      <c r="G321" s="3" t="s">
        <v>222</v>
      </c>
      <c r="H321" s="27"/>
      <c r="I321" s="27" t="s">
        <v>1196</v>
      </c>
      <c r="J321" s="6" t="s">
        <v>160</v>
      </c>
      <c r="K321" s="3" t="s">
        <v>161</v>
      </c>
      <c r="L321" s="4" t="s">
        <v>1220</v>
      </c>
      <c r="M321" s="4" t="s">
        <v>1220</v>
      </c>
      <c r="N321" s="3" t="s">
        <v>1221</v>
      </c>
      <c r="O321" s="4"/>
      <c r="P321" s="3">
        <v>52</v>
      </c>
      <c r="Q321" s="3">
        <v>5200000</v>
      </c>
      <c r="R321" s="3">
        <v>642</v>
      </c>
      <c r="S321" s="3" t="s">
        <v>81</v>
      </c>
      <c r="T321" s="4">
        <v>1</v>
      </c>
      <c r="U321" s="5">
        <v>95</v>
      </c>
      <c r="V321" s="5">
        <v>95</v>
      </c>
      <c r="W321" s="4">
        <v>2013</v>
      </c>
      <c r="X321" s="4" t="s">
        <v>96</v>
      </c>
      <c r="Y321" s="4">
        <v>2013</v>
      </c>
      <c r="Z321" s="4" t="s">
        <v>96</v>
      </c>
      <c r="AA321" s="4">
        <v>2013</v>
      </c>
      <c r="AB321" s="4" t="s">
        <v>91</v>
      </c>
      <c r="AC321" s="4">
        <v>2014</v>
      </c>
      <c r="AD321" s="4" t="s">
        <v>62</v>
      </c>
      <c r="AE321" s="4">
        <v>2014</v>
      </c>
      <c r="AF321" s="4" t="s">
        <v>62</v>
      </c>
      <c r="AG321" s="4">
        <v>2014</v>
      </c>
      <c r="AH321" s="4" t="s">
        <v>61</v>
      </c>
      <c r="AI321" s="4" t="s">
        <v>219</v>
      </c>
      <c r="AJ321" s="4" t="s">
        <v>118</v>
      </c>
      <c r="AK321" s="4"/>
      <c r="AL321" s="4" t="s">
        <v>269</v>
      </c>
      <c r="AM321" s="4" t="s">
        <v>270</v>
      </c>
      <c r="AN321" s="4"/>
      <c r="AO321" s="4" t="s">
        <v>1222</v>
      </c>
    </row>
    <row r="322" spans="1:41" ht="90">
      <c r="A322" s="71">
        <f t="shared" si="17"/>
        <v>297</v>
      </c>
      <c r="B322" s="46" t="s">
        <v>1360</v>
      </c>
      <c r="C322" s="3" t="s">
        <v>166</v>
      </c>
      <c r="D322" s="4">
        <v>8</v>
      </c>
      <c r="E322" s="3" t="s">
        <v>166</v>
      </c>
      <c r="F322" s="27" t="s">
        <v>1196</v>
      </c>
      <c r="G322" s="3" t="s">
        <v>222</v>
      </c>
      <c r="H322" s="27"/>
      <c r="I322" s="27" t="s">
        <v>1196</v>
      </c>
      <c r="J322" s="6" t="s">
        <v>160</v>
      </c>
      <c r="K322" s="3" t="s">
        <v>161</v>
      </c>
      <c r="L322" s="4" t="s">
        <v>1223</v>
      </c>
      <c r="M322" s="4" t="s">
        <v>1223</v>
      </c>
      <c r="N322" s="3" t="s">
        <v>1221</v>
      </c>
      <c r="O322" s="4"/>
      <c r="P322" s="3">
        <v>52</v>
      </c>
      <c r="Q322" s="3">
        <v>5200000</v>
      </c>
      <c r="R322" s="3">
        <v>642</v>
      </c>
      <c r="S322" s="3" t="s">
        <v>81</v>
      </c>
      <c r="T322" s="4">
        <v>1</v>
      </c>
      <c r="U322" s="5">
        <v>120</v>
      </c>
      <c r="V322" s="5">
        <v>120</v>
      </c>
      <c r="W322" s="4">
        <v>2013</v>
      </c>
      <c r="X322" s="4" t="s">
        <v>96</v>
      </c>
      <c r="Y322" s="4">
        <v>2013</v>
      </c>
      <c r="Z322" s="4" t="s">
        <v>96</v>
      </c>
      <c r="AA322" s="4">
        <v>2013</v>
      </c>
      <c r="AB322" s="4" t="s">
        <v>91</v>
      </c>
      <c r="AC322" s="4">
        <v>2014</v>
      </c>
      <c r="AD322" s="4" t="s">
        <v>62</v>
      </c>
      <c r="AE322" s="4">
        <v>2014</v>
      </c>
      <c r="AF322" s="4" t="s">
        <v>62</v>
      </c>
      <c r="AG322" s="4">
        <v>2014</v>
      </c>
      <c r="AH322" s="4" t="s">
        <v>61</v>
      </c>
      <c r="AI322" s="4" t="s">
        <v>58</v>
      </c>
      <c r="AJ322" s="4" t="s">
        <v>59</v>
      </c>
      <c r="AK322" s="4"/>
      <c r="AL322" s="4" t="s">
        <v>269</v>
      </c>
      <c r="AM322" s="4" t="s">
        <v>270</v>
      </c>
      <c r="AN322" s="4"/>
      <c r="AO322" s="4" t="s">
        <v>1224</v>
      </c>
    </row>
    <row r="323" spans="1:41" ht="45">
      <c r="A323" s="71">
        <f t="shared" si="17"/>
        <v>298</v>
      </c>
      <c r="B323" s="46" t="s">
        <v>1361</v>
      </c>
      <c r="C323" s="3" t="s">
        <v>166</v>
      </c>
      <c r="D323" s="4">
        <v>8</v>
      </c>
      <c r="E323" s="3" t="s">
        <v>166</v>
      </c>
      <c r="F323" s="27" t="s">
        <v>1196</v>
      </c>
      <c r="G323" s="3" t="s">
        <v>222</v>
      </c>
      <c r="H323" s="27"/>
      <c r="I323" s="27" t="s">
        <v>1196</v>
      </c>
      <c r="J323" s="6" t="s">
        <v>160</v>
      </c>
      <c r="K323" s="3" t="s">
        <v>161</v>
      </c>
      <c r="L323" s="4" t="s">
        <v>1225</v>
      </c>
      <c r="M323" s="4" t="s">
        <v>1225</v>
      </c>
      <c r="N323" s="3" t="s">
        <v>1226</v>
      </c>
      <c r="O323" s="4"/>
      <c r="P323" s="3" t="s">
        <v>1227</v>
      </c>
      <c r="Q323" s="3">
        <v>7422000</v>
      </c>
      <c r="R323" s="3">
        <v>642</v>
      </c>
      <c r="S323" s="3" t="s">
        <v>81</v>
      </c>
      <c r="T323" s="4">
        <v>1</v>
      </c>
      <c r="U323" s="5">
        <v>93</v>
      </c>
      <c r="V323" s="5">
        <v>93</v>
      </c>
      <c r="W323" s="4">
        <v>2013</v>
      </c>
      <c r="X323" s="4" t="s">
        <v>96</v>
      </c>
      <c r="Y323" s="4">
        <v>2013</v>
      </c>
      <c r="Z323" s="4" t="s">
        <v>96</v>
      </c>
      <c r="AA323" s="4">
        <v>2013</v>
      </c>
      <c r="AB323" s="4" t="s">
        <v>91</v>
      </c>
      <c r="AC323" s="4">
        <v>2014</v>
      </c>
      <c r="AD323" s="4" t="s">
        <v>62</v>
      </c>
      <c r="AE323" s="4">
        <v>2014</v>
      </c>
      <c r="AF323" s="4" t="s">
        <v>62</v>
      </c>
      <c r="AG323" s="4">
        <v>2014</v>
      </c>
      <c r="AH323" s="4" t="s">
        <v>61</v>
      </c>
      <c r="AI323" s="4" t="s">
        <v>219</v>
      </c>
      <c r="AJ323" s="4" t="s">
        <v>118</v>
      </c>
      <c r="AK323" s="4"/>
      <c r="AL323" s="4" t="s">
        <v>269</v>
      </c>
      <c r="AM323" s="4" t="s">
        <v>270</v>
      </c>
      <c r="AN323" s="4"/>
      <c r="AO323" s="4" t="s">
        <v>472</v>
      </c>
    </row>
    <row r="324" spans="1:41" ht="67.5">
      <c r="A324" s="71">
        <f t="shared" si="17"/>
        <v>299</v>
      </c>
      <c r="B324" s="46" t="s">
        <v>1362</v>
      </c>
      <c r="C324" s="3" t="s">
        <v>166</v>
      </c>
      <c r="D324" s="4">
        <v>8</v>
      </c>
      <c r="E324" s="3" t="s">
        <v>166</v>
      </c>
      <c r="F324" s="27" t="s">
        <v>1196</v>
      </c>
      <c r="G324" s="3" t="s">
        <v>222</v>
      </c>
      <c r="H324" s="27"/>
      <c r="I324" s="27" t="s">
        <v>1196</v>
      </c>
      <c r="J324" s="6" t="s">
        <v>160</v>
      </c>
      <c r="K324" s="3" t="s">
        <v>161</v>
      </c>
      <c r="L324" s="4" t="s">
        <v>1228</v>
      </c>
      <c r="M324" s="4" t="s">
        <v>1228</v>
      </c>
      <c r="N324" s="3" t="s">
        <v>1229</v>
      </c>
      <c r="O324" s="4"/>
      <c r="P324" s="3" t="s">
        <v>1230</v>
      </c>
      <c r="Q324" s="3">
        <v>7422000</v>
      </c>
      <c r="R324" s="3">
        <v>642</v>
      </c>
      <c r="S324" s="3" t="s">
        <v>81</v>
      </c>
      <c r="T324" s="4">
        <v>1</v>
      </c>
      <c r="U324" s="5">
        <v>45</v>
      </c>
      <c r="V324" s="5">
        <v>45</v>
      </c>
      <c r="W324" s="4">
        <v>2013</v>
      </c>
      <c r="X324" s="4" t="s">
        <v>96</v>
      </c>
      <c r="Y324" s="4">
        <v>2013</v>
      </c>
      <c r="Z324" s="4" t="s">
        <v>96</v>
      </c>
      <c r="AA324" s="4">
        <v>2013</v>
      </c>
      <c r="AB324" s="4" t="s">
        <v>91</v>
      </c>
      <c r="AC324" s="4">
        <v>2014</v>
      </c>
      <c r="AD324" s="4" t="s">
        <v>62</v>
      </c>
      <c r="AE324" s="4">
        <v>2014</v>
      </c>
      <c r="AF324" s="4" t="s">
        <v>62</v>
      </c>
      <c r="AG324" s="4">
        <v>2014</v>
      </c>
      <c r="AH324" s="4" t="s">
        <v>61</v>
      </c>
      <c r="AI324" s="4" t="s">
        <v>219</v>
      </c>
      <c r="AJ324" s="4" t="s">
        <v>118</v>
      </c>
      <c r="AK324" s="4"/>
      <c r="AL324" s="4" t="s">
        <v>269</v>
      </c>
      <c r="AM324" s="4" t="s">
        <v>270</v>
      </c>
      <c r="AN324" s="4"/>
      <c r="AO324" s="4" t="s">
        <v>1231</v>
      </c>
    </row>
    <row r="325" spans="1:41" ht="45">
      <c r="A325" s="71">
        <f t="shared" si="17"/>
        <v>300</v>
      </c>
      <c r="B325" s="46" t="s">
        <v>1363</v>
      </c>
      <c r="C325" s="3" t="s">
        <v>166</v>
      </c>
      <c r="D325" s="4">
        <v>8</v>
      </c>
      <c r="E325" s="3" t="s">
        <v>166</v>
      </c>
      <c r="F325" s="27" t="s">
        <v>1196</v>
      </c>
      <c r="G325" s="3" t="s">
        <v>222</v>
      </c>
      <c r="H325" s="27"/>
      <c r="I325" s="27" t="s">
        <v>1196</v>
      </c>
      <c r="J325" s="6" t="s">
        <v>160</v>
      </c>
      <c r="K325" s="3" t="s">
        <v>161</v>
      </c>
      <c r="L325" s="4" t="s">
        <v>1232</v>
      </c>
      <c r="M325" s="4" t="s">
        <v>1232</v>
      </c>
      <c r="N325" s="3" t="s">
        <v>1233</v>
      </c>
      <c r="O325" s="4"/>
      <c r="P325" s="3" t="s">
        <v>1234</v>
      </c>
      <c r="Q325" s="3">
        <v>6022000</v>
      </c>
      <c r="R325" s="3">
        <v>642</v>
      </c>
      <c r="S325" s="3" t="s">
        <v>81</v>
      </c>
      <c r="T325" s="4">
        <v>1</v>
      </c>
      <c r="U325" s="5">
        <v>30</v>
      </c>
      <c r="V325" s="5">
        <v>30</v>
      </c>
      <c r="W325" s="4">
        <v>2013</v>
      </c>
      <c r="X325" s="4" t="s">
        <v>96</v>
      </c>
      <c r="Y325" s="4">
        <v>2013</v>
      </c>
      <c r="Z325" s="4" t="s">
        <v>96</v>
      </c>
      <c r="AA325" s="4">
        <v>2013</v>
      </c>
      <c r="AB325" s="4" t="s">
        <v>91</v>
      </c>
      <c r="AC325" s="4">
        <v>2014</v>
      </c>
      <c r="AD325" s="4" t="s">
        <v>62</v>
      </c>
      <c r="AE325" s="4">
        <v>2014</v>
      </c>
      <c r="AF325" s="4" t="s">
        <v>62</v>
      </c>
      <c r="AG325" s="4">
        <v>2014</v>
      </c>
      <c r="AH325" s="4" t="s">
        <v>61</v>
      </c>
      <c r="AI325" s="4" t="s">
        <v>219</v>
      </c>
      <c r="AJ325" s="4" t="s">
        <v>118</v>
      </c>
      <c r="AK325" s="4"/>
      <c r="AL325" s="4" t="s">
        <v>269</v>
      </c>
      <c r="AM325" s="4" t="s">
        <v>270</v>
      </c>
      <c r="AN325" s="4"/>
      <c r="AO325" s="4" t="s">
        <v>1235</v>
      </c>
    </row>
    <row r="326" spans="1:41" ht="45">
      <c r="A326" s="71">
        <f t="shared" si="17"/>
        <v>301</v>
      </c>
      <c r="B326" s="46" t="s">
        <v>1364</v>
      </c>
      <c r="C326" s="3" t="s">
        <v>166</v>
      </c>
      <c r="D326" s="4">
        <v>8</v>
      </c>
      <c r="E326" s="3" t="s">
        <v>166</v>
      </c>
      <c r="F326" s="27" t="s">
        <v>1196</v>
      </c>
      <c r="G326" s="3" t="s">
        <v>222</v>
      </c>
      <c r="H326" s="27"/>
      <c r="I326" s="27" t="s">
        <v>1196</v>
      </c>
      <c r="J326" s="6" t="s">
        <v>160</v>
      </c>
      <c r="K326" s="3" t="s">
        <v>161</v>
      </c>
      <c r="L326" s="4" t="s">
        <v>1236</v>
      </c>
      <c r="M326" s="4" t="s">
        <v>1236</v>
      </c>
      <c r="N326" s="3" t="s">
        <v>1237</v>
      </c>
      <c r="O326" s="4"/>
      <c r="P326" s="3" t="s">
        <v>1218</v>
      </c>
      <c r="Q326" s="3">
        <v>7499090</v>
      </c>
      <c r="R326" s="3">
        <v>642</v>
      </c>
      <c r="S326" s="3" t="s">
        <v>81</v>
      </c>
      <c r="T326" s="4">
        <v>1</v>
      </c>
      <c r="U326" s="5">
        <v>30</v>
      </c>
      <c r="V326" s="5">
        <v>30</v>
      </c>
      <c r="W326" s="4">
        <v>2013</v>
      </c>
      <c r="X326" s="4" t="s">
        <v>96</v>
      </c>
      <c r="Y326" s="4">
        <v>2013</v>
      </c>
      <c r="Z326" s="4" t="s">
        <v>96</v>
      </c>
      <c r="AA326" s="4">
        <v>2013</v>
      </c>
      <c r="AB326" s="4" t="s">
        <v>91</v>
      </c>
      <c r="AC326" s="4">
        <v>2014</v>
      </c>
      <c r="AD326" s="4" t="s">
        <v>62</v>
      </c>
      <c r="AE326" s="4">
        <v>2014</v>
      </c>
      <c r="AF326" s="4" t="s">
        <v>62</v>
      </c>
      <c r="AG326" s="4">
        <v>2014</v>
      </c>
      <c r="AH326" s="4" t="s">
        <v>61</v>
      </c>
      <c r="AI326" s="4" t="s">
        <v>219</v>
      </c>
      <c r="AJ326" s="4" t="s">
        <v>118</v>
      </c>
      <c r="AK326" s="4"/>
      <c r="AL326" s="4" t="s">
        <v>269</v>
      </c>
      <c r="AM326" s="4" t="s">
        <v>270</v>
      </c>
      <c r="AN326" s="4"/>
      <c r="AO326" s="4" t="s">
        <v>1238</v>
      </c>
    </row>
    <row r="327" spans="1:41" ht="45">
      <c r="A327" s="71">
        <f t="shared" si="17"/>
        <v>302</v>
      </c>
      <c r="B327" s="46" t="s">
        <v>1365</v>
      </c>
      <c r="C327" s="3" t="s">
        <v>166</v>
      </c>
      <c r="D327" s="4">
        <v>8</v>
      </c>
      <c r="E327" s="3" t="s">
        <v>166</v>
      </c>
      <c r="F327" s="27" t="s">
        <v>1196</v>
      </c>
      <c r="G327" s="3" t="s">
        <v>222</v>
      </c>
      <c r="H327" s="27"/>
      <c r="I327" s="27" t="s">
        <v>1196</v>
      </c>
      <c r="J327" s="6" t="s">
        <v>160</v>
      </c>
      <c r="K327" s="3" t="s">
        <v>161</v>
      </c>
      <c r="L327" s="4" t="s">
        <v>1239</v>
      </c>
      <c r="M327" s="4" t="s">
        <v>1239</v>
      </c>
      <c r="N327" s="3" t="s">
        <v>1240</v>
      </c>
      <c r="O327" s="4"/>
      <c r="P327" s="3" t="s">
        <v>1241</v>
      </c>
      <c r="Q327" s="3">
        <v>9010020</v>
      </c>
      <c r="R327" s="3">
        <v>642</v>
      </c>
      <c r="S327" s="3" t="s">
        <v>81</v>
      </c>
      <c r="T327" s="4">
        <v>1</v>
      </c>
      <c r="U327" s="5">
        <v>10</v>
      </c>
      <c r="V327" s="5">
        <v>10</v>
      </c>
      <c r="W327" s="4">
        <v>2013</v>
      </c>
      <c r="X327" s="4" t="s">
        <v>96</v>
      </c>
      <c r="Y327" s="4">
        <v>2013</v>
      </c>
      <c r="Z327" s="4" t="s">
        <v>96</v>
      </c>
      <c r="AA327" s="4">
        <v>2013</v>
      </c>
      <c r="AB327" s="4" t="s">
        <v>91</v>
      </c>
      <c r="AC327" s="4">
        <v>2014</v>
      </c>
      <c r="AD327" s="4" t="s">
        <v>62</v>
      </c>
      <c r="AE327" s="4">
        <v>2014</v>
      </c>
      <c r="AF327" s="4" t="s">
        <v>62</v>
      </c>
      <c r="AG327" s="4">
        <v>2014</v>
      </c>
      <c r="AH327" s="4" t="s">
        <v>61</v>
      </c>
      <c r="AI327" s="4" t="s">
        <v>219</v>
      </c>
      <c r="AJ327" s="4" t="s">
        <v>118</v>
      </c>
      <c r="AK327" s="4"/>
      <c r="AL327" s="4" t="s">
        <v>269</v>
      </c>
      <c r="AM327" s="4" t="s">
        <v>270</v>
      </c>
      <c r="AN327" s="4"/>
      <c r="AO327" s="4" t="s">
        <v>1242</v>
      </c>
    </row>
    <row r="328" spans="1:41" ht="33.75">
      <c r="A328" s="71">
        <f t="shared" si="17"/>
        <v>303</v>
      </c>
      <c r="B328" s="46" t="s">
        <v>1366</v>
      </c>
      <c r="C328" s="3" t="s">
        <v>166</v>
      </c>
      <c r="D328" s="4">
        <v>8</v>
      </c>
      <c r="E328" s="3" t="s">
        <v>166</v>
      </c>
      <c r="F328" s="27" t="s">
        <v>1196</v>
      </c>
      <c r="G328" s="3" t="s">
        <v>222</v>
      </c>
      <c r="H328" s="27"/>
      <c r="I328" s="27" t="s">
        <v>1196</v>
      </c>
      <c r="J328" s="6" t="s">
        <v>160</v>
      </c>
      <c r="K328" s="3" t="s">
        <v>161</v>
      </c>
      <c r="L328" s="4" t="s">
        <v>1243</v>
      </c>
      <c r="M328" s="4" t="s">
        <v>1243</v>
      </c>
      <c r="N328" s="3" t="s">
        <v>1244</v>
      </c>
      <c r="O328" s="4"/>
      <c r="P328" s="3" t="s">
        <v>1245</v>
      </c>
      <c r="Q328" s="3">
        <v>9311100</v>
      </c>
      <c r="R328" s="3">
        <v>642</v>
      </c>
      <c r="S328" s="3" t="s">
        <v>81</v>
      </c>
      <c r="T328" s="4">
        <v>1</v>
      </c>
      <c r="U328" s="5">
        <v>22</v>
      </c>
      <c r="V328" s="5">
        <v>22</v>
      </c>
      <c r="W328" s="4">
        <v>2013</v>
      </c>
      <c r="X328" s="4" t="s">
        <v>96</v>
      </c>
      <c r="Y328" s="4">
        <v>2013</v>
      </c>
      <c r="Z328" s="4" t="s">
        <v>96</v>
      </c>
      <c r="AA328" s="4">
        <v>2013</v>
      </c>
      <c r="AB328" s="4" t="s">
        <v>91</v>
      </c>
      <c r="AC328" s="4">
        <v>2014</v>
      </c>
      <c r="AD328" s="4" t="s">
        <v>62</v>
      </c>
      <c r="AE328" s="4">
        <v>2014</v>
      </c>
      <c r="AF328" s="4" t="s">
        <v>62</v>
      </c>
      <c r="AG328" s="4">
        <v>2014</v>
      </c>
      <c r="AH328" s="4" t="s">
        <v>61</v>
      </c>
      <c r="AI328" s="4" t="s">
        <v>219</v>
      </c>
      <c r="AJ328" s="4" t="s">
        <v>118</v>
      </c>
      <c r="AK328" s="4"/>
      <c r="AL328" s="4" t="s">
        <v>269</v>
      </c>
      <c r="AM328" s="4" t="s">
        <v>270</v>
      </c>
      <c r="AN328" s="4"/>
      <c r="AO328" s="4" t="s">
        <v>1246</v>
      </c>
    </row>
    <row r="329" spans="1:41" ht="45">
      <c r="A329" s="71">
        <f t="shared" si="17"/>
        <v>304</v>
      </c>
      <c r="B329" s="46" t="s">
        <v>1367</v>
      </c>
      <c r="C329" s="3" t="s">
        <v>166</v>
      </c>
      <c r="D329" s="4">
        <v>8</v>
      </c>
      <c r="E329" s="3" t="s">
        <v>166</v>
      </c>
      <c r="F329" s="27" t="s">
        <v>1196</v>
      </c>
      <c r="G329" s="3" t="s">
        <v>222</v>
      </c>
      <c r="H329" s="27"/>
      <c r="I329" s="27" t="s">
        <v>1196</v>
      </c>
      <c r="J329" s="6" t="s">
        <v>160</v>
      </c>
      <c r="K329" s="3" t="s">
        <v>161</v>
      </c>
      <c r="L329" s="4" t="s">
        <v>1247</v>
      </c>
      <c r="M329" s="4" t="s">
        <v>1247</v>
      </c>
      <c r="N329" s="3" t="s">
        <v>1248</v>
      </c>
      <c r="O329" s="4"/>
      <c r="P329" s="3" t="s">
        <v>1241</v>
      </c>
      <c r="Q329" s="3">
        <v>9010010</v>
      </c>
      <c r="R329" s="3">
        <v>642</v>
      </c>
      <c r="S329" s="3" t="s">
        <v>81</v>
      </c>
      <c r="T329" s="4">
        <v>1</v>
      </c>
      <c r="U329" s="5">
        <v>17</v>
      </c>
      <c r="V329" s="5">
        <v>17</v>
      </c>
      <c r="W329" s="4">
        <v>2013</v>
      </c>
      <c r="X329" s="4" t="s">
        <v>96</v>
      </c>
      <c r="Y329" s="4">
        <v>2013</v>
      </c>
      <c r="Z329" s="4" t="s">
        <v>96</v>
      </c>
      <c r="AA329" s="4">
        <v>2013</v>
      </c>
      <c r="AB329" s="4" t="s">
        <v>91</v>
      </c>
      <c r="AC329" s="4">
        <v>2014</v>
      </c>
      <c r="AD329" s="4" t="s">
        <v>62</v>
      </c>
      <c r="AE329" s="4">
        <v>2014</v>
      </c>
      <c r="AF329" s="4" t="s">
        <v>62</v>
      </c>
      <c r="AG329" s="4">
        <v>2014</v>
      </c>
      <c r="AH329" s="4" t="s">
        <v>61</v>
      </c>
      <c r="AI329" s="4" t="s">
        <v>219</v>
      </c>
      <c r="AJ329" s="4" t="s">
        <v>118</v>
      </c>
      <c r="AK329" s="4"/>
      <c r="AL329" s="4" t="s">
        <v>269</v>
      </c>
      <c r="AM329" s="4" t="s">
        <v>270</v>
      </c>
      <c r="AN329" s="4"/>
      <c r="AO329" s="4" t="s">
        <v>1249</v>
      </c>
    </row>
    <row r="330" spans="1:41" ht="90">
      <c r="A330" s="71">
        <f t="shared" si="17"/>
        <v>305</v>
      </c>
      <c r="B330" s="46" t="s">
        <v>1368</v>
      </c>
      <c r="C330" s="3" t="s">
        <v>166</v>
      </c>
      <c r="D330" s="4">
        <v>8</v>
      </c>
      <c r="E330" s="3" t="s">
        <v>166</v>
      </c>
      <c r="F330" s="27" t="s">
        <v>1196</v>
      </c>
      <c r="G330" s="3" t="s">
        <v>222</v>
      </c>
      <c r="H330" s="27"/>
      <c r="I330" s="27" t="s">
        <v>1196</v>
      </c>
      <c r="J330" s="6" t="s">
        <v>160</v>
      </c>
      <c r="K330" s="3" t="s">
        <v>161</v>
      </c>
      <c r="L330" s="4" t="s">
        <v>1250</v>
      </c>
      <c r="M330" s="4" t="s">
        <v>1250</v>
      </c>
      <c r="N330" s="3" t="s">
        <v>1221</v>
      </c>
      <c r="O330" s="4"/>
      <c r="P330" s="3">
        <v>52</v>
      </c>
      <c r="Q330" s="3">
        <v>5200000</v>
      </c>
      <c r="R330" s="3">
        <v>642</v>
      </c>
      <c r="S330" s="3" t="s">
        <v>81</v>
      </c>
      <c r="T330" s="4">
        <v>1</v>
      </c>
      <c r="U330" s="5">
        <v>60</v>
      </c>
      <c r="V330" s="5">
        <v>60</v>
      </c>
      <c r="W330" s="4">
        <v>2013</v>
      </c>
      <c r="X330" s="4" t="s">
        <v>96</v>
      </c>
      <c r="Y330" s="4">
        <v>2013</v>
      </c>
      <c r="Z330" s="4" t="s">
        <v>96</v>
      </c>
      <c r="AA330" s="4">
        <v>2013</v>
      </c>
      <c r="AB330" s="4" t="s">
        <v>91</v>
      </c>
      <c r="AC330" s="4">
        <v>2014</v>
      </c>
      <c r="AD330" s="4" t="s">
        <v>62</v>
      </c>
      <c r="AE330" s="4">
        <v>2014</v>
      </c>
      <c r="AF330" s="4" t="s">
        <v>62</v>
      </c>
      <c r="AG330" s="4">
        <v>2014</v>
      </c>
      <c r="AH330" s="4" t="s">
        <v>61</v>
      </c>
      <c r="AI330" s="4" t="s">
        <v>219</v>
      </c>
      <c r="AJ330" s="4" t="s">
        <v>118</v>
      </c>
      <c r="AK330" s="4"/>
      <c r="AL330" s="4" t="s">
        <v>269</v>
      </c>
      <c r="AM330" s="4" t="s">
        <v>270</v>
      </c>
      <c r="AN330" s="4"/>
      <c r="AO330" s="4" t="s">
        <v>1251</v>
      </c>
    </row>
    <row r="331" spans="1:41" ht="56.25">
      <c r="A331" s="71">
        <f t="shared" si="17"/>
        <v>306</v>
      </c>
      <c r="B331" s="46" t="s">
        <v>1369</v>
      </c>
      <c r="C331" s="3" t="s">
        <v>166</v>
      </c>
      <c r="D331" s="4">
        <v>8</v>
      </c>
      <c r="E331" s="3" t="s">
        <v>166</v>
      </c>
      <c r="F331" s="27" t="s">
        <v>1196</v>
      </c>
      <c r="G331" s="3" t="s">
        <v>222</v>
      </c>
      <c r="H331" s="27"/>
      <c r="I331" s="27" t="s">
        <v>1196</v>
      </c>
      <c r="J331" s="6" t="s">
        <v>160</v>
      </c>
      <c r="K331" s="3" t="s">
        <v>161</v>
      </c>
      <c r="L331" s="4" t="s">
        <v>1252</v>
      </c>
      <c r="M331" s="4" t="s">
        <v>1252</v>
      </c>
      <c r="N331" s="3" t="s">
        <v>1253</v>
      </c>
      <c r="O331" s="4"/>
      <c r="P331" s="3" t="s">
        <v>399</v>
      </c>
      <c r="Q331" s="3">
        <v>7499090</v>
      </c>
      <c r="R331" s="3">
        <v>642</v>
      </c>
      <c r="S331" s="3" t="s">
        <v>81</v>
      </c>
      <c r="T331" s="4">
        <v>1</v>
      </c>
      <c r="U331" s="5">
        <v>65</v>
      </c>
      <c r="V331" s="5">
        <v>65</v>
      </c>
      <c r="W331" s="4">
        <v>2013</v>
      </c>
      <c r="X331" s="4" t="s">
        <v>96</v>
      </c>
      <c r="Y331" s="4">
        <v>2013</v>
      </c>
      <c r="Z331" s="4" t="s">
        <v>91</v>
      </c>
      <c r="AA331" s="4">
        <v>2013</v>
      </c>
      <c r="AB331" s="4" t="s">
        <v>60</v>
      </c>
      <c r="AC331" s="4">
        <v>2014</v>
      </c>
      <c r="AD331" s="4" t="s">
        <v>62</v>
      </c>
      <c r="AE331" s="4">
        <v>2014</v>
      </c>
      <c r="AF331" s="4" t="s">
        <v>82</v>
      </c>
      <c r="AG331" s="4">
        <v>2014</v>
      </c>
      <c r="AH331" s="4" t="s">
        <v>76</v>
      </c>
      <c r="AI331" s="4" t="s">
        <v>219</v>
      </c>
      <c r="AJ331" s="4" t="s">
        <v>118</v>
      </c>
      <c r="AK331" s="4"/>
      <c r="AL331" s="4" t="s">
        <v>269</v>
      </c>
      <c r="AM331" s="4" t="s">
        <v>270</v>
      </c>
      <c r="AN331" s="4"/>
      <c r="AO331" s="4" t="s">
        <v>472</v>
      </c>
    </row>
    <row r="332" spans="1:41" ht="67.5">
      <c r="A332" s="71">
        <f t="shared" si="17"/>
        <v>307</v>
      </c>
      <c r="B332" s="46" t="s">
        <v>1370</v>
      </c>
      <c r="C332" s="3" t="s">
        <v>166</v>
      </c>
      <c r="D332" s="4">
        <v>8</v>
      </c>
      <c r="E332" s="3" t="s">
        <v>166</v>
      </c>
      <c r="F332" s="27" t="s">
        <v>1196</v>
      </c>
      <c r="G332" s="3" t="s">
        <v>222</v>
      </c>
      <c r="H332" s="27"/>
      <c r="I332" s="27" t="s">
        <v>1196</v>
      </c>
      <c r="J332" s="6" t="s">
        <v>160</v>
      </c>
      <c r="K332" s="3" t="s">
        <v>161</v>
      </c>
      <c r="L332" s="4" t="s">
        <v>1254</v>
      </c>
      <c r="M332" s="4" t="s">
        <v>1254</v>
      </c>
      <c r="N332" s="3" t="s">
        <v>1255</v>
      </c>
      <c r="O332" s="4"/>
      <c r="P332" s="3" t="s">
        <v>1256</v>
      </c>
      <c r="Q332" s="3">
        <v>7499090</v>
      </c>
      <c r="R332" s="3">
        <v>642</v>
      </c>
      <c r="S332" s="3" t="s">
        <v>81</v>
      </c>
      <c r="T332" s="4">
        <v>1</v>
      </c>
      <c r="U332" s="5">
        <v>310</v>
      </c>
      <c r="V332" s="5">
        <v>250</v>
      </c>
      <c r="W332" s="4">
        <v>2013</v>
      </c>
      <c r="X332" s="4" t="s">
        <v>96</v>
      </c>
      <c r="Y332" s="4">
        <v>2013</v>
      </c>
      <c r="Z332" s="4" t="s">
        <v>91</v>
      </c>
      <c r="AA332" s="4">
        <v>2013</v>
      </c>
      <c r="AB332" s="4" t="s">
        <v>61</v>
      </c>
      <c r="AC332" s="4">
        <v>2014</v>
      </c>
      <c r="AD332" s="4" t="s">
        <v>82</v>
      </c>
      <c r="AE332" s="4">
        <v>2014</v>
      </c>
      <c r="AF332" s="4" t="s">
        <v>83</v>
      </c>
      <c r="AG332" s="4">
        <v>2015</v>
      </c>
      <c r="AH332" s="4" t="s">
        <v>82</v>
      </c>
      <c r="AI332" s="4" t="s">
        <v>58</v>
      </c>
      <c r="AJ332" s="4" t="s">
        <v>59</v>
      </c>
      <c r="AK332" s="4"/>
      <c r="AL332" s="4" t="s">
        <v>269</v>
      </c>
      <c r="AM332" s="4" t="s">
        <v>270</v>
      </c>
      <c r="AN332" s="4"/>
      <c r="AO332" s="4" t="s">
        <v>1257</v>
      </c>
    </row>
    <row r="333" spans="1:41" ht="67.5">
      <c r="A333" s="71">
        <f t="shared" si="17"/>
        <v>308</v>
      </c>
      <c r="B333" s="46" t="s">
        <v>1371</v>
      </c>
      <c r="C333" s="3" t="s">
        <v>166</v>
      </c>
      <c r="D333" s="4">
        <v>8</v>
      </c>
      <c r="E333" s="3" t="s">
        <v>166</v>
      </c>
      <c r="F333" s="27" t="s">
        <v>1196</v>
      </c>
      <c r="G333" s="3" t="s">
        <v>222</v>
      </c>
      <c r="H333" s="27"/>
      <c r="I333" s="27" t="s">
        <v>1196</v>
      </c>
      <c r="J333" s="6" t="s">
        <v>160</v>
      </c>
      <c r="K333" s="3" t="s">
        <v>161</v>
      </c>
      <c r="L333" s="4" t="s">
        <v>1258</v>
      </c>
      <c r="M333" s="4" t="s">
        <v>1258</v>
      </c>
      <c r="N333" s="3" t="s">
        <v>1259</v>
      </c>
      <c r="O333" s="4"/>
      <c r="P333" s="3" t="s">
        <v>1256</v>
      </c>
      <c r="Q333" s="3">
        <v>7499090</v>
      </c>
      <c r="R333" s="3">
        <v>642</v>
      </c>
      <c r="S333" s="3" t="s">
        <v>81</v>
      </c>
      <c r="T333" s="4">
        <v>1</v>
      </c>
      <c r="U333" s="5">
        <v>410</v>
      </c>
      <c r="V333" s="5">
        <v>320</v>
      </c>
      <c r="W333" s="4">
        <v>2013</v>
      </c>
      <c r="X333" s="4" t="s">
        <v>96</v>
      </c>
      <c r="Y333" s="4">
        <v>2013</v>
      </c>
      <c r="Z333" s="4" t="s">
        <v>91</v>
      </c>
      <c r="AA333" s="4">
        <v>2013</v>
      </c>
      <c r="AB333" s="4" t="s">
        <v>61</v>
      </c>
      <c r="AC333" s="4">
        <v>2014</v>
      </c>
      <c r="AD333" s="4" t="s">
        <v>82</v>
      </c>
      <c r="AE333" s="4">
        <v>2014</v>
      </c>
      <c r="AF333" s="4" t="s">
        <v>83</v>
      </c>
      <c r="AG333" s="4">
        <v>2015</v>
      </c>
      <c r="AH333" s="4" t="s">
        <v>82</v>
      </c>
      <c r="AI333" s="4" t="s">
        <v>58</v>
      </c>
      <c r="AJ333" s="4" t="s">
        <v>59</v>
      </c>
      <c r="AK333" s="4"/>
      <c r="AL333" s="4" t="s">
        <v>269</v>
      </c>
      <c r="AM333" s="4" t="s">
        <v>270</v>
      </c>
      <c r="AN333" s="4"/>
      <c r="AO333" s="4" t="s">
        <v>472</v>
      </c>
    </row>
    <row r="334" spans="1:41" ht="33.75">
      <c r="A334" s="71">
        <f t="shared" si="17"/>
        <v>309</v>
      </c>
      <c r="B334" s="46" t="s">
        <v>1372</v>
      </c>
      <c r="C334" s="3" t="s">
        <v>166</v>
      </c>
      <c r="D334" s="4">
        <v>8</v>
      </c>
      <c r="E334" s="3" t="s">
        <v>166</v>
      </c>
      <c r="F334" s="27" t="s">
        <v>1196</v>
      </c>
      <c r="G334" s="3" t="s">
        <v>222</v>
      </c>
      <c r="H334" s="27"/>
      <c r="I334" s="27" t="s">
        <v>1196</v>
      </c>
      <c r="J334" s="6" t="s">
        <v>160</v>
      </c>
      <c r="K334" s="3" t="s">
        <v>161</v>
      </c>
      <c r="L334" s="4" t="s">
        <v>1260</v>
      </c>
      <c r="M334" s="4" t="s">
        <v>1260</v>
      </c>
      <c r="N334" s="3" t="s">
        <v>1261</v>
      </c>
      <c r="O334" s="4"/>
      <c r="P334" s="3" t="s">
        <v>1262</v>
      </c>
      <c r="Q334" s="3">
        <v>95022070</v>
      </c>
      <c r="R334" s="3">
        <v>642</v>
      </c>
      <c r="S334" s="3" t="s">
        <v>81</v>
      </c>
      <c r="T334" s="4">
        <v>1</v>
      </c>
      <c r="U334" s="5">
        <v>160</v>
      </c>
      <c r="V334" s="5">
        <v>133</v>
      </c>
      <c r="W334" s="4">
        <v>2013</v>
      </c>
      <c r="X334" s="4" t="s">
        <v>96</v>
      </c>
      <c r="Y334" s="4">
        <v>2013</v>
      </c>
      <c r="Z334" s="4" t="s">
        <v>91</v>
      </c>
      <c r="AA334" s="4">
        <v>2013</v>
      </c>
      <c r="AB334" s="4" t="s">
        <v>61</v>
      </c>
      <c r="AC334" s="4">
        <v>2014</v>
      </c>
      <c r="AD334" s="4" t="s">
        <v>82</v>
      </c>
      <c r="AE334" s="4">
        <v>2014</v>
      </c>
      <c r="AF334" s="4" t="s">
        <v>83</v>
      </c>
      <c r="AG334" s="4">
        <v>2015</v>
      </c>
      <c r="AH334" s="4" t="s">
        <v>82</v>
      </c>
      <c r="AI334" s="4" t="s">
        <v>58</v>
      </c>
      <c r="AJ334" s="4" t="s">
        <v>59</v>
      </c>
      <c r="AK334" s="4"/>
      <c r="AL334" s="4" t="s">
        <v>269</v>
      </c>
      <c r="AM334" s="4" t="s">
        <v>270</v>
      </c>
      <c r="AN334" s="4"/>
      <c r="AO334" s="4" t="s">
        <v>1263</v>
      </c>
    </row>
    <row r="335" spans="1:41" ht="56.25">
      <c r="A335" s="71">
        <f t="shared" si="17"/>
        <v>310</v>
      </c>
      <c r="B335" s="46" t="s">
        <v>1373</v>
      </c>
      <c r="C335" s="3" t="s">
        <v>166</v>
      </c>
      <c r="D335" s="4">
        <v>8</v>
      </c>
      <c r="E335" s="3" t="s">
        <v>166</v>
      </c>
      <c r="F335" s="27" t="s">
        <v>1196</v>
      </c>
      <c r="G335" s="3" t="s">
        <v>222</v>
      </c>
      <c r="H335" s="27"/>
      <c r="I335" s="27" t="s">
        <v>1196</v>
      </c>
      <c r="J335" s="6" t="s">
        <v>160</v>
      </c>
      <c r="K335" s="3" t="s">
        <v>161</v>
      </c>
      <c r="L335" s="4" t="s">
        <v>1264</v>
      </c>
      <c r="M335" s="4" t="s">
        <v>1265</v>
      </c>
      <c r="N335" s="3" t="s">
        <v>1266</v>
      </c>
      <c r="O335" s="4"/>
      <c r="P335" s="3" t="s">
        <v>1241</v>
      </c>
      <c r="Q335" s="3">
        <v>9010020</v>
      </c>
      <c r="R335" s="3">
        <v>642</v>
      </c>
      <c r="S335" s="3" t="s">
        <v>81</v>
      </c>
      <c r="T335" s="4">
        <v>1</v>
      </c>
      <c r="U335" s="5">
        <v>23</v>
      </c>
      <c r="V335" s="5">
        <v>23</v>
      </c>
      <c r="W335" s="4">
        <v>2013</v>
      </c>
      <c r="X335" s="4" t="s">
        <v>91</v>
      </c>
      <c r="Y335" s="4">
        <v>2013</v>
      </c>
      <c r="Z335" s="4" t="s">
        <v>60</v>
      </c>
      <c r="AA335" s="4">
        <v>2013</v>
      </c>
      <c r="AB335" s="4" t="s">
        <v>61</v>
      </c>
      <c r="AC335" s="4">
        <v>2014</v>
      </c>
      <c r="AD335" s="4" t="s">
        <v>62</v>
      </c>
      <c r="AE335" s="4">
        <v>2014</v>
      </c>
      <c r="AF335" s="4" t="s">
        <v>62</v>
      </c>
      <c r="AG335" s="4">
        <v>2014</v>
      </c>
      <c r="AH335" s="4" t="s">
        <v>61</v>
      </c>
      <c r="AI335" s="4" t="s">
        <v>219</v>
      </c>
      <c r="AJ335" s="4" t="s">
        <v>118</v>
      </c>
      <c r="AK335" s="4"/>
      <c r="AL335" s="4" t="s">
        <v>269</v>
      </c>
      <c r="AM335" s="4" t="s">
        <v>270</v>
      </c>
      <c r="AN335" s="4"/>
      <c r="AO335" s="4" t="s">
        <v>1267</v>
      </c>
    </row>
    <row r="336" spans="1:41" ht="56.25">
      <c r="A336" s="71">
        <f t="shared" si="17"/>
        <v>311</v>
      </c>
      <c r="B336" s="46" t="s">
        <v>1374</v>
      </c>
      <c r="C336" s="3" t="s">
        <v>166</v>
      </c>
      <c r="D336" s="4">
        <v>8</v>
      </c>
      <c r="E336" s="3" t="s">
        <v>166</v>
      </c>
      <c r="F336" s="27" t="s">
        <v>1196</v>
      </c>
      <c r="G336" s="3" t="s">
        <v>222</v>
      </c>
      <c r="H336" s="27"/>
      <c r="I336" s="27" t="s">
        <v>1196</v>
      </c>
      <c r="J336" s="6" t="s">
        <v>160</v>
      </c>
      <c r="K336" s="3" t="s">
        <v>161</v>
      </c>
      <c r="L336" s="4" t="s">
        <v>1268</v>
      </c>
      <c r="M336" s="4" t="s">
        <v>1269</v>
      </c>
      <c r="N336" s="3" t="s">
        <v>1266</v>
      </c>
      <c r="O336" s="4"/>
      <c r="P336" s="3" t="s">
        <v>1241</v>
      </c>
      <c r="Q336" s="3">
        <v>9010020</v>
      </c>
      <c r="R336" s="3">
        <v>642</v>
      </c>
      <c r="S336" s="3" t="s">
        <v>81</v>
      </c>
      <c r="T336" s="4">
        <v>1</v>
      </c>
      <c r="U336" s="5">
        <v>88.5</v>
      </c>
      <c r="V336" s="5">
        <v>88.5</v>
      </c>
      <c r="W336" s="4">
        <v>2013</v>
      </c>
      <c r="X336" s="4" t="s">
        <v>91</v>
      </c>
      <c r="Y336" s="4">
        <v>2013</v>
      </c>
      <c r="Z336" s="4" t="s">
        <v>60</v>
      </c>
      <c r="AA336" s="4">
        <v>2013</v>
      </c>
      <c r="AB336" s="4" t="s">
        <v>61</v>
      </c>
      <c r="AC336" s="4">
        <v>2014</v>
      </c>
      <c r="AD336" s="4" t="s">
        <v>62</v>
      </c>
      <c r="AE336" s="4">
        <v>2014</v>
      </c>
      <c r="AF336" s="4" t="s">
        <v>62</v>
      </c>
      <c r="AG336" s="4">
        <v>2014</v>
      </c>
      <c r="AH336" s="4" t="s">
        <v>61</v>
      </c>
      <c r="AI336" s="4" t="s">
        <v>219</v>
      </c>
      <c r="AJ336" s="4" t="s">
        <v>118</v>
      </c>
      <c r="AK336" s="4"/>
      <c r="AL336" s="4" t="s">
        <v>269</v>
      </c>
      <c r="AM336" s="4" t="s">
        <v>270</v>
      </c>
      <c r="AN336" s="4"/>
      <c r="AO336" s="4" t="s">
        <v>1270</v>
      </c>
    </row>
    <row r="337" spans="1:41" ht="67.5">
      <c r="A337" s="71">
        <f t="shared" si="17"/>
        <v>312</v>
      </c>
      <c r="B337" s="46" t="s">
        <v>1375</v>
      </c>
      <c r="C337" s="3" t="s">
        <v>166</v>
      </c>
      <c r="D337" s="4">
        <v>8</v>
      </c>
      <c r="E337" s="3" t="s">
        <v>166</v>
      </c>
      <c r="F337" s="27" t="s">
        <v>1196</v>
      </c>
      <c r="G337" s="3" t="s">
        <v>222</v>
      </c>
      <c r="H337" s="27"/>
      <c r="I337" s="27" t="s">
        <v>1196</v>
      </c>
      <c r="J337" s="6" t="s">
        <v>160</v>
      </c>
      <c r="K337" s="3" t="s">
        <v>161</v>
      </c>
      <c r="L337" s="4" t="s">
        <v>1271</v>
      </c>
      <c r="M337" s="4" t="s">
        <v>1271</v>
      </c>
      <c r="N337" s="3" t="s">
        <v>1272</v>
      </c>
      <c r="O337" s="4"/>
      <c r="P337" s="3" t="s">
        <v>1273</v>
      </c>
      <c r="Q337" s="3">
        <v>4530000</v>
      </c>
      <c r="R337" s="3">
        <v>642</v>
      </c>
      <c r="S337" s="3" t="s">
        <v>81</v>
      </c>
      <c r="T337" s="4">
        <v>1</v>
      </c>
      <c r="U337" s="5">
        <v>200</v>
      </c>
      <c r="V337" s="5">
        <v>200</v>
      </c>
      <c r="W337" s="4">
        <v>2013</v>
      </c>
      <c r="X337" s="4" t="s">
        <v>91</v>
      </c>
      <c r="Y337" s="4">
        <v>2014</v>
      </c>
      <c r="Z337" s="4" t="s">
        <v>60</v>
      </c>
      <c r="AA337" s="4">
        <v>2014</v>
      </c>
      <c r="AB337" s="4" t="s">
        <v>62</v>
      </c>
      <c r="AC337" s="4">
        <v>2014</v>
      </c>
      <c r="AD337" s="4" t="s">
        <v>83</v>
      </c>
      <c r="AE337" s="4">
        <v>2014</v>
      </c>
      <c r="AF337" s="4" t="s">
        <v>57</v>
      </c>
      <c r="AG337" s="4">
        <v>2014</v>
      </c>
      <c r="AH337" s="4" t="s">
        <v>78</v>
      </c>
      <c r="AI337" s="4" t="s">
        <v>58</v>
      </c>
      <c r="AJ337" s="4" t="s">
        <v>59</v>
      </c>
      <c r="AK337" s="4"/>
      <c r="AL337" s="4" t="s">
        <v>269</v>
      </c>
      <c r="AM337" s="4" t="s">
        <v>270</v>
      </c>
      <c r="AN337" s="4"/>
      <c r="AO337" s="4" t="s">
        <v>472</v>
      </c>
    </row>
    <row r="338" spans="1:41" ht="45">
      <c r="A338" s="71">
        <f t="shared" si="17"/>
        <v>313</v>
      </c>
      <c r="B338" s="46" t="s">
        <v>1376</v>
      </c>
      <c r="C338" s="3" t="s">
        <v>166</v>
      </c>
      <c r="D338" s="4">
        <v>8</v>
      </c>
      <c r="E338" s="3" t="s">
        <v>166</v>
      </c>
      <c r="F338" s="27" t="s">
        <v>1196</v>
      </c>
      <c r="G338" s="3" t="s">
        <v>222</v>
      </c>
      <c r="H338" s="27"/>
      <c r="I338" s="27" t="s">
        <v>1196</v>
      </c>
      <c r="J338" s="6" t="s">
        <v>160</v>
      </c>
      <c r="K338" s="3" t="s">
        <v>161</v>
      </c>
      <c r="L338" s="4" t="s">
        <v>1274</v>
      </c>
      <c r="M338" s="4" t="s">
        <v>1274</v>
      </c>
      <c r="N338" s="3" t="s">
        <v>1275</v>
      </c>
      <c r="O338" s="4"/>
      <c r="P338" s="3" t="s">
        <v>1276</v>
      </c>
      <c r="Q338" s="3">
        <v>6420019</v>
      </c>
      <c r="R338" s="3">
        <v>642</v>
      </c>
      <c r="S338" s="3" t="s">
        <v>81</v>
      </c>
      <c r="T338" s="4">
        <v>1</v>
      </c>
      <c r="U338" s="5">
        <v>185</v>
      </c>
      <c r="V338" s="5">
        <v>123.33</v>
      </c>
      <c r="W338" s="4">
        <v>2013</v>
      </c>
      <c r="X338" s="4" t="s">
        <v>60</v>
      </c>
      <c r="Y338" s="4">
        <v>2013</v>
      </c>
      <c r="Z338" s="4" t="s">
        <v>61</v>
      </c>
      <c r="AA338" s="4">
        <v>2014</v>
      </c>
      <c r="AB338" s="4" t="s">
        <v>82</v>
      </c>
      <c r="AC338" s="4">
        <v>2014</v>
      </c>
      <c r="AD338" s="4" t="s">
        <v>57</v>
      </c>
      <c r="AE338" s="4">
        <v>2014</v>
      </c>
      <c r="AF338" s="4" t="s">
        <v>76</v>
      </c>
      <c r="AG338" s="4">
        <v>2015</v>
      </c>
      <c r="AH338" s="4" t="s">
        <v>57</v>
      </c>
      <c r="AI338" s="4" t="s">
        <v>58</v>
      </c>
      <c r="AJ338" s="4" t="s">
        <v>59</v>
      </c>
      <c r="AK338" s="4"/>
      <c r="AL338" s="4" t="s">
        <v>269</v>
      </c>
      <c r="AM338" s="4" t="s">
        <v>270</v>
      </c>
      <c r="AN338" s="4"/>
      <c r="AO338" s="4" t="s">
        <v>1277</v>
      </c>
    </row>
    <row r="339" spans="1:41" ht="45">
      <c r="A339" s="71">
        <f t="shared" si="17"/>
        <v>314</v>
      </c>
      <c r="B339" s="46" t="s">
        <v>1377</v>
      </c>
      <c r="C339" s="3" t="s">
        <v>166</v>
      </c>
      <c r="D339" s="4">
        <v>8</v>
      </c>
      <c r="E339" s="3" t="s">
        <v>166</v>
      </c>
      <c r="F339" s="27" t="s">
        <v>1196</v>
      </c>
      <c r="G339" s="3" t="s">
        <v>222</v>
      </c>
      <c r="H339" s="27"/>
      <c r="I339" s="27" t="s">
        <v>1196</v>
      </c>
      <c r="J339" s="6" t="s">
        <v>160</v>
      </c>
      <c r="K339" s="3" t="s">
        <v>161</v>
      </c>
      <c r="L339" s="4" t="s">
        <v>1278</v>
      </c>
      <c r="M339" s="4" t="s">
        <v>1278</v>
      </c>
      <c r="N339" s="3" t="s">
        <v>1279</v>
      </c>
      <c r="O339" s="4"/>
      <c r="P339" s="3" t="s">
        <v>1280</v>
      </c>
      <c r="Q339" s="3">
        <v>7499090</v>
      </c>
      <c r="R339" s="3">
        <v>642</v>
      </c>
      <c r="S339" s="3" t="s">
        <v>81</v>
      </c>
      <c r="T339" s="4">
        <v>1</v>
      </c>
      <c r="U339" s="5">
        <v>120</v>
      </c>
      <c r="V339" s="5">
        <v>120</v>
      </c>
      <c r="W339" s="4">
        <v>2013</v>
      </c>
      <c r="X339" s="4" t="s">
        <v>60</v>
      </c>
      <c r="Y339" s="4">
        <v>2013</v>
      </c>
      <c r="Z339" s="4" t="s">
        <v>61</v>
      </c>
      <c r="AA339" s="4">
        <v>2014</v>
      </c>
      <c r="AB339" s="4" t="s">
        <v>82</v>
      </c>
      <c r="AC339" s="4">
        <v>2014</v>
      </c>
      <c r="AD339" s="4" t="s">
        <v>57</v>
      </c>
      <c r="AE339" s="4">
        <v>2014</v>
      </c>
      <c r="AF339" s="4" t="s">
        <v>76</v>
      </c>
      <c r="AG339" s="4">
        <v>2015</v>
      </c>
      <c r="AH339" s="4" t="s">
        <v>57</v>
      </c>
      <c r="AI339" s="4" t="s">
        <v>58</v>
      </c>
      <c r="AJ339" s="4" t="s">
        <v>59</v>
      </c>
      <c r="AK339" s="4"/>
      <c r="AL339" s="4" t="s">
        <v>269</v>
      </c>
      <c r="AM339" s="4" t="s">
        <v>270</v>
      </c>
      <c r="AN339" s="4"/>
      <c r="AO339" s="4" t="s">
        <v>1281</v>
      </c>
    </row>
    <row r="340" spans="1:41" ht="33.75">
      <c r="A340" s="71">
        <f t="shared" si="17"/>
        <v>315</v>
      </c>
      <c r="B340" s="46" t="s">
        <v>1378</v>
      </c>
      <c r="C340" s="3" t="s">
        <v>166</v>
      </c>
      <c r="D340" s="4">
        <v>8</v>
      </c>
      <c r="E340" s="3" t="s">
        <v>166</v>
      </c>
      <c r="F340" s="27" t="s">
        <v>1196</v>
      </c>
      <c r="G340" s="3" t="s">
        <v>222</v>
      </c>
      <c r="H340" s="27"/>
      <c r="I340" s="27" t="s">
        <v>1196</v>
      </c>
      <c r="J340" s="6" t="s">
        <v>160</v>
      </c>
      <c r="K340" s="3" t="s">
        <v>161</v>
      </c>
      <c r="L340" s="4" t="s">
        <v>1282</v>
      </c>
      <c r="M340" s="4" t="s">
        <v>1282</v>
      </c>
      <c r="N340" s="3" t="s">
        <v>1283</v>
      </c>
      <c r="O340" s="4"/>
      <c r="P340" s="3" t="s">
        <v>1284</v>
      </c>
      <c r="Q340" s="3">
        <v>8040000</v>
      </c>
      <c r="R340" s="3">
        <v>642</v>
      </c>
      <c r="S340" s="3" t="s">
        <v>81</v>
      </c>
      <c r="T340" s="4">
        <v>1</v>
      </c>
      <c r="U340" s="5">
        <v>12</v>
      </c>
      <c r="V340" s="5">
        <v>12</v>
      </c>
      <c r="W340" s="4">
        <v>2013</v>
      </c>
      <c r="X340" s="4" t="s">
        <v>61</v>
      </c>
      <c r="Y340" s="4">
        <v>2014</v>
      </c>
      <c r="Z340" s="4" t="s">
        <v>62</v>
      </c>
      <c r="AA340" s="4">
        <v>2014</v>
      </c>
      <c r="AB340" s="4" t="s">
        <v>82</v>
      </c>
      <c r="AC340" s="4">
        <v>2014</v>
      </c>
      <c r="AD340" s="4" t="s">
        <v>83</v>
      </c>
      <c r="AE340" s="4">
        <v>2014</v>
      </c>
      <c r="AF340" s="4" t="s">
        <v>57</v>
      </c>
      <c r="AG340" s="4">
        <v>2014</v>
      </c>
      <c r="AH340" s="4" t="s">
        <v>77</v>
      </c>
      <c r="AI340" s="4" t="s">
        <v>219</v>
      </c>
      <c r="AJ340" s="4" t="s">
        <v>118</v>
      </c>
      <c r="AK340" s="4"/>
      <c r="AL340" s="4" t="s">
        <v>269</v>
      </c>
      <c r="AM340" s="4" t="s">
        <v>270</v>
      </c>
      <c r="AN340" s="4"/>
      <c r="AO340" s="4" t="s">
        <v>472</v>
      </c>
    </row>
    <row r="341" spans="1:41" ht="45">
      <c r="A341" s="71">
        <f t="shared" si="17"/>
        <v>316</v>
      </c>
      <c r="B341" s="46" t="s">
        <v>1379</v>
      </c>
      <c r="C341" s="3" t="s">
        <v>166</v>
      </c>
      <c r="D341" s="4">
        <v>8</v>
      </c>
      <c r="E341" s="3" t="s">
        <v>166</v>
      </c>
      <c r="F341" s="27" t="s">
        <v>1196</v>
      </c>
      <c r="G341" s="3" t="s">
        <v>222</v>
      </c>
      <c r="H341" s="27"/>
      <c r="I341" s="27" t="s">
        <v>1196</v>
      </c>
      <c r="J341" s="6" t="s">
        <v>160</v>
      </c>
      <c r="K341" s="3" t="s">
        <v>161</v>
      </c>
      <c r="L341" s="4" t="s">
        <v>1285</v>
      </c>
      <c r="M341" s="4" t="s">
        <v>1285</v>
      </c>
      <c r="N341" s="3" t="s">
        <v>1286</v>
      </c>
      <c r="O341" s="4"/>
      <c r="P341" s="3" t="s">
        <v>399</v>
      </c>
      <c r="Q341" s="3">
        <v>7499090</v>
      </c>
      <c r="R341" s="3">
        <v>642</v>
      </c>
      <c r="S341" s="3" t="s">
        <v>81</v>
      </c>
      <c r="T341" s="4">
        <v>1</v>
      </c>
      <c r="U341" s="5">
        <v>48</v>
      </c>
      <c r="V341" s="5">
        <v>48</v>
      </c>
      <c r="W341" s="4">
        <v>2013</v>
      </c>
      <c r="X341" s="4" t="s">
        <v>61</v>
      </c>
      <c r="Y341" s="4">
        <v>2014</v>
      </c>
      <c r="Z341" s="4" t="s">
        <v>62</v>
      </c>
      <c r="AA341" s="4">
        <v>2014</v>
      </c>
      <c r="AB341" s="4" t="s">
        <v>82</v>
      </c>
      <c r="AC341" s="4">
        <v>2014</v>
      </c>
      <c r="AD341" s="4" t="s">
        <v>83</v>
      </c>
      <c r="AE341" s="4">
        <v>2014</v>
      </c>
      <c r="AF341" s="4" t="s">
        <v>57</v>
      </c>
      <c r="AG341" s="4">
        <v>2015</v>
      </c>
      <c r="AH341" s="4" t="s">
        <v>83</v>
      </c>
      <c r="AI341" s="4" t="s">
        <v>219</v>
      </c>
      <c r="AJ341" s="4" t="s">
        <v>118</v>
      </c>
      <c r="AK341" s="4"/>
      <c r="AL341" s="4" t="s">
        <v>269</v>
      </c>
      <c r="AM341" s="4" t="s">
        <v>270</v>
      </c>
      <c r="AN341" s="4"/>
      <c r="AO341" s="4" t="s">
        <v>1231</v>
      </c>
    </row>
    <row r="342" spans="1:41" ht="67.5">
      <c r="A342" s="71">
        <f t="shared" si="17"/>
        <v>317</v>
      </c>
      <c r="B342" s="46" t="s">
        <v>1380</v>
      </c>
      <c r="C342" s="3" t="s">
        <v>166</v>
      </c>
      <c r="D342" s="4">
        <v>8</v>
      </c>
      <c r="E342" s="3" t="s">
        <v>166</v>
      </c>
      <c r="F342" s="27" t="s">
        <v>1196</v>
      </c>
      <c r="G342" s="3" t="s">
        <v>222</v>
      </c>
      <c r="H342" s="27"/>
      <c r="I342" s="27" t="s">
        <v>1196</v>
      </c>
      <c r="J342" s="6" t="s">
        <v>160</v>
      </c>
      <c r="K342" s="3" t="s">
        <v>161</v>
      </c>
      <c r="L342" s="4" t="s">
        <v>1287</v>
      </c>
      <c r="M342" s="4" t="s">
        <v>1287</v>
      </c>
      <c r="N342" s="3" t="s">
        <v>1288</v>
      </c>
      <c r="O342" s="4"/>
      <c r="P342" s="3" t="s">
        <v>1289</v>
      </c>
      <c r="Q342" s="3">
        <v>4540140</v>
      </c>
      <c r="R342" s="3">
        <v>642</v>
      </c>
      <c r="S342" s="3" t="s">
        <v>81</v>
      </c>
      <c r="T342" s="4">
        <v>1</v>
      </c>
      <c r="U342" s="5">
        <v>3000</v>
      </c>
      <c r="V342" s="5">
        <v>3000</v>
      </c>
      <c r="W342" s="4">
        <v>2013</v>
      </c>
      <c r="X342" s="4" t="s">
        <v>61</v>
      </c>
      <c r="Y342" s="4">
        <v>2014</v>
      </c>
      <c r="Z342" s="4" t="s">
        <v>62</v>
      </c>
      <c r="AA342" s="4">
        <v>2014</v>
      </c>
      <c r="AB342" s="4" t="s">
        <v>83</v>
      </c>
      <c r="AC342" s="4">
        <v>2014</v>
      </c>
      <c r="AD342" s="4" t="s">
        <v>76</v>
      </c>
      <c r="AE342" s="4">
        <v>2014</v>
      </c>
      <c r="AF342" s="4" t="s">
        <v>77</v>
      </c>
      <c r="AG342" s="4">
        <v>2014</v>
      </c>
      <c r="AH342" s="4" t="s">
        <v>91</v>
      </c>
      <c r="AI342" s="4" t="s">
        <v>58</v>
      </c>
      <c r="AJ342" s="4" t="s">
        <v>59</v>
      </c>
      <c r="AK342" s="4"/>
      <c r="AL342" s="4" t="s">
        <v>269</v>
      </c>
      <c r="AM342" s="4" t="s">
        <v>270</v>
      </c>
      <c r="AN342" s="4"/>
      <c r="AO342" s="4" t="s">
        <v>472</v>
      </c>
    </row>
    <row r="343" spans="1:41" ht="33.75">
      <c r="A343" s="71">
        <f t="shared" si="17"/>
        <v>318</v>
      </c>
      <c r="B343" s="46" t="s">
        <v>1381</v>
      </c>
      <c r="C343" s="3" t="s">
        <v>166</v>
      </c>
      <c r="D343" s="4">
        <v>8</v>
      </c>
      <c r="E343" s="3" t="s">
        <v>166</v>
      </c>
      <c r="F343" s="27" t="s">
        <v>1196</v>
      </c>
      <c r="G343" s="3" t="s">
        <v>222</v>
      </c>
      <c r="H343" s="27"/>
      <c r="I343" s="27" t="s">
        <v>1196</v>
      </c>
      <c r="J343" s="6" t="s">
        <v>160</v>
      </c>
      <c r="K343" s="3" t="s">
        <v>161</v>
      </c>
      <c r="L343" s="4" t="s">
        <v>1290</v>
      </c>
      <c r="M343" s="4" t="s">
        <v>1290</v>
      </c>
      <c r="N343" s="3" t="s">
        <v>1288</v>
      </c>
      <c r="O343" s="4"/>
      <c r="P343" s="3" t="s">
        <v>1256</v>
      </c>
      <c r="Q343" s="3">
        <v>7523040</v>
      </c>
      <c r="R343" s="3">
        <v>642</v>
      </c>
      <c r="S343" s="3" t="s">
        <v>81</v>
      </c>
      <c r="T343" s="4">
        <v>1</v>
      </c>
      <c r="U343" s="5">
        <v>420</v>
      </c>
      <c r="V343" s="5">
        <v>420</v>
      </c>
      <c r="W343" s="4">
        <v>2013</v>
      </c>
      <c r="X343" s="4" t="s">
        <v>61</v>
      </c>
      <c r="Y343" s="4">
        <v>2014</v>
      </c>
      <c r="Z343" s="4" t="s">
        <v>62</v>
      </c>
      <c r="AA343" s="4">
        <v>2014</v>
      </c>
      <c r="AB343" s="4" t="s">
        <v>83</v>
      </c>
      <c r="AC343" s="4">
        <v>2014</v>
      </c>
      <c r="AD343" s="4" t="s">
        <v>76</v>
      </c>
      <c r="AE343" s="4">
        <v>2014</v>
      </c>
      <c r="AF343" s="4" t="s">
        <v>77</v>
      </c>
      <c r="AG343" s="4">
        <v>2014</v>
      </c>
      <c r="AH343" s="4" t="s">
        <v>96</v>
      </c>
      <c r="AI343" s="4" t="s">
        <v>58</v>
      </c>
      <c r="AJ343" s="4" t="s">
        <v>59</v>
      </c>
      <c r="AK343" s="4"/>
      <c r="AL343" s="4" t="s">
        <v>269</v>
      </c>
      <c r="AM343" s="4" t="s">
        <v>270</v>
      </c>
      <c r="AN343" s="4"/>
      <c r="AO343" s="4" t="s">
        <v>472</v>
      </c>
    </row>
    <row r="344" spans="1:41" ht="135">
      <c r="A344" s="71">
        <f t="shared" si="17"/>
        <v>319</v>
      </c>
      <c r="B344" s="46" t="s">
        <v>1382</v>
      </c>
      <c r="C344" s="3" t="s">
        <v>166</v>
      </c>
      <c r="D344" s="4">
        <v>8</v>
      </c>
      <c r="E344" s="3" t="s">
        <v>166</v>
      </c>
      <c r="F344" s="27" t="s">
        <v>1196</v>
      </c>
      <c r="G344" s="3" t="s">
        <v>222</v>
      </c>
      <c r="H344" s="27"/>
      <c r="I344" s="27" t="s">
        <v>1196</v>
      </c>
      <c r="J344" s="6" t="s">
        <v>160</v>
      </c>
      <c r="K344" s="3" t="s">
        <v>161</v>
      </c>
      <c r="L344" s="4" t="s">
        <v>1291</v>
      </c>
      <c r="M344" s="4" t="str">
        <f>L344</f>
        <v>Заключение договоров на поставку канцелярских товаров и полиграфической продукции</v>
      </c>
      <c r="N344" s="3" t="s">
        <v>1221</v>
      </c>
      <c r="O344" s="4"/>
      <c r="P344" s="3">
        <v>52</v>
      </c>
      <c r="Q344" s="3">
        <v>5200000</v>
      </c>
      <c r="R344" s="3">
        <v>642</v>
      </c>
      <c r="S344" s="3" t="s">
        <v>81</v>
      </c>
      <c r="T344" s="4">
        <v>1</v>
      </c>
      <c r="U344" s="5">
        <v>76</v>
      </c>
      <c r="V344" s="5">
        <v>57</v>
      </c>
      <c r="W344" s="4">
        <v>2014</v>
      </c>
      <c r="X344" s="4" t="s">
        <v>62</v>
      </c>
      <c r="Y344" s="4">
        <v>2014</v>
      </c>
      <c r="Z344" s="4" t="s">
        <v>82</v>
      </c>
      <c r="AA344" s="4">
        <v>2014</v>
      </c>
      <c r="AB344" s="4" t="s">
        <v>83</v>
      </c>
      <c r="AC344" s="4">
        <v>2014</v>
      </c>
      <c r="AD344" s="4" t="s">
        <v>57</v>
      </c>
      <c r="AE344" s="4">
        <v>2014</v>
      </c>
      <c r="AF344" s="4" t="s">
        <v>76</v>
      </c>
      <c r="AG344" s="4">
        <v>2014</v>
      </c>
      <c r="AH344" s="4" t="s">
        <v>57</v>
      </c>
      <c r="AI344" s="4" t="s">
        <v>219</v>
      </c>
      <c r="AJ344" s="4" t="s">
        <v>118</v>
      </c>
      <c r="AK344" s="4"/>
      <c r="AL344" s="4" t="s">
        <v>269</v>
      </c>
      <c r="AM344" s="4" t="s">
        <v>270</v>
      </c>
      <c r="AN344" s="4"/>
      <c r="AO344" s="4" t="s">
        <v>1918</v>
      </c>
    </row>
    <row r="345" spans="1:41" s="92" customFormat="1" ht="45">
      <c r="A345" s="71">
        <f t="shared" si="17"/>
        <v>320</v>
      </c>
      <c r="B345" s="46" t="s">
        <v>1383</v>
      </c>
      <c r="C345" s="88" t="s">
        <v>166</v>
      </c>
      <c r="D345" s="89">
        <v>8</v>
      </c>
      <c r="E345" s="88" t="s">
        <v>166</v>
      </c>
      <c r="F345" s="90" t="s">
        <v>1196</v>
      </c>
      <c r="G345" s="88" t="s">
        <v>222</v>
      </c>
      <c r="H345" s="90"/>
      <c r="I345" s="90" t="s">
        <v>1196</v>
      </c>
      <c r="J345" s="91" t="s">
        <v>160</v>
      </c>
      <c r="K345" s="88" t="s">
        <v>161</v>
      </c>
      <c r="L345" s="89" t="s">
        <v>1917</v>
      </c>
      <c r="M345" s="89" t="str">
        <f>L345</f>
        <v xml:space="preserve">Услуги по поверке и калибровке средств измерений
</v>
      </c>
      <c r="N345" s="88" t="s">
        <v>1292</v>
      </c>
      <c r="O345" s="89"/>
      <c r="P345" s="88" t="s">
        <v>1293</v>
      </c>
      <c r="Q345" s="88">
        <v>7523040</v>
      </c>
      <c r="R345" s="88">
        <v>642</v>
      </c>
      <c r="S345" s="88" t="s">
        <v>81</v>
      </c>
      <c r="T345" s="89">
        <v>1</v>
      </c>
      <c r="U345" s="95">
        <f>60+31</f>
        <v>91</v>
      </c>
      <c r="V345" s="95">
        <f>U345</f>
        <v>91</v>
      </c>
      <c r="W345" s="89">
        <v>2014</v>
      </c>
      <c r="X345" s="89" t="s">
        <v>62</v>
      </c>
      <c r="Y345" s="89">
        <v>2014</v>
      </c>
      <c r="Z345" s="89" t="s">
        <v>82</v>
      </c>
      <c r="AA345" s="89">
        <v>2014</v>
      </c>
      <c r="AB345" s="89" t="s">
        <v>83</v>
      </c>
      <c r="AC345" s="89">
        <v>2014</v>
      </c>
      <c r="AD345" s="89" t="s">
        <v>57</v>
      </c>
      <c r="AE345" s="89">
        <v>2014</v>
      </c>
      <c r="AF345" s="89" t="s">
        <v>76</v>
      </c>
      <c r="AG345" s="89">
        <v>2014</v>
      </c>
      <c r="AH345" s="89" t="s">
        <v>61</v>
      </c>
      <c r="AI345" s="89" t="s">
        <v>219</v>
      </c>
      <c r="AJ345" s="89" t="s">
        <v>118</v>
      </c>
      <c r="AK345" s="89"/>
      <c r="AL345" s="89" t="s">
        <v>269</v>
      </c>
      <c r="AM345" s="89" t="s">
        <v>270</v>
      </c>
      <c r="AN345" s="89"/>
      <c r="AO345" s="89" t="s">
        <v>1294</v>
      </c>
    </row>
    <row r="346" spans="1:41" ht="45">
      <c r="A346" s="71">
        <f t="shared" si="17"/>
        <v>321</v>
      </c>
      <c r="B346" s="46" t="s">
        <v>1384</v>
      </c>
      <c r="C346" s="3" t="s">
        <v>166</v>
      </c>
      <c r="D346" s="4">
        <v>8</v>
      </c>
      <c r="E346" s="3" t="s">
        <v>166</v>
      </c>
      <c r="F346" s="27" t="s">
        <v>1196</v>
      </c>
      <c r="G346" s="3" t="s">
        <v>222</v>
      </c>
      <c r="H346" s="27"/>
      <c r="I346" s="27" t="s">
        <v>1196</v>
      </c>
      <c r="J346" s="6" t="s">
        <v>160</v>
      </c>
      <c r="K346" s="3" t="s">
        <v>161</v>
      </c>
      <c r="L346" s="4" t="s">
        <v>1295</v>
      </c>
      <c r="M346" s="4" t="s">
        <v>1295</v>
      </c>
      <c r="N346" s="3" t="s">
        <v>1296</v>
      </c>
      <c r="O346" s="4"/>
      <c r="P346" s="3" t="s">
        <v>1297</v>
      </c>
      <c r="Q346" s="3">
        <v>4520080</v>
      </c>
      <c r="R346" s="3">
        <v>642</v>
      </c>
      <c r="S346" s="3" t="s">
        <v>81</v>
      </c>
      <c r="T346" s="4">
        <v>1</v>
      </c>
      <c r="U346" s="5">
        <v>870</v>
      </c>
      <c r="V346" s="5">
        <v>870</v>
      </c>
      <c r="W346" s="4">
        <v>2014</v>
      </c>
      <c r="X346" s="4" t="s">
        <v>62</v>
      </c>
      <c r="Y346" s="4">
        <v>2014</v>
      </c>
      <c r="Z346" s="4" t="s">
        <v>82</v>
      </c>
      <c r="AA346" s="4">
        <v>2014</v>
      </c>
      <c r="AB346" s="4" t="s">
        <v>57</v>
      </c>
      <c r="AC346" s="4">
        <v>2014</v>
      </c>
      <c r="AD346" s="4" t="s">
        <v>77</v>
      </c>
      <c r="AE346" s="4">
        <v>2014</v>
      </c>
      <c r="AF346" s="4" t="s">
        <v>78</v>
      </c>
      <c r="AG346" s="4">
        <v>2014</v>
      </c>
      <c r="AH346" s="4" t="s">
        <v>96</v>
      </c>
      <c r="AI346" s="4" t="s">
        <v>58</v>
      </c>
      <c r="AJ346" s="4" t="s">
        <v>59</v>
      </c>
      <c r="AK346" s="4"/>
      <c r="AL346" s="4" t="s">
        <v>269</v>
      </c>
      <c r="AM346" s="4" t="s">
        <v>270</v>
      </c>
      <c r="AN346" s="4"/>
      <c r="AO346" s="4" t="s">
        <v>472</v>
      </c>
    </row>
    <row r="347" spans="1:41" ht="67.5">
      <c r="A347" s="71">
        <f t="shared" si="17"/>
        <v>322</v>
      </c>
      <c r="B347" s="46" t="s">
        <v>1385</v>
      </c>
      <c r="C347" s="3" t="s">
        <v>166</v>
      </c>
      <c r="D347" s="4">
        <v>8</v>
      </c>
      <c r="E347" s="3" t="s">
        <v>166</v>
      </c>
      <c r="F347" s="27" t="s">
        <v>1196</v>
      </c>
      <c r="G347" s="3" t="s">
        <v>222</v>
      </c>
      <c r="H347" s="27"/>
      <c r="I347" s="27" t="s">
        <v>1196</v>
      </c>
      <c r="J347" s="6" t="s">
        <v>160</v>
      </c>
      <c r="K347" s="3" t="s">
        <v>161</v>
      </c>
      <c r="L347" s="4" t="s">
        <v>1298</v>
      </c>
      <c r="M347" s="4" t="s">
        <v>1298</v>
      </c>
      <c r="N347" s="3" t="s">
        <v>1299</v>
      </c>
      <c r="O347" s="4"/>
      <c r="P347" s="3" t="s">
        <v>1227</v>
      </c>
      <c r="Q347" s="3">
        <v>7422000</v>
      </c>
      <c r="R347" s="3">
        <v>642</v>
      </c>
      <c r="S347" s="3" t="s">
        <v>81</v>
      </c>
      <c r="T347" s="4">
        <v>1</v>
      </c>
      <c r="U347" s="5">
        <v>95</v>
      </c>
      <c r="V347" s="5">
        <v>95</v>
      </c>
      <c r="W347" s="4">
        <v>2014</v>
      </c>
      <c r="X347" s="4" t="s">
        <v>82</v>
      </c>
      <c r="Y347" s="4">
        <v>2014</v>
      </c>
      <c r="Z347" s="4" t="s">
        <v>83</v>
      </c>
      <c r="AA347" s="4">
        <v>2014</v>
      </c>
      <c r="AB347" s="4" t="s">
        <v>57</v>
      </c>
      <c r="AC347" s="4">
        <v>2014</v>
      </c>
      <c r="AD347" s="4" t="s">
        <v>76</v>
      </c>
      <c r="AE347" s="4">
        <v>2014</v>
      </c>
      <c r="AF347" s="4" t="s">
        <v>77</v>
      </c>
      <c r="AG347" s="4">
        <v>2014</v>
      </c>
      <c r="AH347" s="4" t="s">
        <v>61</v>
      </c>
      <c r="AI347" s="4" t="s">
        <v>219</v>
      </c>
      <c r="AJ347" s="4" t="s">
        <v>118</v>
      </c>
      <c r="AK347" s="4"/>
      <c r="AL347" s="4" t="s">
        <v>269</v>
      </c>
      <c r="AM347" s="4" t="s">
        <v>270</v>
      </c>
      <c r="AN347" s="4"/>
      <c r="AO347" s="4" t="s">
        <v>1300</v>
      </c>
    </row>
    <row r="348" spans="1:41" ht="33.75">
      <c r="A348" s="71">
        <f t="shared" ref="A348:A411" si="18">A347+1</f>
        <v>323</v>
      </c>
      <c r="B348" s="46" t="s">
        <v>1386</v>
      </c>
      <c r="C348" s="3" t="s">
        <v>166</v>
      </c>
      <c r="D348" s="4">
        <v>8</v>
      </c>
      <c r="E348" s="3" t="s">
        <v>166</v>
      </c>
      <c r="F348" s="27" t="s">
        <v>1196</v>
      </c>
      <c r="G348" s="3" t="s">
        <v>222</v>
      </c>
      <c r="H348" s="27"/>
      <c r="I348" s="27" t="s">
        <v>1196</v>
      </c>
      <c r="J348" s="6" t="s">
        <v>160</v>
      </c>
      <c r="K348" s="3" t="s">
        <v>161</v>
      </c>
      <c r="L348" s="4" t="s">
        <v>1301</v>
      </c>
      <c r="M348" s="4" t="s">
        <v>1301</v>
      </c>
      <c r="N348" s="3" t="s">
        <v>1283</v>
      </c>
      <c r="O348" s="4"/>
      <c r="P348" s="3" t="s">
        <v>1284</v>
      </c>
      <c r="Q348" s="3">
        <v>804000</v>
      </c>
      <c r="R348" s="3">
        <v>642</v>
      </c>
      <c r="S348" s="3" t="s">
        <v>81</v>
      </c>
      <c r="T348" s="4">
        <v>1</v>
      </c>
      <c r="U348" s="5">
        <v>26</v>
      </c>
      <c r="V348" s="5">
        <v>26</v>
      </c>
      <c r="W348" s="4">
        <v>2014</v>
      </c>
      <c r="X348" s="4" t="s">
        <v>82</v>
      </c>
      <c r="Y348" s="4">
        <v>2014</v>
      </c>
      <c r="Z348" s="4" t="s">
        <v>83</v>
      </c>
      <c r="AA348" s="4">
        <v>2014</v>
      </c>
      <c r="AB348" s="4" t="s">
        <v>57</v>
      </c>
      <c r="AC348" s="4">
        <v>2014</v>
      </c>
      <c r="AD348" s="4" t="s">
        <v>76</v>
      </c>
      <c r="AE348" s="4">
        <v>2014</v>
      </c>
      <c r="AF348" s="4" t="s">
        <v>77</v>
      </c>
      <c r="AG348" s="4">
        <v>2014</v>
      </c>
      <c r="AH348" s="4" t="s">
        <v>61</v>
      </c>
      <c r="AI348" s="4" t="s">
        <v>219</v>
      </c>
      <c r="AJ348" s="4" t="s">
        <v>118</v>
      </c>
      <c r="AK348" s="4"/>
      <c r="AL348" s="4" t="s">
        <v>269</v>
      </c>
      <c r="AM348" s="4" t="s">
        <v>270</v>
      </c>
      <c r="AN348" s="4"/>
      <c r="AO348" s="4" t="s">
        <v>472</v>
      </c>
    </row>
    <row r="349" spans="1:41" ht="56.25">
      <c r="A349" s="71">
        <f t="shared" si="18"/>
        <v>324</v>
      </c>
      <c r="B349" s="46" t="s">
        <v>1387</v>
      </c>
      <c r="C349" s="3" t="s">
        <v>166</v>
      </c>
      <c r="D349" s="4">
        <v>8</v>
      </c>
      <c r="E349" s="3" t="s">
        <v>166</v>
      </c>
      <c r="F349" s="27" t="s">
        <v>1196</v>
      </c>
      <c r="G349" s="3" t="s">
        <v>222</v>
      </c>
      <c r="H349" s="27"/>
      <c r="I349" s="27" t="s">
        <v>1196</v>
      </c>
      <c r="J349" s="6" t="s">
        <v>160</v>
      </c>
      <c r="K349" s="3" t="s">
        <v>161</v>
      </c>
      <c r="L349" s="4" t="s">
        <v>1302</v>
      </c>
      <c r="M349" s="4" t="s">
        <v>1302</v>
      </c>
      <c r="N349" s="3" t="s">
        <v>1303</v>
      </c>
      <c r="O349" s="4"/>
      <c r="P349" s="3" t="s">
        <v>1304</v>
      </c>
      <c r="Q349" s="3">
        <v>7493000</v>
      </c>
      <c r="R349" s="3">
        <v>642</v>
      </c>
      <c r="S349" s="3" t="s">
        <v>81</v>
      </c>
      <c r="T349" s="4">
        <v>1</v>
      </c>
      <c r="U349" s="5">
        <v>354</v>
      </c>
      <c r="V349" s="5">
        <v>125</v>
      </c>
      <c r="W349" s="4">
        <v>2014</v>
      </c>
      <c r="X349" s="4" t="s">
        <v>82</v>
      </c>
      <c r="Y349" s="4">
        <v>2014</v>
      </c>
      <c r="Z349" s="4" t="s">
        <v>83</v>
      </c>
      <c r="AA349" s="4">
        <v>2014</v>
      </c>
      <c r="AB349" s="4" t="s">
        <v>76</v>
      </c>
      <c r="AC349" s="4">
        <v>2014</v>
      </c>
      <c r="AD349" s="4" t="s">
        <v>78</v>
      </c>
      <c r="AE349" s="4">
        <v>2014</v>
      </c>
      <c r="AF349" s="4" t="s">
        <v>100</v>
      </c>
      <c r="AG349" s="4">
        <v>2015</v>
      </c>
      <c r="AH349" s="4" t="s">
        <v>78</v>
      </c>
      <c r="AI349" s="4" t="s">
        <v>58</v>
      </c>
      <c r="AJ349" s="4" t="s">
        <v>59</v>
      </c>
      <c r="AK349" s="4"/>
      <c r="AL349" s="4" t="s">
        <v>269</v>
      </c>
      <c r="AM349" s="4" t="s">
        <v>270</v>
      </c>
      <c r="AN349" s="4"/>
      <c r="AO349" s="4" t="s">
        <v>1305</v>
      </c>
    </row>
    <row r="350" spans="1:41" ht="33.75">
      <c r="A350" s="71">
        <f t="shared" si="18"/>
        <v>325</v>
      </c>
      <c r="B350" s="46" t="s">
        <v>1941</v>
      </c>
      <c r="C350" s="3" t="s">
        <v>166</v>
      </c>
      <c r="D350" s="4">
        <v>8</v>
      </c>
      <c r="E350" s="3" t="s">
        <v>166</v>
      </c>
      <c r="F350" s="27" t="s">
        <v>1196</v>
      </c>
      <c r="G350" s="3" t="s">
        <v>222</v>
      </c>
      <c r="H350" s="27"/>
      <c r="I350" s="27" t="s">
        <v>1196</v>
      </c>
      <c r="J350" s="6" t="s">
        <v>160</v>
      </c>
      <c r="K350" s="3" t="s">
        <v>161</v>
      </c>
      <c r="L350" s="4" t="s">
        <v>1306</v>
      </c>
      <c r="M350" s="4" t="s">
        <v>1306</v>
      </c>
      <c r="N350" s="3" t="s">
        <v>1307</v>
      </c>
      <c r="O350" s="4"/>
      <c r="P350" s="3" t="s">
        <v>206</v>
      </c>
      <c r="Q350" s="3">
        <v>5020000</v>
      </c>
      <c r="R350" s="3">
        <v>642</v>
      </c>
      <c r="S350" s="3" t="s">
        <v>81</v>
      </c>
      <c r="T350" s="4">
        <v>1</v>
      </c>
      <c r="U350" s="5">
        <v>98</v>
      </c>
      <c r="V350" s="5">
        <v>49</v>
      </c>
      <c r="W350" s="4">
        <v>2014</v>
      </c>
      <c r="X350" s="4" t="s">
        <v>83</v>
      </c>
      <c r="Y350" s="4">
        <v>2014</v>
      </c>
      <c r="Z350" s="4" t="s">
        <v>57</v>
      </c>
      <c r="AA350" s="4">
        <v>2014</v>
      </c>
      <c r="AB350" s="4" t="s">
        <v>76</v>
      </c>
      <c r="AC350" s="4">
        <v>2014</v>
      </c>
      <c r="AD350" s="4" t="s">
        <v>77</v>
      </c>
      <c r="AE350" s="4">
        <v>2014</v>
      </c>
      <c r="AF350" s="4" t="s">
        <v>78</v>
      </c>
      <c r="AG350" s="4">
        <v>2015</v>
      </c>
      <c r="AH350" s="4" t="s">
        <v>77</v>
      </c>
      <c r="AI350" s="4" t="s">
        <v>219</v>
      </c>
      <c r="AJ350" s="4" t="s">
        <v>118</v>
      </c>
      <c r="AK350" s="4"/>
      <c r="AL350" s="4" t="s">
        <v>269</v>
      </c>
      <c r="AM350" s="4" t="s">
        <v>270</v>
      </c>
      <c r="AN350" s="4"/>
      <c r="AO350" s="4" t="s">
        <v>1308</v>
      </c>
    </row>
    <row r="351" spans="1:41" ht="33.75">
      <c r="A351" s="71">
        <f t="shared" si="18"/>
        <v>326</v>
      </c>
      <c r="B351" s="46" t="s">
        <v>1388</v>
      </c>
      <c r="C351" s="3" t="s">
        <v>166</v>
      </c>
      <c r="D351" s="4">
        <v>8</v>
      </c>
      <c r="E351" s="3" t="s">
        <v>166</v>
      </c>
      <c r="F351" s="27" t="s">
        <v>1196</v>
      </c>
      <c r="G351" s="3" t="s">
        <v>222</v>
      </c>
      <c r="H351" s="27"/>
      <c r="I351" s="27" t="s">
        <v>1196</v>
      </c>
      <c r="J351" s="6" t="s">
        <v>160</v>
      </c>
      <c r="K351" s="3" t="s">
        <v>161</v>
      </c>
      <c r="L351" s="4" t="s">
        <v>1309</v>
      </c>
      <c r="M351" s="4" t="s">
        <v>1309</v>
      </c>
      <c r="N351" s="3" t="s">
        <v>1310</v>
      </c>
      <c r="O351" s="4"/>
      <c r="P351" s="3" t="s">
        <v>1311</v>
      </c>
      <c r="Q351" s="3">
        <v>5520000</v>
      </c>
      <c r="R351" s="3">
        <v>642</v>
      </c>
      <c r="S351" s="3" t="s">
        <v>81</v>
      </c>
      <c r="T351" s="4">
        <v>1</v>
      </c>
      <c r="U351" s="5">
        <v>60</v>
      </c>
      <c r="V351" s="5">
        <v>60</v>
      </c>
      <c r="W351" s="4">
        <v>2014</v>
      </c>
      <c r="X351" s="4" t="s">
        <v>57</v>
      </c>
      <c r="Y351" s="4">
        <v>2014</v>
      </c>
      <c r="Z351" s="4" t="s">
        <v>57</v>
      </c>
      <c r="AA351" s="4">
        <v>2014</v>
      </c>
      <c r="AB351" s="4" t="s">
        <v>76</v>
      </c>
      <c r="AC351" s="4">
        <v>2014</v>
      </c>
      <c r="AD351" s="4" t="s">
        <v>77</v>
      </c>
      <c r="AE351" s="4">
        <v>2014</v>
      </c>
      <c r="AF351" s="4" t="s">
        <v>78</v>
      </c>
      <c r="AG351" s="4">
        <v>2014</v>
      </c>
      <c r="AH351" s="4" t="s">
        <v>78</v>
      </c>
      <c r="AI351" s="4" t="s">
        <v>219</v>
      </c>
      <c r="AJ351" s="4" t="s">
        <v>118</v>
      </c>
      <c r="AK351" s="4"/>
      <c r="AL351" s="4" t="s">
        <v>269</v>
      </c>
      <c r="AM351" s="4" t="s">
        <v>270</v>
      </c>
      <c r="AN351" s="4"/>
      <c r="AO351" s="4" t="s">
        <v>472</v>
      </c>
    </row>
    <row r="352" spans="1:41" ht="45">
      <c r="A352" s="71">
        <f t="shared" si="18"/>
        <v>327</v>
      </c>
      <c r="B352" s="46" t="s">
        <v>1389</v>
      </c>
      <c r="C352" s="3" t="s">
        <v>166</v>
      </c>
      <c r="D352" s="4">
        <v>8</v>
      </c>
      <c r="E352" s="3" t="s">
        <v>166</v>
      </c>
      <c r="F352" s="27" t="s">
        <v>1196</v>
      </c>
      <c r="G352" s="3" t="s">
        <v>222</v>
      </c>
      <c r="H352" s="27"/>
      <c r="I352" s="27" t="s">
        <v>1196</v>
      </c>
      <c r="J352" s="6" t="s">
        <v>160</v>
      </c>
      <c r="K352" s="3" t="s">
        <v>161</v>
      </c>
      <c r="L352" s="4" t="s">
        <v>1312</v>
      </c>
      <c r="M352" s="4" t="s">
        <v>1312</v>
      </c>
      <c r="N352" s="3" t="s">
        <v>1313</v>
      </c>
      <c r="O352" s="4"/>
      <c r="P352" s="3" t="s">
        <v>1314</v>
      </c>
      <c r="Q352" s="3">
        <v>8512040</v>
      </c>
      <c r="R352" s="3">
        <v>642</v>
      </c>
      <c r="S352" s="3" t="s">
        <v>81</v>
      </c>
      <c r="T352" s="4">
        <v>1</v>
      </c>
      <c r="U352" s="5">
        <v>97</v>
      </c>
      <c r="V352" s="5">
        <v>97</v>
      </c>
      <c r="W352" s="4">
        <v>2014</v>
      </c>
      <c r="X352" s="4" t="s">
        <v>57</v>
      </c>
      <c r="Y352" s="4">
        <v>2014</v>
      </c>
      <c r="Z352" s="4" t="s">
        <v>76</v>
      </c>
      <c r="AA352" s="4">
        <v>2014</v>
      </c>
      <c r="AB352" s="4" t="s">
        <v>77</v>
      </c>
      <c r="AC352" s="4">
        <v>2014</v>
      </c>
      <c r="AD352" s="4" t="s">
        <v>78</v>
      </c>
      <c r="AE352" s="4">
        <v>2014</v>
      </c>
      <c r="AF352" s="4" t="s">
        <v>100</v>
      </c>
      <c r="AG352" s="4">
        <v>2014</v>
      </c>
      <c r="AH352" s="4" t="s">
        <v>91</v>
      </c>
      <c r="AI352" s="4" t="s">
        <v>219</v>
      </c>
      <c r="AJ352" s="4" t="s">
        <v>118</v>
      </c>
      <c r="AK352" s="4"/>
      <c r="AL352" s="4" t="s">
        <v>269</v>
      </c>
      <c r="AM352" s="4" t="s">
        <v>270</v>
      </c>
      <c r="AN352" s="4"/>
      <c r="AO352" s="4" t="s">
        <v>472</v>
      </c>
    </row>
    <row r="353" spans="1:42" ht="45">
      <c r="A353" s="71">
        <f t="shared" si="18"/>
        <v>328</v>
      </c>
      <c r="B353" s="46" t="s">
        <v>1390</v>
      </c>
      <c r="C353" s="3" t="s">
        <v>166</v>
      </c>
      <c r="D353" s="4">
        <v>8</v>
      </c>
      <c r="E353" s="3" t="s">
        <v>166</v>
      </c>
      <c r="F353" s="27" t="s">
        <v>1196</v>
      </c>
      <c r="G353" s="3" t="s">
        <v>222</v>
      </c>
      <c r="H353" s="27"/>
      <c r="I353" s="27" t="s">
        <v>1196</v>
      </c>
      <c r="J353" s="6" t="s">
        <v>160</v>
      </c>
      <c r="K353" s="3" t="s">
        <v>161</v>
      </c>
      <c r="L353" s="4" t="s">
        <v>1315</v>
      </c>
      <c r="M353" s="4" t="s">
        <v>1315</v>
      </c>
      <c r="N353" s="3" t="s">
        <v>1226</v>
      </c>
      <c r="O353" s="4"/>
      <c r="P353" s="3" t="s">
        <v>1227</v>
      </c>
      <c r="Q353" s="3">
        <v>7422000</v>
      </c>
      <c r="R353" s="3">
        <v>642</v>
      </c>
      <c r="S353" s="3" t="s">
        <v>81</v>
      </c>
      <c r="T353" s="4">
        <v>1</v>
      </c>
      <c r="U353" s="5">
        <v>19.506</v>
      </c>
      <c r="V353" s="5">
        <v>13</v>
      </c>
      <c r="W353" s="4">
        <v>2014</v>
      </c>
      <c r="X353" s="4" t="s">
        <v>57</v>
      </c>
      <c r="Y353" s="4">
        <v>2014</v>
      </c>
      <c r="Z353" s="4" t="s">
        <v>76</v>
      </c>
      <c r="AA353" s="4">
        <v>2014</v>
      </c>
      <c r="AB353" s="4" t="s">
        <v>77</v>
      </c>
      <c r="AC353" s="4">
        <v>2014</v>
      </c>
      <c r="AD353" s="4" t="s">
        <v>78</v>
      </c>
      <c r="AE353" s="4">
        <v>2014</v>
      </c>
      <c r="AF353" s="4" t="s">
        <v>100</v>
      </c>
      <c r="AG353" s="4">
        <v>2015</v>
      </c>
      <c r="AH353" s="4" t="s">
        <v>83</v>
      </c>
      <c r="AI353" s="4" t="s">
        <v>219</v>
      </c>
      <c r="AJ353" s="4" t="s">
        <v>118</v>
      </c>
      <c r="AK353" s="4"/>
      <c r="AL353" s="4" t="s">
        <v>269</v>
      </c>
      <c r="AM353" s="4" t="s">
        <v>270</v>
      </c>
      <c r="AN353" s="4"/>
      <c r="AO353" s="4" t="s">
        <v>1316</v>
      </c>
    </row>
    <row r="354" spans="1:42" ht="49.5" customHeight="1">
      <c r="A354" s="71">
        <f t="shared" si="18"/>
        <v>329</v>
      </c>
      <c r="B354" s="46" t="s">
        <v>1391</v>
      </c>
      <c r="C354" s="3" t="s">
        <v>166</v>
      </c>
      <c r="D354" s="4">
        <v>8</v>
      </c>
      <c r="E354" s="3" t="s">
        <v>166</v>
      </c>
      <c r="F354" s="27" t="s">
        <v>1196</v>
      </c>
      <c r="G354" s="3" t="s">
        <v>222</v>
      </c>
      <c r="H354" s="27"/>
      <c r="I354" s="27" t="s">
        <v>1196</v>
      </c>
      <c r="J354" s="6" t="s">
        <v>160</v>
      </c>
      <c r="K354" s="3" t="s">
        <v>161</v>
      </c>
      <c r="L354" s="4" t="s">
        <v>1317</v>
      </c>
      <c r="M354" s="4" t="s">
        <v>1317</v>
      </c>
      <c r="N354" s="3" t="s">
        <v>1318</v>
      </c>
      <c r="O354" s="4"/>
      <c r="P354" s="3" t="s">
        <v>427</v>
      </c>
      <c r="Q354" s="3">
        <v>7421000</v>
      </c>
      <c r="R354" s="3">
        <v>642</v>
      </c>
      <c r="S354" s="3" t="s">
        <v>81</v>
      </c>
      <c r="T354" s="4">
        <v>1</v>
      </c>
      <c r="U354" s="5">
        <v>59</v>
      </c>
      <c r="V354" s="5">
        <v>59</v>
      </c>
      <c r="W354" s="4">
        <v>2014</v>
      </c>
      <c r="X354" s="4" t="s">
        <v>76</v>
      </c>
      <c r="Y354" s="4">
        <v>2014</v>
      </c>
      <c r="Z354" s="4" t="s">
        <v>77</v>
      </c>
      <c r="AA354" s="4">
        <v>2014</v>
      </c>
      <c r="AB354" s="4" t="s">
        <v>78</v>
      </c>
      <c r="AC354" s="4">
        <v>2014</v>
      </c>
      <c r="AD354" s="4" t="s">
        <v>100</v>
      </c>
      <c r="AE354" s="4">
        <v>2014</v>
      </c>
      <c r="AF354" s="4" t="s">
        <v>96</v>
      </c>
      <c r="AG354" s="4">
        <v>2014</v>
      </c>
      <c r="AH354" s="4" t="s">
        <v>91</v>
      </c>
      <c r="AI354" s="4" t="s">
        <v>219</v>
      </c>
      <c r="AJ354" s="4" t="s">
        <v>118</v>
      </c>
      <c r="AK354" s="4"/>
      <c r="AL354" s="4" t="s">
        <v>269</v>
      </c>
      <c r="AM354" s="4" t="s">
        <v>270</v>
      </c>
      <c r="AN354" s="4"/>
      <c r="AO354" s="4" t="s">
        <v>472</v>
      </c>
    </row>
    <row r="355" spans="1:42" ht="49.5" customHeight="1">
      <c r="A355" s="71">
        <f t="shared" si="18"/>
        <v>330</v>
      </c>
      <c r="B355" s="46" t="s">
        <v>1392</v>
      </c>
      <c r="C355" s="3" t="s">
        <v>166</v>
      </c>
      <c r="D355" s="4">
        <v>8</v>
      </c>
      <c r="E355" s="3" t="s">
        <v>166</v>
      </c>
      <c r="F355" s="27" t="s">
        <v>1196</v>
      </c>
      <c r="G355" s="3" t="s">
        <v>222</v>
      </c>
      <c r="H355" s="27"/>
      <c r="I355" s="27" t="s">
        <v>1196</v>
      </c>
      <c r="J355" s="6" t="s">
        <v>160</v>
      </c>
      <c r="K355" s="3" t="s">
        <v>161</v>
      </c>
      <c r="L355" s="4" t="s">
        <v>1319</v>
      </c>
      <c r="M355" s="4" t="s">
        <v>1319</v>
      </c>
      <c r="N355" s="3" t="s">
        <v>1318</v>
      </c>
      <c r="O355" s="4"/>
      <c r="P355" s="3" t="s">
        <v>1297</v>
      </c>
      <c r="Q355" s="3">
        <v>4520080</v>
      </c>
      <c r="R355" s="3">
        <v>642</v>
      </c>
      <c r="S355" s="3" t="s">
        <v>81</v>
      </c>
      <c r="T355" s="4">
        <v>1</v>
      </c>
      <c r="U355" s="5">
        <v>59</v>
      </c>
      <c r="V355" s="5">
        <v>59</v>
      </c>
      <c r="W355" s="4">
        <v>2014</v>
      </c>
      <c r="X355" s="4" t="s">
        <v>76</v>
      </c>
      <c r="Y355" s="4">
        <v>2014</v>
      </c>
      <c r="Z355" s="4" t="s">
        <v>77</v>
      </c>
      <c r="AA355" s="4">
        <v>2014</v>
      </c>
      <c r="AB355" s="4" t="s">
        <v>78</v>
      </c>
      <c r="AC355" s="4">
        <v>2014</v>
      </c>
      <c r="AD355" s="4" t="s">
        <v>100</v>
      </c>
      <c r="AE355" s="4">
        <v>2014</v>
      </c>
      <c r="AF355" s="4" t="s">
        <v>96</v>
      </c>
      <c r="AG355" s="4">
        <v>2014</v>
      </c>
      <c r="AH355" s="4" t="s">
        <v>60</v>
      </c>
      <c r="AI355" s="4" t="s">
        <v>219</v>
      </c>
      <c r="AJ355" s="4" t="s">
        <v>118</v>
      </c>
      <c r="AK355" s="4"/>
      <c r="AL355" s="4" t="s">
        <v>269</v>
      </c>
      <c r="AM355" s="4" t="s">
        <v>270</v>
      </c>
      <c r="AN355" s="4"/>
      <c r="AO355" s="4" t="s">
        <v>472</v>
      </c>
    </row>
    <row r="356" spans="1:42" ht="49.5" customHeight="1">
      <c r="A356" s="71">
        <f t="shared" si="18"/>
        <v>331</v>
      </c>
      <c r="B356" s="46" t="s">
        <v>1393</v>
      </c>
      <c r="C356" s="3" t="s">
        <v>166</v>
      </c>
      <c r="D356" s="4">
        <v>8</v>
      </c>
      <c r="E356" s="3" t="s">
        <v>166</v>
      </c>
      <c r="F356" s="27" t="s">
        <v>1196</v>
      </c>
      <c r="G356" s="3" t="s">
        <v>222</v>
      </c>
      <c r="H356" s="27"/>
      <c r="I356" s="27" t="s">
        <v>1196</v>
      </c>
      <c r="J356" s="6" t="s">
        <v>160</v>
      </c>
      <c r="K356" s="3" t="s">
        <v>161</v>
      </c>
      <c r="L356" s="4" t="s">
        <v>1320</v>
      </c>
      <c r="M356" s="4" t="s">
        <v>1320</v>
      </c>
      <c r="N356" s="3" t="s">
        <v>1275</v>
      </c>
      <c r="O356" s="4"/>
      <c r="P356" s="3" t="s">
        <v>1276</v>
      </c>
      <c r="Q356" s="3">
        <v>6420019</v>
      </c>
      <c r="R356" s="3">
        <v>642</v>
      </c>
      <c r="S356" s="3" t="s">
        <v>81</v>
      </c>
      <c r="T356" s="4">
        <v>1</v>
      </c>
      <c r="U356" s="5">
        <v>205</v>
      </c>
      <c r="V356" s="5">
        <v>34.17</v>
      </c>
      <c r="W356" s="4">
        <v>2014</v>
      </c>
      <c r="X356" s="4" t="s">
        <v>76</v>
      </c>
      <c r="Y356" s="4">
        <v>2014</v>
      </c>
      <c r="Z356" s="4" t="s">
        <v>77</v>
      </c>
      <c r="AA356" s="4">
        <v>2014</v>
      </c>
      <c r="AB356" s="4" t="s">
        <v>100</v>
      </c>
      <c r="AC356" s="4">
        <v>2014</v>
      </c>
      <c r="AD356" s="4" t="s">
        <v>91</v>
      </c>
      <c r="AE356" s="4">
        <v>2014</v>
      </c>
      <c r="AF356" s="4" t="s">
        <v>60</v>
      </c>
      <c r="AG356" s="4">
        <v>2015</v>
      </c>
      <c r="AH356" s="4" t="s">
        <v>91</v>
      </c>
      <c r="AI356" s="4" t="s">
        <v>58</v>
      </c>
      <c r="AJ356" s="4" t="s">
        <v>59</v>
      </c>
      <c r="AK356" s="4"/>
      <c r="AL356" s="4" t="s">
        <v>269</v>
      </c>
      <c r="AM356" s="4" t="s">
        <v>270</v>
      </c>
      <c r="AN356" s="4"/>
      <c r="AO356" s="4" t="s">
        <v>1321</v>
      </c>
    </row>
    <row r="357" spans="1:42" ht="49.5" customHeight="1">
      <c r="A357" s="71">
        <f t="shared" si="18"/>
        <v>332</v>
      </c>
      <c r="B357" s="46" t="s">
        <v>1394</v>
      </c>
      <c r="C357" s="3" t="s">
        <v>166</v>
      </c>
      <c r="D357" s="4">
        <v>8</v>
      </c>
      <c r="E357" s="3" t="s">
        <v>166</v>
      </c>
      <c r="F357" s="27" t="s">
        <v>1196</v>
      </c>
      <c r="G357" s="3" t="s">
        <v>222</v>
      </c>
      <c r="H357" s="27"/>
      <c r="I357" s="27" t="s">
        <v>1196</v>
      </c>
      <c r="J357" s="6" t="s">
        <v>160</v>
      </c>
      <c r="K357" s="3" t="s">
        <v>161</v>
      </c>
      <c r="L357" s="4" t="s">
        <v>1322</v>
      </c>
      <c r="M357" s="4" t="s">
        <v>1322</v>
      </c>
      <c r="N357" s="3" t="s">
        <v>1283</v>
      </c>
      <c r="O357" s="4"/>
      <c r="P357" s="3" t="s">
        <v>1284</v>
      </c>
      <c r="Q357" s="3">
        <v>8040000</v>
      </c>
      <c r="R357" s="3">
        <v>642</v>
      </c>
      <c r="S357" s="3" t="s">
        <v>81</v>
      </c>
      <c r="T357" s="4">
        <v>1</v>
      </c>
      <c r="U357" s="5">
        <v>58</v>
      </c>
      <c r="V357" s="5">
        <v>58</v>
      </c>
      <c r="W357" s="4">
        <v>2014</v>
      </c>
      <c r="X357" s="4" t="s">
        <v>77</v>
      </c>
      <c r="Y357" s="4">
        <v>2014</v>
      </c>
      <c r="Z357" s="4" t="s">
        <v>78</v>
      </c>
      <c r="AA357" s="4">
        <v>2014</v>
      </c>
      <c r="AB357" s="4" t="s">
        <v>100</v>
      </c>
      <c r="AC357" s="4">
        <v>2014</v>
      </c>
      <c r="AD357" s="4" t="s">
        <v>96</v>
      </c>
      <c r="AE357" s="4">
        <v>2014</v>
      </c>
      <c r="AF357" s="4" t="s">
        <v>91</v>
      </c>
      <c r="AG357" s="4">
        <v>2014</v>
      </c>
      <c r="AH357" s="4" t="s">
        <v>61</v>
      </c>
      <c r="AI357" s="4" t="s">
        <v>219</v>
      </c>
      <c r="AJ357" s="4" t="s">
        <v>118</v>
      </c>
      <c r="AK357" s="4"/>
      <c r="AL357" s="4" t="s">
        <v>269</v>
      </c>
      <c r="AM357" s="4" t="s">
        <v>270</v>
      </c>
      <c r="AN357" s="4"/>
      <c r="AO357" s="4" t="s">
        <v>472</v>
      </c>
    </row>
    <row r="358" spans="1:42" ht="49.5" customHeight="1">
      <c r="A358" s="71">
        <f t="shared" si="18"/>
        <v>333</v>
      </c>
      <c r="B358" s="46" t="s">
        <v>1395</v>
      </c>
      <c r="C358" s="3" t="s">
        <v>166</v>
      </c>
      <c r="D358" s="4">
        <v>8</v>
      </c>
      <c r="E358" s="3" t="s">
        <v>166</v>
      </c>
      <c r="F358" s="27" t="s">
        <v>1196</v>
      </c>
      <c r="G358" s="3" t="s">
        <v>222</v>
      </c>
      <c r="H358" s="27"/>
      <c r="I358" s="27" t="s">
        <v>1196</v>
      </c>
      <c r="J358" s="6" t="s">
        <v>160</v>
      </c>
      <c r="K358" s="3" t="s">
        <v>161</v>
      </c>
      <c r="L358" s="4" t="s">
        <v>1323</v>
      </c>
      <c r="M358" s="4" t="s">
        <v>1323</v>
      </c>
      <c r="N358" s="3" t="s">
        <v>1283</v>
      </c>
      <c r="O358" s="4"/>
      <c r="P358" s="3" t="s">
        <v>1284</v>
      </c>
      <c r="Q358" s="3">
        <v>8040000</v>
      </c>
      <c r="R358" s="3">
        <v>642</v>
      </c>
      <c r="S358" s="3" t="s">
        <v>81</v>
      </c>
      <c r="T358" s="4">
        <v>1</v>
      </c>
      <c r="U358" s="5">
        <v>130</v>
      </c>
      <c r="V358" s="5">
        <v>130</v>
      </c>
      <c r="W358" s="4">
        <v>2014</v>
      </c>
      <c r="X358" s="4" t="s">
        <v>77</v>
      </c>
      <c r="Y358" s="4">
        <v>2014</v>
      </c>
      <c r="Z358" s="4" t="s">
        <v>78</v>
      </c>
      <c r="AA358" s="4">
        <v>2014</v>
      </c>
      <c r="AB358" s="4" t="s">
        <v>96</v>
      </c>
      <c r="AC358" s="4">
        <v>2014</v>
      </c>
      <c r="AD358" s="4" t="s">
        <v>96</v>
      </c>
      <c r="AE358" s="4">
        <v>2014</v>
      </c>
      <c r="AF358" s="4" t="s">
        <v>91</v>
      </c>
      <c r="AG358" s="4">
        <v>2014</v>
      </c>
      <c r="AH358" s="4" t="s">
        <v>60</v>
      </c>
      <c r="AI358" s="4" t="s">
        <v>58</v>
      </c>
      <c r="AJ358" s="4" t="s">
        <v>59</v>
      </c>
      <c r="AK358" s="4"/>
      <c r="AL358" s="4" t="s">
        <v>269</v>
      </c>
      <c r="AM358" s="4" t="s">
        <v>270</v>
      </c>
      <c r="AN358" s="4"/>
      <c r="AO358" s="4" t="s">
        <v>472</v>
      </c>
    </row>
    <row r="359" spans="1:42" ht="49.5" customHeight="1">
      <c r="A359" s="71">
        <f t="shared" si="18"/>
        <v>334</v>
      </c>
      <c r="B359" s="46" t="s">
        <v>1396</v>
      </c>
      <c r="C359" s="3" t="s">
        <v>166</v>
      </c>
      <c r="D359" s="4">
        <v>8</v>
      </c>
      <c r="E359" s="3" t="s">
        <v>166</v>
      </c>
      <c r="F359" s="27" t="s">
        <v>1196</v>
      </c>
      <c r="G359" s="3" t="s">
        <v>222</v>
      </c>
      <c r="H359" s="27"/>
      <c r="I359" s="27" t="s">
        <v>1196</v>
      </c>
      <c r="J359" s="6" t="s">
        <v>160</v>
      </c>
      <c r="K359" s="3" t="s">
        <v>161</v>
      </c>
      <c r="L359" s="4" t="s">
        <v>1324</v>
      </c>
      <c r="M359" s="4" t="s">
        <v>1324</v>
      </c>
      <c r="N359" s="3" t="s">
        <v>1325</v>
      </c>
      <c r="O359" s="4"/>
      <c r="P359" s="3" t="s">
        <v>1326</v>
      </c>
      <c r="Q359" s="3">
        <v>7499090</v>
      </c>
      <c r="R359" s="3">
        <v>642</v>
      </c>
      <c r="S359" s="3" t="s">
        <v>81</v>
      </c>
      <c r="T359" s="4">
        <v>1</v>
      </c>
      <c r="U359" s="5">
        <v>27</v>
      </c>
      <c r="V359" s="5">
        <v>4.9000000000000004</v>
      </c>
      <c r="W359" s="4">
        <v>2014</v>
      </c>
      <c r="X359" s="4" t="s">
        <v>78</v>
      </c>
      <c r="Y359" s="4">
        <v>2014</v>
      </c>
      <c r="Z359" s="4" t="s">
        <v>100</v>
      </c>
      <c r="AA359" s="4">
        <v>2014</v>
      </c>
      <c r="AB359" s="4" t="s">
        <v>96</v>
      </c>
      <c r="AC359" s="4">
        <v>2014</v>
      </c>
      <c r="AD359" s="4" t="s">
        <v>91</v>
      </c>
      <c r="AE359" s="4">
        <v>2014</v>
      </c>
      <c r="AF359" s="4" t="s">
        <v>60</v>
      </c>
      <c r="AG359" s="4">
        <v>2015</v>
      </c>
      <c r="AH359" s="4" t="s">
        <v>91</v>
      </c>
      <c r="AI359" s="4" t="s">
        <v>219</v>
      </c>
      <c r="AJ359" s="4" t="s">
        <v>118</v>
      </c>
      <c r="AK359" s="4"/>
      <c r="AL359" s="4" t="s">
        <v>269</v>
      </c>
      <c r="AM359" s="4" t="s">
        <v>270</v>
      </c>
      <c r="AN359" s="4"/>
      <c r="AO359" s="4" t="s">
        <v>1327</v>
      </c>
    </row>
    <row r="360" spans="1:42" ht="56.25">
      <c r="A360" s="71">
        <f t="shared" si="18"/>
        <v>335</v>
      </c>
      <c r="B360" s="46" t="s">
        <v>1397</v>
      </c>
      <c r="C360" s="3" t="s">
        <v>166</v>
      </c>
      <c r="D360" s="4">
        <v>8</v>
      </c>
      <c r="E360" s="3" t="s">
        <v>166</v>
      </c>
      <c r="F360" s="27" t="s">
        <v>1196</v>
      </c>
      <c r="G360" s="3" t="s">
        <v>222</v>
      </c>
      <c r="H360" s="27"/>
      <c r="I360" s="27" t="s">
        <v>1196</v>
      </c>
      <c r="J360" s="6" t="s">
        <v>160</v>
      </c>
      <c r="K360" s="3" t="s">
        <v>161</v>
      </c>
      <c r="L360" s="4" t="s">
        <v>1328</v>
      </c>
      <c r="M360" s="4" t="s">
        <v>1328</v>
      </c>
      <c r="N360" s="3" t="s">
        <v>1329</v>
      </c>
      <c r="O360" s="4"/>
      <c r="P360" s="3" t="s">
        <v>1330</v>
      </c>
      <c r="Q360" s="3">
        <v>7010000</v>
      </c>
      <c r="R360" s="3" t="s">
        <v>1331</v>
      </c>
      <c r="S360" s="3" t="s">
        <v>1332</v>
      </c>
      <c r="T360" s="4">
        <v>250</v>
      </c>
      <c r="U360" s="5">
        <v>2480</v>
      </c>
      <c r="V360" s="5">
        <v>451</v>
      </c>
      <c r="W360" s="4">
        <v>2014</v>
      </c>
      <c r="X360" s="4" t="s">
        <v>77</v>
      </c>
      <c r="Y360" s="4">
        <v>2014</v>
      </c>
      <c r="Z360" s="4" t="s">
        <v>78</v>
      </c>
      <c r="AA360" s="4">
        <v>2014</v>
      </c>
      <c r="AB360" s="4" t="s">
        <v>96</v>
      </c>
      <c r="AC360" s="4">
        <v>2014</v>
      </c>
      <c r="AD360" s="4" t="s">
        <v>91</v>
      </c>
      <c r="AE360" s="4">
        <v>2014</v>
      </c>
      <c r="AF360" s="4" t="s">
        <v>60</v>
      </c>
      <c r="AG360" s="4">
        <v>2015</v>
      </c>
      <c r="AH360" s="4" t="s">
        <v>96</v>
      </c>
      <c r="AI360" s="4" t="s">
        <v>58</v>
      </c>
      <c r="AJ360" s="4" t="s">
        <v>59</v>
      </c>
      <c r="AK360" s="4"/>
      <c r="AL360" s="4" t="s">
        <v>269</v>
      </c>
      <c r="AM360" s="4" t="s">
        <v>270</v>
      </c>
      <c r="AN360" s="4"/>
      <c r="AO360" s="4" t="s">
        <v>1333</v>
      </c>
    </row>
    <row r="361" spans="1:42" ht="36" customHeight="1">
      <c r="A361" s="71">
        <f t="shared" si="18"/>
        <v>336</v>
      </c>
      <c r="B361" s="46" t="s">
        <v>1398</v>
      </c>
      <c r="C361" s="3" t="s">
        <v>166</v>
      </c>
      <c r="D361" s="4">
        <v>8</v>
      </c>
      <c r="E361" s="3" t="s">
        <v>166</v>
      </c>
      <c r="F361" s="27" t="s">
        <v>1196</v>
      </c>
      <c r="G361" s="3" t="s">
        <v>222</v>
      </c>
      <c r="H361" s="27"/>
      <c r="I361" s="27" t="s">
        <v>1196</v>
      </c>
      <c r="J361" s="6" t="s">
        <v>160</v>
      </c>
      <c r="K361" s="3" t="s">
        <v>161</v>
      </c>
      <c r="L361" s="4" t="s">
        <v>1334</v>
      </c>
      <c r="M361" s="4" t="s">
        <v>1334</v>
      </c>
      <c r="N361" s="3" t="s">
        <v>1335</v>
      </c>
      <c r="O361" s="4"/>
      <c r="P361" s="3" t="s">
        <v>1311</v>
      </c>
      <c r="Q361" s="3">
        <v>5520000</v>
      </c>
      <c r="R361" s="3">
        <v>642</v>
      </c>
      <c r="S361" s="3" t="s">
        <v>81</v>
      </c>
      <c r="T361" s="4">
        <v>1</v>
      </c>
      <c r="U361" s="5">
        <v>60</v>
      </c>
      <c r="V361" s="5">
        <v>60</v>
      </c>
      <c r="W361" s="4">
        <v>2014</v>
      </c>
      <c r="X361" s="4" t="s">
        <v>96</v>
      </c>
      <c r="Y361" s="4">
        <v>2014</v>
      </c>
      <c r="Z361" s="4" t="s">
        <v>96</v>
      </c>
      <c r="AA361" s="4">
        <v>2014</v>
      </c>
      <c r="AB361" s="4" t="s">
        <v>91</v>
      </c>
      <c r="AC361" s="4">
        <v>2014</v>
      </c>
      <c r="AD361" s="4" t="s">
        <v>60</v>
      </c>
      <c r="AE361" s="4">
        <v>2014</v>
      </c>
      <c r="AF361" s="4" t="s">
        <v>61</v>
      </c>
      <c r="AG361" s="4">
        <v>2014</v>
      </c>
      <c r="AH361" s="4" t="s">
        <v>61</v>
      </c>
      <c r="AI361" s="4" t="s">
        <v>219</v>
      </c>
      <c r="AJ361" s="4" t="s">
        <v>118</v>
      </c>
      <c r="AK361" s="4"/>
      <c r="AL361" s="4" t="s">
        <v>269</v>
      </c>
      <c r="AM361" s="4" t="s">
        <v>270</v>
      </c>
      <c r="AN361" s="4"/>
      <c r="AO361" s="4" t="s">
        <v>472</v>
      </c>
    </row>
    <row r="362" spans="1:42" ht="146.25">
      <c r="A362" s="71">
        <f t="shared" si="18"/>
        <v>337</v>
      </c>
      <c r="B362" s="46" t="s">
        <v>1399</v>
      </c>
      <c r="C362" s="3"/>
      <c r="D362" s="4">
        <v>8</v>
      </c>
      <c r="E362" s="3" t="s">
        <v>1415</v>
      </c>
      <c r="F362" s="27" t="s">
        <v>1416</v>
      </c>
      <c r="G362" s="3" t="s">
        <v>222</v>
      </c>
      <c r="H362" s="27" t="s">
        <v>222</v>
      </c>
      <c r="I362" s="27" t="s">
        <v>1416</v>
      </c>
      <c r="J362" s="6">
        <v>93401000000</v>
      </c>
      <c r="K362" s="3" t="s">
        <v>1417</v>
      </c>
      <c r="L362" s="4" t="s">
        <v>1418</v>
      </c>
      <c r="M362" s="4" t="s">
        <v>1419</v>
      </c>
      <c r="N362" s="3" t="s">
        <v>1420</v>
      </c>
      <c r="O362" s="4" t="s">
        <v>166</v>
      </c>
      <c r="P362" s="3">
        <v>901</v>
      </c>
      <c r="Q362" s="3">
        <v>9010020</v>
      </c>
      <c r="R362" s="3">
        <v>642</v>
      </c>
      <c r="S362" s="3" t="s">
        <v>1421</v>
      </c>
      <c r="T362" s="4">
        <v>1</v>
      </c>
      <c r="U362" s="5">
        <v>60</v>
      </c>
      <c r="V362" s="5">
        <v>60</v>
      </c>
      <c r="W362" s="4">
        <v>2014</v>
      </c>
      <c r="X362" s="4" t="s">
        <v>57</v>
      </c>
      <c r="Y362" s="4">
        <v>2014</v>
      </c>
      <c r="Z362" s="4" t="s">
        <v>76</v>
      </c>
      <c r="AA362" s="4">
        <v>2014</v>
      </c>
      <c r="AB362" s="4" t="s">
        <v>76</v>
      </c>
      <c r="AC362" s="4">
        <v>2014</v>
      </c>
      <c r="AD362" s="4" t="s">
        <v>77</v>
      </c>
      <c r="AE362" s="4">
        <v>2014</v>
      </c>
      <c r="AF362" s="4" t="s">
        <v>78</v>
      </c>
      <c r="AG362" s="4">
        <v>2014</v>
      </c>
      <c r="AH362" s="4" t="s">
        <v>100</v>
      </c>
      <c r="AI362" s="4" t="s">
        <v>219</v>
      </c>
      <c r="AJ362" s="4" t="s">
        <v>118</v>
      </c>
      <c r="AK362" s="4" t="s">
        <v>166</v>
      </c>
      <c r="AL362" s="4" t="s">
        <v>269</v>
      </c>
      <c r="AM362" s="4" t="s">
        <v>269</v>
      </c>
      <c r="AN362" s="4"/>
      <c r="AO362" s="4" t="s">
        <v>1422</v>
      </c>
      <c r="AP362" s="101"/>
    </row>
    <row r="363" spans="1:42" ht="146.25">
      <c r="A363" s="71">
        <f t="shared" si="18"/>
        <v>338</v>
      </c>
      <c r="B363" s="46" t="s">
        <v>1400</v>
      </c>
      <c r="C363" s="3"/>
      <c r="D363" s="4">
        <v>8</v>
      </c>
      <c r="E363" s="3" t="s">
        <v>1415</v>
      </c>
      <c r="F363" s="27" t="s">
        <v>1416</v>
      </c>
      <c r="G363" s="3" t="s">
        <v>222</v>
      </c>
      <c r="H363" s="27" t="s">
        <v>222</v>
      </c>
      <c r="I363" s="27" t="s">
        <v>1416</v>
      </c>
      <c r="J363" s="6">
        <v>93401000000</v>
      </c>
      <c r="K363" s="3" t="s">
        <v>1417</v>
      </c>
      <c r="L363" s="4" t="s">
        <v>1423</v>
      </c>
      <c r="M363" s="4" t="s">
        <v>1424</v>
      </c>
      <c r="N363" s="3" t="s">
        <v>1420</v>
      </c>
      <c r="O363" s="4" t="s">
        <v>166</v>
      </c>
      <c r="P363" s="3">
        <v>901</v>
      </c>
      <c r="Q363" s="3">
        <v>9010020</v>
      </c>
      <c r="R363" s="3">
        <v>642</v>
      </c>
      <c r="S363" s="3" t="s">
        <v>1421</v>
      </c>
      <c r="T363" s="4">
        <v>1</v>
      </c>
      <c r="U363" s="5">
        <v>65</v>
      </c>
      <c r="V363" s="5">
        <v>65</v>
      </c>
      <c r="W363" s="4">
        <v>2014</v>
      </c>
      <c r="X363" s="4" t="s">
        <v>96</v>
      </c>
      <c r="Y363" s="4">
        <v>2014</v>
      </c>
      <c r="Z363" s="4" t="s">
        <v>91</v>
      </c>
      <c r="AA363" s="4">
        <v>2014</v>
      </c>
      <c r="AB363" s="4" t="s">
        <v>91</v>
      </c>
      <c r="AC363" s="4">
        <v>2014</v>
      </c>
      <c r="AD363" s="4" t="s">
        <v>60</v>
      </c>
      <c r="AE363" s="4">
        <v>2014</v>
      </c>
      <c r="AF363" s="4" t="s">
        <v>61</v>
      </c>
      <c r="AG363" s="4">
        <v>2014</v>
      </c>
      <c r="AH363" s="4" t="s">
        <v>61</v>
      </c>
      <c r="AI363" s="4" t="s">
        <v>1425</v>
      </c>
      <c r="AJ363" s="4" t="s">
        <v>118</v>
      </c>
      <c r="AK363" s="4" t="s">
        <v>166</v>
      </c>
      <c r="AL363" s="4" t="s">
        <v>269</v>
      </c>
      <c r="AM363" s="4" t="s">
        <v>269</v>
      </c>
      <c r="AN363" s="4"/>
      <c r="AO363" s="4"/>
      <c r="AP363" s="101"/>
    </row>
    <row r="364" spans="1:42" ht="135">
      <c r="A364" s="71">
        <f t="shared" si="18"/>
        <v>339</v>
      </c>
      <c r="B364" s="46" t="s">
        <v>1401</v>
      </c>
      <c r="C364" s="3"/>
      <c r="D364" s="4">
        <v>8</v>
      </c>
      <c r="E364" s="3" t="s">
        <v>1426</v>
      </c>
      <c r="F364" s="27" t="s">
        <v>1416</v>
      </c>
      <c r="G364" s="3" t="s">
        <v>222</v>
      </c>
      <c r="H364" s="27" t="s">
        <v>222</v>
      </c>
      <c r="I364" s="27" t="s">
        <v>1416</v>
      </c>
      <c r="J364" s="6">
        <v>93401000000</v>
      </c>
      <c r="K364" s="3" t="s">
        <v>1417</v>
      </c>
      <c r="L364" s="4" t="s">
        <v>1427</v>
      </c>
      <c r="M364" s="4" t="s">
        <v>1428</v>
      </c>
      <c r="N364" s="3" t="s">
        <v>1429</v>
      </c>
      <c r="O364" s="4" t="s">
        <v>166</v>
      </c>
      <c r="P364" s="3" t="s">
        <v>1430</v>
      </c>
      <c r="Q364" s="3" t="s">
        <v>1431</v>
      </c>
      <c r="R364" s="3">
        <v>112</v>
      </c>
      <c r="S364" s="3" t="s">
        <v>1432</v>
      </c>
      <c r="T364" s="4">
        <v>9000</v>
      </c>
      <c r="U364" s="5">
        <v>288</v>
      </c>
      <c r="V364" s="5">
        <v>168</v>
      </c>
      <c r="W364" s="4">
        <v>2014</v>
      </c>
      <c r="X364" s="4" t="s">
        <v>83</v>
      </c>
      <c r="Y364" s="4">
        <v>2014</v>
      </c>
      <c r="Z364" s="4" t="s">
        <v>57</v>
      </c>
      <c r="AA364" s="4">
        <v>2014</v>
      </c>
      <c r="AB364" s="4" t="s">
        <v>57</v>
      </c>
      <c r="AC364" s="4">
        <v>2014</v>
      </c>
      <c r="AD364" s="4" t="s">
        <v>76</v>
      </c>
      <c r="AE364" s="4">
        <v>2014</v>
      </c>
      <c r="AF364" s="4" t="s">
        <v>77</v>
      </c>
      <c r="AG364" s="4">
        <v>2015</v>
      </c>
      <c r="AH364" s="4" t="s">
        <v>76</v>
      </c>
      <c r="AI364" s="4" t="s">
        <v>58</v>
      </c>
      <c r="AJ364" s="4" t="s">
        <v>59</v>
      </c>
      <c r="AK364" s="4" t="s">
        <v>1433</v>
      </c>
      <c r="AL364" s="4" t="s">
        <v>269</v>
      </c>
      <c r="AM364" s="4" t="s">
        <v>269</v>
      </c>
      <c r="AN364" s="4"/>
      <c r="AO364" s="4" t="s">
        <v>1434</v>
      </c>
      <c r="AP364" s="101"/>
    </row>
    <row r="365" spans="1:42" ht="247.5">
      <c r="A365" s="71">
        <f t="shared" si="18"/>
        <v>340</v>
      </c>
      <c r="B365" s="46" t="s">
        <v>1402</v>
      </c>
      <c r="C365" s="3"/>
      <c r="D365" s="4">
        <v>8</v>
      </c>
      <c r="E365" s="3" t="s">
        <v>1435</v>
      </c>
      <c r="F365" s="27" t="s">
        <v>1416</v>
      </c>
      <c r="G365" s="3" t="s">
        <v>222</v>
      </c>
      <c r="H365" s="27" t="s">
        <v>222</v>
      </c>
      <c r="I365" s="27" t="s">
        <v>1416</v>
      </c>
      <c r="J365" s="6">
        <v>93401000000</v>
      </c>
      <c r="K365" s="3" t="s">
        <v>1417</v>
      </c>
      <c r="L365" s="4" t="s">
        <v>1436</v>
      </c>
      <c r="M365" s="4" t="s">
        <v>1437</v>
      </c>
      <c r="N365" s="3" t="s">
        <v>1438</v>
      </c>
      <c r="O365" s="4" t="s">
        <v>166</v>
      </c>
      <c r="P365" s="3">
        <v>701</v>
      </c>
      <c r="Q365" s="3">
        <v>7010020</v>
      </c>
      <c r="R365" s="3">
        <v>642</v>
      </c>
      <c r="S365" s="3" t="s">
        <v>1421</v>
      </c>
      <c r="T365" s="4">
        <v>1</v>
      </c>
      <c r="U365" s="5">
        <v>1570</v>
      </c>
      <c r="V365" s="5">
        <v>262</v>
      </c>
      <c r="W365" s="4">
        <v>2014</v>
      </c>
      <c r="X365" s="4" t="s">
        <v>96</v>
      </c>
      <c r="Y365" s="4">
        <v>2014</v>
      </c>
      <c r="Z365" s="4" t="s">
        <v>91</v>
      </c>
      <c r="AA365" s="4">
        <v>2014</v>
      </c>
      <c r="AB365" s="4" t="s">
        <v>91</v>
      </c>
      <c r="AC365" s="4">
        <v>2014</v>
      </c>
      <c r="AD365" s="4" t="s">
        <v>60</v>
      </c>
      <c r="AE365" s="4">
        <v>2014</v>
      </c>
      <c r="AF365" s="4" t="s">
        <v>60</v>
      </c>
      <c r="AG365" s="4">
        <v>2015</v>
      </c>
      <c r="AH365" s="4" t="s">
        <v>96</v>
      </c>
      <c r="AI365" s="4" t="s">
        <v>58</v>
      </c>
      <c r="AJ365" s="4" t="s">
        <v>59</v>
      </c>
      <c r="AK365" s="4" t="s">
        <v>166</v>
      </c>
      <c r="AL365" s="4" t="s">
        <v>269</v>
      </c>
      <c r="AM365" s="4" t="s">
        <v>269</v>
      </c>
      <c r="AN365" s="4"/>
      <c r="AO365" s="4" t="s">
        <v>1439</v>
      </c>
      <c r="AP365" s="101"/>
    </row>
    <row r="366" spans="1:42" ht="360">
      <c r="A366" s="71">
        <f t="shared" si="18"/>
        <v>341</v>
      </c>
      <c r="B366" s="46" t="s">
        <v>1403</v>
      </c>
      <c r="C366" s="3"/>
      <c r="D366" s="4">
        <v>8</v>
      </c>
      <c r="E366" s="3" t="s">
        <v>1440</v>
      </c>
      <c r="F366" s="27" t="s">
        <v>1416</v>
      </c>
      <c r="G366" s="3" t="s">
        <v>222</v>
      </c>
      <c r="H366" s="27" t="s">
        <v>222</v>
      </c>
      <c r="I366" s="27" t="s">
        <v>1416</v>
      </c>
      <c r="J366" s="6">
        <v>93401000000</v>
      </c>
      <c r="K366" s="3" t="s">
        <v>1417</v>
      </c>
      <c r="L366" s="4" t="s">
        <v>1441</v>
      </c>
      <c r="M366" s="4" t="s">
        <v>1442</v>
      </c>
      <c r="N366" s="3" t="s">
        <v>1443</v>
      </c>
      <c r="O366" s="4" t="s">
        <v>166</v>
      </c>
      <c r="P366" s="3" t="s">
        <v>1273</v>
      </c>
      <c r="Q366" s="3">
        <v>53700341</v>
      </c>
      <c r="R366" s="3">
        <v>642</v>
      </c>
      <c r="S366" s="3" t="s">
        <v>1421</v>
      </c>
      <c r="T366" s="4">
        <v>1</v>
      </c>
      <c r="U366" s="5">
        <v>90</v>
      </c>
      <c r="V366" s="5">
        <v>90</v>
      </c>
      <c r="W366" s="4">
        <v>2014</v>
      </c>
      <c r="X366" s="4" t="s">
        <v>78</v>
      </c>
      <c r="Y366" s="4">
        <v>2014</v>
      </c>
      <c r="Z366" s="4" t="s">
        <v>78</v>
      </c>
      <c r="AA366" s="4">
        <v>2014</v>
      </c>
      <c r="AB366" s="4" t="s">
        <v>100</v>
      </c>
      <c r="AC366" s="4">
        <v>2014</v>
      </c>
      <c r="AD366" s="4" t="s">
        <v>100</v>
      </c>
      <c r="AE366" s="4">
        <v>2014</v>
      </c>
      <c r="AF366" s="4" t="s">
        <v>91</v>
      </c>
      <c r="AG366" s="4">
        <v>2015</v>
      </c>
      <c r="AH366" s="4" t="s">
        <v>96</v>
      </c>
      <c r="AI366" s="4" t="s">
        <v>219</v>
      </c>
      <c r="AJ366" s="4" t="s">
        <v>118</v>
      </c>
      <c r="AK366" s="4" t="s">
        <v>1433</v>
      </c>
      <c r="AL366" s="4" t="s">
        <v>269</v>
      </c>
      <c r="AM366" s="4" t="s">
        <v>269</v>
      </c>
      <c r="AN366" s="4"/>
      <c r="AO366" s="4" t="s">
        <v>1444</v>
      </c>
      <c r="AP366" s="101"/>
    </row>
    <row r="367" spans="1:42" ht="409.5">
      <c r="A367" s="71">
        <f t="shared" si="18"/>
        <v>342</v>
      </c>
      <c r="B367" s="46" t="s">
        <v>1404</v>
      </c>
      <c r="C367" s="3"/>
      <c r="D367" s="4">
        <v>8</v>
      </c>
      <c r="E367" s="3" t="s">
        <v>1445</v>
      </c>
      <c r="F367" s="27" t="s">
        <v>1416</v>
      </c>
      <c r="G367" s="3" t="s">
        <v>222</v>
      </c>
      <c r="H367" s="27" t="s">
        <v>222</v>
      </c>
      <c r="I367" s="27" t="s">
        <v>1416</v>
      </c>
      <c r="J367" s="6">
        <v>93401000000</v>
      </c>
      <c r="K367" s="3" t="s">
        <v>1417</v>
      </c>
      <c r="L367" s="4" t="s">
        <v>1446</v>
      </c>
      <c r="M367" s="4" t="s">
        <v>1447</v>
      </c>
      <c r="N367" s="3" t="s">
        <v>1448</v>
      </c>
      <c r="O367" s="4" t="s">
        <v>166</v>
      </c>
      <c r="P367" s="3" t="s">
        <v>1273</v>
      </c>
      <c r="Q367" s="3">
        <v>53700341</v>
      </c>
      <c r="R367" s="3">
        <v>642</v>
      </c>
      <c r="S367" s="3" t="s">
        <v>1421</v>
      </c>
      <c r="T367" s="4">
        <v>1</v>
      </c>
      <c r="U367" s="5">
        <v>540</v>
      </c>
      <c r="V367" s="5">
        <v>90</v>
      </c>
      <c r="W367" s="4">
        <v>2014</v>
      </c>
      <c r="X367" s="4" t="s">
        <v>78</v>
      </c>
      <c r="Y367" s="4">
        <v>2014</v>
      </c>
      <c r="Z367" s="4" t="s">
        <v>100</v>
      </c>
      <c r="AA367" s="4">
        <v>2014</v>
      </c>
      <c r="AB367" s="4" t="s">
        <v>100</v>
      </c>
      <c r="AC367" s="4">
        <v>2014</v>
      </c>
      <c r="AD367" s="4" t="s">
        <v>96</v>
      </c>
      <c r="AE367" s="4">
        <v>2014</v>
      </c>
      <c r="AF367" s="4" t="s">
        <v>60</v>
      </c>
      <c r="AG367" s="4">
        <v>2015</v>
      </c>
      <c r="AH367" s="4" t="s">
        <v>91</v>
      </c>
      <c r="AI367" s="4" t="s">
        <v>58</v>
      </c>
      <c r="AJ367" s="4" t="s">
        <v>59</v>
      </c>
      <c r="AK367" s="4" t="s">
        <v>1433</v>
      </c>
      <c r="AL367" s="4" t="s">
        <v>269</v>
      </c>
      <c r="AM367" s="4" t="s">
        <v>269</v>
      </c>
      <c r="AN367" s="4"/>
      <c r="AO367" s="4" t="s">
        <v>1449</v>
      </c>
      <c r="AP367" s="101"/>
    </row>
    <row r="368" spans="1:42" ht="305.25" customHeight="1">
      <c r="A368" s="71">
        <f t="shared" si="18"/>
        <v>343</v>
      </c>
      <c r="B368" s="46" t="s">
        <v>1405</v>
      </c>
      <c r="C368" s="3"/>
      <c r="D368" s="4">
        <v>8</v>
      </c>
      <c r="E368" s="3" t="s">
        <v>1440</v>
      </c>
      <c r="F368" s="27" t="s">
        <v>1416</v>
      </c>
      <c r="G368" s="3" t="s">
        <v>222</v>
      </c>
      <c r="H368" s="27" t="s">
        <v>222</v>
      </c>
      <c r="I368" s="27" t="s">
        <v>1416</v>
      </c>
      <c r="J368" s="6">
        <v>93401000000</v>
      </c>
      <c r="K368" s="3" t="s">
        <v>1417</v>
      </c>
      <c r="L368" s="4" t="s">
        <v>1450</v>
      </c>
      <c r="M368" s="4" t="s">
        <v>1451</v>
      </c>
      <c r="N368" s="3" t="s">
        <v>1452</v>
      </c>
      <c r="O368" s="4" t="s">
        <v>166</v>
      </c>
      <c r="P368" s="3" t="s">
        <v>1453</v>
      </c>
      <c r="Q368" s="3">
        <v>29249000</v>
      </c>
      <c r="R368" s="3">
        <v>642</v>
      </c>
      <c r="S368" s="3" t="s">
        <v>1421</v>
      </c>
      <c r="T368" s="4">
        <v>1</v>
      </c>
      <c r="U368" s="5">
        <v>570</v>
      </c>
      <c r="V368" s="5">
        <v>285</v>
      </c>
      <c r="W368" s="4">
        <v>2014</v>
      </c>
      <c r="X368" s="4" t="s">
        <v>83</v>
      </c>
      <c r="Y368" s="4">
        <v>2014</v>
      </c>
      <c r="Z368" s="4" t="s">
        <v>57</v>
      </c>
      <c r="AA368" s="4">
        <v>2014</v>
      </c>
      <c r="AB368" s="4" t="s">
        <v>57</v>
      </c>
      <c r="AC368" s="4">
        <v>2014</v>
      </c>
      <c r="AD368" s="4" t="s">
        <v>77</v>
      </c>
      <c r="AE368" s="4">
        <v>2014</v>
      </c>
      <c r="AF368" s="4" t="s">
        <v>78</v>
      </c>
      <c r="AG368" s="4">
        <v>2015</v>
      </c>
      <c r="AH368" s="4" t="s">
        <v>77</v>
      </c>
      <c r="AI368" s="4" t="s">
        <v>58</v>
      </c>
      <c r="AJ368" s="4" t="s">
        <v>59</v>
      </c>
      <c r="AK368" s="4" t="s">
        <v>1433</v>
      </c>
      <c r="AL368" s="4" t="s">
        <v>269</v>
      </c>
      <c r="AM368" s="4" t="s">
        <v>269</v>
      </c>
      <c r="AN368" s="4"/>
      <c r="AO368" s="4" t="s">
        <v>1454</v>
      </c>
      <c r="AP368" s="101"/>
    </row>
    <row r="369" spans="1:42" ht="101.25">
      <c r="A369" s="71">
        <f t="shared" si="18"/>
        <v>344</v>
      </c>
      <c r="B369" s="46" t="s">
        <v>1406</v>
      </c>
      <c r="C369" s="3"/>
      <c r="D369" s="4">
        <v>8</v>
      </c>
      <c r="E369" s="3" t="s">
        <v>1455</v>
      </c>
      <c r="F369" s="27" t="s">
        <v>1416</v>
      </c>
      <c r="G369" s="3" t="s">
        <v>222</v>
      </c>
      <c r="H369" s="27" t="s">
        <v>222</v>
      </c>
      <c r="I369" s="27" t="s">
        <v>1416</v>
      </c>
      <c r="J369" s="6">
        <v>93401000000</v>
      </c>
      <c r="K369" s="3" t="s">
        <v>1417</v>
      </c>
      <c r="L369" s="4" t="s">
        <v>1456</v>
      </c>
      <c r="M369" s="4" t="s">
        <v>1457</v>
      </c>
      <c r="N369" s="3" t="s">
        <v>1458</v>
      </c>
      <c r="O369" s="4" t="s">
        <v>166</v>
      </c>
      <c r="P369" s="3" t="s">
        <v>1459</v>
      </c>
      <c r="Q369" s="3">
        <v>70202000</v>
      </c>
      <c r="R369" s="3">
        <v>642</v>
      </c>
      <c r="S369" s="3" t="s">
        <v>1421</v>
      </c>
      <c r="T369" s="4">
        <v>1</v>
      </c>
      <c r="U369" s="5">
        <v>57</v>
      </c>
      <c r="V369" s="5">
        <v>57</v>
      </c>
      <c r="W369" s="4"/>
      <c r="X369" s="4"/>
      <c r="Y369" s="4"/>
      <c r="Z369" s="4"/>
      <c r="AA369" s="4"/>
      <c r="AB369" s="4"/>
      <c r="AC369" s="4"/>
      <c r="AD369" s="4"/>
      <c r="AE369" s="4">
        <v>2013</v>
      </c>
      <c r="AF369" s="4" t="s">
        <v>82</v>
      </c>
      <c r="AG369" s="4">
        <v>2023</v>
      </c>
      <c r="AH369" s="4" t="s">
        <v>82</v>
      </c>
      <c r="AI369" s="4" t="s">
        <v>219</v>
      </c>
      <c r="AJ369" s="4" t="s">
        <v>118</v>
      </c>
      <c r="AK369" s="4" t="s">
        <v>166</v>
      </c>
      <c r="AL369" s="4" t="s">
        <v>269</v>
      </c>
      <c r="AM369" s="4" t="s">
        <v>269</v>
      </c>
      <c r="AN369" s="4" t="s">
        <v>1460</v>
      </c>
      <c r="AO369" s="4"/>
      <c r="AP369" s="101"/>
    </row>
    <row r="370" spans="1:42" ht="101.25">
      <c r="A370" s="71">
        <f t="shared" si="18"/>
        <v>345</v>
      </c>
      <c r="B370" s="46" t="s">
        <v>1407</v>
      </c>
      <c r="C370" s="3"/>
      <c r="D370" s="4">
        <v>8</v>
      </c>
      <c r="E370" s="3" t="s">
        <v>1455</v>
      </c>
      <c r="F370" s="27" t="s">
        <v>1416</v>
      </c>
      <c r="G370" s="3" t="s">
        <v>222</v>
      </c>
      <c r="H370" s="27" t="s">
        <v>222</v>
      </c>
      <c r="I370" s="27" t="s">
        <v>1416</v>
      </c>
      <c r="J370" s="6">
        <v>93401000000</v>
      </c>
      <c r="K370" s="3" t="s">
        <v>1417</v>
      </c>
      <c r="L370" s="4" t="s">
        <v>1456</v>
      </c>
      <c r="M370" s="4" t="s">
        <v>1461</v>
      </c>
      <c r="N370" s="3" t="s">
        <v>1462</v>
      </c>
      <c r="O370" s="4" t="s">
        <v>166</v>
      </c>
      <c r="P370" s="3" t="s">
        <v>1463</v>
      </c>
      <c r="Q370" s="3">
        <v>70202000</v>
      </c>
      <c r="R370" s="3">
        <v>642</v>
      </c>
      <c r="S370" s="3" t="s">
        <v>1421</v>
      </c>
      <c r="T370" s="4">
        <v>1</v>
      </c>
      <c r="U370" s="5">
        <v>71</v>
      </c>
      <c r="V370" s="5">
        <v>71</v>
      </c>
      <c r="W370" s="4"/>
      <c r="X370" s="4"/>
      <c r="Y370" s="4"/>
      <c r="Z370" s="4"/>
      <c r="AA370" s="4"/>
      <c r="AB370" s="4"/>
      <c r="AC370" s="4"/>
      <c r="AD370" s="4"/>
      <c r="AE370" s="4">
        <v>2012</v>
      </c>
      <c r="AF370" s="4" t="s">
        <v>57</v>
      </c>
      <c r="AG370" s="4">
        <v>2022</v>
      </c>
      <c r="AH370" s="4" t="s">
        <v>57</v>
      </c>
      <c r="AI370" s="4" t="s">
        <v>219</v>
      </c>
      <c r="AJ370" s="4" t="s">
        <v>118</v>
      </c>
      <c r="AK370" s="4" t="s">
        <v>166</v>
      </c>
      <c r="AL370" s="4" t="s">
        <v>269</v>
      </c>
      <c r="AM370" s="4" t="s">
        <v>269</v>
      </c>
      <c r="AN370" s="4" t="s">
        <v>1460</v>
      </c>
      <c r="AO370" s="4"/>
      <c r="AP370" s="105"/>
    </row>
    <row r="371" spans="1:42" ht="409.5">
      <c r="A371" s="71">
        <f t="shared" si="18"/>
        <v>346</v>
      </c>
      <c r="B371" s="46" t="s">
        <v>1408</v>
      </c>
      <c r="C371" s="3"/>
      <c r="D371" s="4">
        <v>8</v>
      </c>
      <c r="E371" s="3" t="s">
        <v>1464</v>
      </c>
      <c r="F371" s="27" t="s">
        <v>1416</v>
      </c>
      <c r="G371" s="3" t="s">
        <v>222</v>
      </c>
      <c r="H371" s="27" t="s">
        <v>222</v>
      </c>
      <c r="I371" s="27" t="s">
        <v>1416</v>
      </c>
      <c r="J371" s="6">
        <v>93401000000</v>
      </c>
      <c r="K371" s="3" t="s">
        <v>1417</v>
      </c>
      <c r="L371" s="4" t="s">
        <v>1465</v>
      </c>
      <c r="M371" s="4" t="s">
        <v>1466</v>
      </c>
      <c r="N371" s="3" t="s">
        <v>1467</v>
      </c>
      <c r="O371" s="4" t="s">
        <v>166</v>
      </c>
      <c r="P371" s="3" t="s">
        <v>278</v>
      </c>
      <c r="Q371" s="3">
        <v>29249000</v>
      </c>
      <c r="R371" s="3">
        <v>642</v>
      </c>
      <c r="S371" s="3" t="s">
        <v>1421</v>
      </c>
      <c r="T371" s="4">
        <v>1</v>
      </c>
      <c r="U371" s="5">
        <v>95</v>
      </c>
      <c r="V371" s="5">
        <v>95</v>
      </c>
      <c r="W371" s="4">
        <v>2014</v>
      </c>
      <c r="X371" s="4" t="s">
        <v>57</v>
      </c>
      <c r="Y371" s="4">
        <v>2014</v>
      </c>
      <c r="Z371" s="4" t="s">
        <v>76</v>
      </c>
      <c r="AA371" s="4">
        <v>2014</v>
      </c>
      <c r="AB371" s="4" t="s">
        <v>77</v>
      </c>
      <c r="AC371" s="4">
        <v>2014</v>
      </c>
      <c r="AD371" s="4" t="s">
        <v>78</v>
      </c>
      <c r="AE371" s="4">
        <v>2014</v>
      </c>
      <c r="AF371" s="4" t="s">
        <v>78</v>
      </c>
      <c r="AG371" s="4">
        <v>2015</v>
      </c>
      <c r="AH371" s="4" t="s">
        <v>77</v>
      </c>
      <c r="AI371" s="4" t="s">
        <v>219</v>
      </c>
      <c r="AJ371" s="4" t="s">
        <v>118</v>
      </c>
      <c r="AK371" s="4" t="s">
        <v>166</v>
      </c>
      <c r="AL371" s="4" t="s">
        <v>269</v>
      </c>
      <c r="AM371" s="4" t="s">
        <v>269</v>
      </c>
      <c r="AN371" s="4"/>
      <c r="AO371" s="4" t="s">
        <v>1468</v>
      </c>
      <c r="AP371" s="101"/>
    </row>
    <row r="372" spans="1:42" ht="382.5">
      <c r="A372" s="71">
        <f t="shared" si="18"/>
        <v>347</v>
      </c>
      <c r="B372" s="46" t="s">
        <v>1409</v>
      </c>
      <c r="C372" s="3"/>
      <c r="D372" s="4">
        <v>8</v>
      </c>
      <c r="E372" s="3" t="s">
        <v>1469</v>
      </c>
      <c r="F372" s="27" t="s">
        <v>1416</v>
      </c>
      <c r="G372" s="3" t="s">
        <v>222</v>
      </c>
      <c r="H372" s="27" t="s">
        <v>222</v>
      </c>
      <c r="I372" s="27" t="s">
        <v>1416</v>
      </c>
      <c r="J372" s="6">
        <v>93401000000</v>
      </c>
      <c r="K372" s="3" t="s">
        <v>1417</v>
      </c>
      <c r="L372" s="4" t="s">
        <v>1470</v>
      </c>
      <c r="M372" s="4" t="s">
        <v>1471</v>
      </c>
      <c r="N372" s="3" t="s">
        <v>1472</v>
      </c>
      <c r="O372" s="4" t="s">
        <v>166</v>
      </c>
      <c r="P372" s="3" t="s">
        <v>1473</v>
      </c>
      <c r="Q372" s="3" t="s">
        <v>1474</v>
      </c>
      <c r="R372" s="3">
        <v>642</v>
      </c>
      <c r="S372" s="3" t="s">
        <v>1421</v>
      </c>
      <c r="T372" s="4">
        <v>1</v>
      </c>
      <c r="U372" s="5">
        <v>70</v>
      </c>
      <c r="V372" s="5">
        <v>70</v>
      </c>
      <c r="W372" s="4">
        <v>2014</v>
      </c>
      <c r="X372" s="4" t="s">
        <v>57</v>
      </c>
      <c r="Y372" s="4">
        <v>2014</v>
      </c>
      <c r="Z372" s="4" t="s">
        <v>76</v>
      </c>
      <c r="AA372" s="4">
        <v>2014</v>
      </c>
      <c r="AB372" s="4" t="s">
        <v>77</v>
      </c>
      <c r="AC372" s="4">
        <v>2014</v>
      </c>
      <c r="AD372" s="4" t="s">
        <v>77</v>
      </c>
      <c r="AE372" s="4">
        <v>2014</v>
      </c>
      <c r="AF372" s="4" t="s">
        <v>78</v>
      </c>
      <c r="AG372" s="4">
        <v>2014</v>
      </c>
      <c r="AH372" s="4" t="s">
        <v>100</v>
      </c>
      <c r="AI372" s="4" t="s">
        <v>219</v>
      </c>
      <c r="AJ372" s="4" t="s">
        <v>118</v>
      </c>
      <c r="AK372" s="4" t="s">
        <v>166</v>
      </c>
      <c r="AL372" s="4" t="s">
        <v>269</v>
      </c>
      <c r="AM372" s="4" t="s">
        <v>269</v>
      </c>
      <c r="AN372" s="4"/>
      <c r="AO372" s="4" t="s">
        <v>1475</v>
      </c>
      <c r="AP372" s="101"/>
    </row>
    <row r="373" spans="1:42" ht="382.5">
      <c r="A373" s="71">
        <f t="shared" si="18"/>
        <v>348</v>
      </c>
      <c r="B373" s="46" t="s">
        <v>1410</v>
      </c>
      <c r="C373" s="3"/>
      <c r="D373" s="4">
        <v>8</v>
      </c>
      <c r="E373" s="3" t="s">
        <v>1476</v>
      </c>
      <c r="F373" s="27" t="s">
        <v>1416</v>
      </c>
      <c r="G373" s="3" t="s">
        <v>222</v>
      </c>
      <c r="H373" s="27" t="s">
        <v>222</v>
      </c>
      <c r="I373" s="27" t="s">
        <v>1416</v>
      </c>
      <c r="J373" s="6">
        <v>93401000000</v>
      </c>
      <c r="K373" s="3" t="s">
        <v>1417</v>
      </c>
      <c r="L373" s="4" t="s">
        <v>1477</v>
      </c>
      <c r="M373" s="4" t="s">
        <v>1478</v>
      </c>
      <c r="N373" s="3" t="s">
        <v>1472</v>
      </c>
      <c r="O373" s="4" t="s">
        <v>166</v>
      </c>
      <c r="P373" s="3" t="s">
        <v>1479</v>
      </c>
      <c r="Q373" s="3" t="s">
        <v>1480</v>
      </c>
      <c r="R373" s="3">
        <v>642</v>
      </c>
      <c r="S373" s="3" t="s">
        <v>1421</v>
      </c>
      <c r="T373" s="4">
        <v>1</v>
      </c>
      <c r="U373" s="5">
        <v>300</v>
      </c>
      <c r="V373" s="5">
        <v>300</v>
      </c>
      <c r="W373" s="4">
        <v>2014</v>
      </c>
      <c r="X373" s="4" t="s">
        <v>82</v>
      </c>
      <c r="Y373" s="4">
        <v>2014</v>
      </c>
      <c r="Z373" s="4" t="s">
        <v>83</v>
      </c>
      <c r="AA373" s="4">
        <v>2014</v>
      </c>
      <c r="AB373" s="4" t="s">
        <v>83</v>
      </c>
      <c r="AC373" s="4">
        <v>2014</v>
      </c>
      <c r="AD373" s="4" t="s">
        <v>57</v>
      </c>
      <c r="AE373" s="4">
        <v>2014</v>
      </c>
      <c r="AF373" s="4" t="s">
        <v>76</v>
      </c>
      <c r="AG373" s="4">
        <v>2015</v>
      </c>
      <c r="AH373" s="4" t="s">
        <v>57</v>
      </c>
      <c r="AI373" s="4" t="s">
        <v>58</v>
      </c>
      <c r="AJ373" s="4" t="s">
        <v>59</v>
      </c>
      <c r="AK373" s="4" t="s">
        <v>1433</v>
      </c>
      <c r="AL373" s="4" t="s">
        <v>269</v>
      </c>
      <c r="AM373" s="4" t="s">
        <v>269</v>
      </c>
      <c r="AN373" s="4"/>
      <c r="AO373" s="4" t="s">
        <v>1481</v>
      </c>
      <c r="AP373" s="101"/>
    </row>
    <row r="374" spans="1:42" ht="409.5" customHeight="1">
      <c r="A374" s="71">
        <f t="shared" si="18"/>
        <v>349</v>
      </c>
      <c r="B374" s="46" t="s">
        <v>1411</v>
      </c>
      <c r="C374" s="3"/>
      <c r="D374" s="4">
        <v>8</v>
      </c>
      <c r="E374" s="3" t="s">
        <v>1482</v>
      </c>
      <c r="F374" s="27" t="s">
        <v>1416</v>
      </c>
      <c r="G374" s="3" t="s">
        <v>222</v>
      </c>
      <c r="H374" s="27" t="s">
        <v>222</v>
      </c>
      <c r="I374" s="27" t="s">
        <v>1416</v>
      </c>
      <c r="J374" s="6">
        <v>93401000000</v>
      </c>
      <c r="K374" s="3" t="s">
        <v>1417</v>
      </c>
      <c r="L374" s="4" t="s">
        <v>1483</v>
      </c>
      <c r="M374" s="4" t="s">
        <v>1484</v>
      </c>
      <c r="N374" s="3" t="s">
        <v>1472</v>
      </c>
      <c r="O374" s="4" t="s">
        <v>166</v>
      </c>
      <c r="P374" s="3">
        <v>513</v>
      </c>
      <c r="Q374" s="3">
        <v>51300000</v>
      </c>
      <c r="R374" s="3">
        <v>642</v>
      </c>
      <c r="S374" s="3" t="s">
        <v>1421</v>
      </c>
      <c r="T374" s="4">
        <v>1</v>
      </c>
      <c r="U374" s="5">
        <v>95</v>
      </c>
      <c r="V374" s="5">
        <v>95</v>
      </c>
      <c r="W374" s="4">
        <v>2014</v>
      </c>
      <c r="X374" s="4" t="s">
        <v>82</v>
      </c>
      <c r="Y374" s="4">
        <v>2014</v>
      </c>
      <c r="Z374" s="4" t="s">
        <v>83</v>
      </c>
      <c r="AA374" s="4">
        <v>2014</v>
      </c>
      <c r="AB374" s="4" t="s">
        <v>57</v>
      </c>
      <c r="AC374" s="4">
        <v>2014</v>
      </c>
      <c r="AD374" s="4" t="s">
        <v>57</v>
      </c>
      <c r="AE374" s="4">
        <v>2014</v>
      </c>
      <c r="AF374" s="4" t="s">
        <v>76</v>
      </c>
      <c r="AG374" s="4">
        <v>2014</v>
      </c>
      <c r="AH374" s="4" t="s">
        <v>61</v>
      </c>
      <c r="AI374" s="4" t="s">
        <v>219</v>
      </c>
      <c r="AJ374" s="4" t="s">
        <v>118</v>
      </c>
      <c r="AK374" s="4" t="s">
        <v>166</v>
      </c>
      <c r="AL374" s="4" t="s">
        <v>269</v>
      </c>
      <c r="AM374" s="4" t="s">
        <v>269</v>
      </c>
      <c r="AN374" s="4"/>
      <c r="AO374" s="4" t="s">
        <v>1485</v>
      </c>
      <c r="AP374" s="101"/>
    </row>
    <row r="375" spans="1:42" ht="247.5">
      <c r="A375" s="71">
        <f t="shared" si="18"/>
        <v>350</v>
      </c>
      <c r="B375" s="46" t="s">
        <v>1412</v>
      </c>
      <c r="C375" s="3"/>
      <c r="D375" s="4">
        <v>8</v>
      </c>
      <c r="E375" s="3" t="s">
        <v>1486</v>
      </c>
      <c r="F375" s="27" t="s">
        <v>1416</v>
      </c>
      <c r="G375" s="3" t="s">
        <v>222</v>
      </c>
      <c r="H375" s="27" t="s">
        <v>222</v>
      </c>
      <c r="I375" s="27" t="s">
        <v>1416</v>
      </c>
      <c r="J375" s="6">
        <v>93401000000</v>
      </c>
      <c r="K375" s="3" t="s">
        <v>1417</v>
      </c>
      <c r="L375" s="4" t="s">
        <v>1487</v>
      </c>
      <c r="M375" s="4" t="s">
        <v>1488</v>
      </c>
      <c r="N375" s="3" t="s">
        <v>1489</v>
      </c>
      <c r="O375" s="4" t="s">
        <v>166</v>
      </c>
      <c r="P375" s="3" t="s">
        <v>1490</v>
      </c>
      <c r="Q375" s="3" t="s">
        <v>1491</v>
      </c>
      <c r="R375" s="3">
        <v>642</v>
      </c>
      <c r="S375" s="3" t="s">
        <v>1421</v>
      </c>
      <c r="T375" s="4">
        <v>1</v>
      </c>
      <c r="U375" s="5">
        <v>99</v>
      </c>
      <c r="V375" s="5">
        <v>0</v>
      </c>
      <c r="W375" s="4">
        <v>2014</v>
      </c>
      <c r="X375" s="4" t="s">
        <v>100</v>
      </c>
      <c r="Y375" s="4">
        <v>2014</v>
      </c>
      <c r="Z375" s="4" t="s">
        <v>96</v>
      </c>
      <c r="AA375" s="4">
        <v>2014</v>
      </c>
      <c r="AB375" s="4" t="s">
        <v>91</v>
      </c>
      <c r="AC375" s="4">
        <v>2014</v>
      </c>
      <c r="AD375" s="4" t="s">
        <v>91</v>
      </c>
      <c r="AE375" s="4">
        <v>2014</v>
      </c>
      <c r="AF375" s="4" t="s">
        <v>60</v>
      </c>
      <c r="AG375" s="4">
        <v>2015</v>
      </c>
      <c r="AH375" s="4" t="s">
        <v>91</v>
      </c>
      <c r="AI375" s="4" t="s">
        <v>219</v>
      </c>
      <c r="AJ375" s="4" t="s">
        <v>118</v>
      </c>
      <c r="AK375" s="4" t="s">
        <v>166</v>
      </c>
      <c r="AL375" s="4" t="s">
        <v>269</v>
      </c>
      <c r="AM375" s="4" t="s">
        <v>269</v>
      </c>
      <c r="AN375" s="4"/>
      <c r="AO375" s="4" t="s">
        <v>1492</v>
      </c>
      <c r="AP375" s="101"/>
    </row>
    <row r="376" spans="1:42" ht="315">
      <c r="A376" s="71">
        <f t="shared" si="18"/>
        <v>351</v>
      </c>
      <c r="B376" s="46" t="s">
        <v>1413</v>
      </c>
      <c r="C376" s="3"/>
      <c r="D376" s="4">
        <v>8</v>
      </c>
      <c r="E376" s="3" t="s">
        <v>1493</v>
      </c>
      <c r="F376" s="27" t="s">
        <v>1416</v>
      </c>
      <c r="G376" s="3" t="s">
        <v>222</v>
      </c>
      <c r="H376" s="27" t="s">
        <v>222</v>
      </c>
      <c r="I376" s="27" t="s">
        <v>1416</v>
      </c>
      <c r="J376" s="6">
        <v>93401000000</v>
      </c>
      <c r="K376" s="3" t="s">
        <v>1417</v>
      </c>
      <c r="L376" s="4" t="s">
        <v>1494</v>
      </c>
      <c r="M376" s="4" t="s">
        <v>1495</v>
      </c>
      <c r="N376" s="3" t="s">
        <v>1496</v>
      </c>
      <c r="O376" s="4" t="s">
        <v>166</v>
      </c>
      <c r="P376" s="3" t="s">
        <v>109</v>
      </c>
      <c r="Q376" s="3">
        <v>7422012</v>
      </c>
      <c r="R376" s="3">
        <v>642</v>
      </c>
      <c r="S376" s="3" t="s">
        <v>1421</v>
      </c>
      <c r="T376" s="4">
        <v>1</v>
      </c>
      <c r="U376" s="5">
        <v>260</v>
      </c>
      <c r="V376" s="5">
        <v>250</v>
      </c>
      <c r="W376" s="4">
        <v>2014</v>
      </c>
      <c r="X376" s="4" t="s">
        <v>62</v>
      </c>
      <c r="Y376" s="4">
        <v>2014</v>
      </c>
      <c r="Z376" s="4" t="s">
        <v>82</v>
      </c>
      <c r="AA376" s="4">
        <v>2014</v>
      </c>
      <c r="AB376" s="4" t="s">
        <v>83</v>
      </c>
      <c r="AC376" s="4">
        <v>2014</v>
      </c>
      <c r="AD376" s="4" t="s">
        <v>57</v>
      </c>
      <c r="AE376" s="4">
        <v>2014</v>
      </c>
      <c r="AF376" s="4" t="s">
        <v>57</v>
      </c>
      <c r="AG376" s="4">
        <v>2015</v>
      </c>
      <c r="AH376" s="4" t="s">
        <v>83</v>
      </c>
      <c r="AI376" s="4" t="s">
        <v>58</v>
      </c>
      <c r="AJ376" s="4" t="s">
        <v>59</v>
      </c>
      <c r="AK376" s="4" t="s">
        <v>1433</v>
      </c>
      <c r="AL376" s="4" t="s">
        <v>269</v>
      </c>
      <c r="AM376" s="4" t="s">
        <v>269</v>
      </c>
      <c r="AN376" s="4"/>
      <c r="AO376" s="4" t="s">
        <v>1485</v>
      </c>
      <c r="AP376" s="101"/>
    </row>
    <row r="377" spans="1:42" ht="409.5">
      <c r="A377" s="71">
        <f t="shared" si="18"/>
        <v>352</v>
      </c>
      <c r="B377" s="46" t="s">
        <v>1414</v>
      </c>
      <c r="C377" s="3"/>
      <c r="D377" s="4">
        <v>8</v>
      </c>
      <c r="E377" s="3" t="s">
        <v>1497</v>
      </c>
      <c r="F377" s="27" t="s">
        <v>1416</v>
      </c>
      <c r="G377" s="3" t="s">
        <v>222</v>
      </c>
      <c r="H377" s="27" t="s">
        <v>222</v>
      </c>
      <c r="I377" s="27" t="s">
        <v>1416</v>
      </c>
      <c r="J377" s="6">
        <v>93401000000</v>
      </c>
      <c r="K377" s="3" t="s">
        <v>1417</v>
      </c>
      <c r="L377" s="4" t="s">
        <v>1497</v>
      </c>
      <c r="M377" s="4" t="s">
        <v>1498</v>
      </c>
      <c r="N377" s="3" t="s">
        <v>1499</v>
      </c>
      <c r="O377" s="4" t="s">
        <v>166</v>
      </c>
      <c r="P377" s="3">
        <v>292</v>
      </c>
      <c r="Q377" s="3" t="s">
        <v>1500</v>
      </c>
      <c r="R377" s="3">
        <v>642</v>
      </c>
      <c r="S377" s="3" t="s">
        <v>1421</v>
      </c>
      <c r="T377" s="4">
        <v>1</v>
      </c>
      <c r="U377" s="5">
        <v>99.8</v>
      </c>
      <c r="V377" s="5">
        <v>99.8</v>
      </c>
      <c r="W377" s="4">
        <v>2014</v>
      </c>
      <c r="X377" s="4" t="s">
        <v>62</v>
      </c>
      <c r="Y377" s="4">
        <v>2014</v>
      </c>
      <c r="Z377" s="4" t="s">
        <v>82</v>
      </c>
      <c r="AA377" s="4">
        <v>2014</v>
      </c>
      <c r="AB377" s="4" t="s">
        <v>83</v>
      </c>
      <c r="AC377" s="4">
        <v>2014</v>
      </c>
      <c r="AD377" s="4" t="s">
        <v>83</v>
      </c>
      <c r="AE377" s="4">
        <v>2014</v>
      </c>
      <c r="AF377" s="4" t="s">
        <v>57</v>
      </c>
      <c r="AG377" s="4">
        <v>2015</v>
      </c>
      <c r="AH377" s="4" t="s">
        <v>83</v>
      </c>
      <c r="AI377" s="4" t="s">
        <v>219</v>
      </c>
      <c r="AJ377" s="4" t="s">
        <v>118</v>
      </c>
      <c r="AK377" s="4" t="s">
        <v>166</v>
      </c>
      <c r="AL377" s="4" t="s">
        <v>269</v>
      </c>
      <c r="AM377" s="4" t="s">
        <v>269</v>
      </c>
      <c r="AN377" s="4"/>
      <c r="AO377" s="4" t="s">
        <v>1485</v>
      </c>
      <c r="AP377" s="101"/>
    </row>
    <row r="378" spans="1:42" ht="135">
      <c r="A378" s="71">
        <f t="shared" si="18"/>
        <v>353</v>
      </c>
      <c r="B378" s="46" t="s">
        <v>1642</v>
      </c>
      <c r="C378" s="3"/>
      <c r="D378" s="4">
        <v>8</v>
      </c>
      <c r="E378" s="3" t="s">
        <v>1501</v>
      </c>
      <c r="F378" s="27" t="s">
        <v>1416</v>
      </c>
      <c r="G378" s="3" t="s">
        <v>222</v>
      </c>
      <c r="H378" s="27" t="s">
        <v>222</v>
      </c>
      <c r="I378" s="27" t="s">
        <v>1416</v>
      </c>
      <c r="J378" s="6">
        <v>93401000000</v>
      </c>
      <c r="K378" s="3" t="s">
        <v>1417</v>
      </c>
      <c r="L378" s="4" t="s">
        <v>1502</v>
      </c>
      <c r="M378" s="4" t="s">
        <v>1503</v>
      </c>
      <c r="N378" s="3" t="s">
        <v>1504</v>
      </c>
      <c r="O378" s="4" t="s">
        <v>166</v>
      </c>
      <c r="P378" s="3" t="s">
        <v>1256</v>
      </c>
      <c r="Q378" s="3" t="s">
        <v>1505</v>
      </c>
      <c r="R378" s="3">
        <v>642</v>
      </c>
      <c r="S378" s="3" t="s">
        <v>1421</v>
      </c>
      <c r="T378" s="4">
        <v>1</v>
      </c>
      <c r="U378" s="5">
        <v>180</v>
      </c>
      <c r="V378" s="5">
        <v>180</v>
      </c>
      <c r="W378" s="4">
        <v>2013</v>
      </c>
      <c r="X378" s="4" t="s">
        <v>96</v>
      </c>
      <c r="Y378" s="4">
        <v>2013</v>
      </c>
      <c r="Z378" s="4" t="s">
        <v>91</v>
      </c>
      <c r="AA378" s="4">
        <v>2013</v>
      </c>
      <c r="AB378" s="4" t="s">
        <v>60</v>
      </c>
      <c r="AC378" s="4">
        <v>2014</v>
      </c>
      <c r="AD378" s="4" t="s">
        <v>62</v>
      </c>
      <c r="AE378" s="4">
        <v>2014</v>
      </c>
      <c r="AF378" s="4" t="s">
        <v>62</v>
      </c>
      <c r="AG378" s="4">
        <v>2014</v>
      </c>
      <c r="AH378" s="4" t="s">
        <v>61</v>
      </c>
      <c r="AI378" s="4" t="s">
        <v>58</v>
      </c>
      <c r="AJ378" s="4" t="s">
        <v>59</v>
      </c>
      <c r="AK378" s="4" t="s">
        <v>166</v>
      </c>
      <c r="AL378" s="4" t="s">
        <v>269</v>
      </c>
      <c r="AM378" s="4" t="s">
        <v>269</v>
      </c>
      <c r="AN378" s="4"/>
      <c r="AO378" s="4" t="s">
        <v>1506</v>
      </c>
      <c r="AP378" s="101"/>
    </row>
    <row r="379" spans="1:42" ht="100.5" customHeight="1">
      <c r="A379" s="71">
        <f t="shared" si="18"/>
        <v>354</v>
      </c>
      <c r="B379" s="46" t="s">
        <v>1643</v>
      </c>
      <c r="C379" s="3"/>
      <c r="D379" s="4">
        <v>8</v>
      </c>
      <c r="E379" s="3" t="s">
        <v>1507</v>
      </c>
      <c r="F379" s="27" t="s">
        <v>1416</v>
      </c>
      <c r="G379" s="3" t="s">
        <v>222</v>
      </c>
      <c r="H379" s="27" t="s">
        <v>222</v>
      </c>
      <c r="I379" s="27" t="s">
        <v>1416</v>
      </c>
      <c r="J379" s="6">
        <v>93401000000</v>
      </c>
      <c r="K379" s="3" t="s">
        <v>1417</v>
      </c>
      <c r="L379" s="4" t="s">
        <v>725</v>
      </c>
      <c r="M379" s="4" t="s">
        <v>1508</v>
      </c>
      <c r="N379" s="3" t="s">
        <v>1509</v>
      </c>
      <c r="O379" s="4" t="s">
        <v>166</v>
      </c>
      <c r="P379" s="3" t="s">
        <v>1203</v>
      </c>
      <c r="Q379" s="3" t="s">
        <v>1510</v>
      </c>
      <c r="R379" s="3">
        <v>642</v>
      </c>
      <c r="S379" s="3" t="s">
        <v>1421</v>
      </c>
      <c r="T379" s="4">
        <v>1</v>
      </c>
      <c r="U379" s="5">
        <v>95</v>
      </c>
      <c r="V379" s="5">
        <v>95</v>
      </c>
      <c r="W379" s="4">
        <v>2013</v>
      </c>
      <c r="X379" s="4" t="s">
        <v>96</v>
      </c>
      <c r="Y379" s="4">
        <v>2013</v>
      </c>
      <c r="Z379" s="4" t="s">
        <v>91</v>
      </c>
      <c r="AA379" s="4">
        <v>2013</v>
      </c>
      <c r="AB379" s="4" t="s">
        <v>60</v>
      </c>
      <c r="AC379" s="4">
        <v>2014</v>
      </c>
      <c r="AD379" s="4" t="s">
        <v>62</v>
      </c>
      <c r="AE379" s="4">
        <v>2014</v>
      </c>
      <c r="AF379" s="4" t="s">
        <v>62</v>
      </c>
      <c r="AG379" s="4">
        <v>2014</v>
      </c>
      <c r="AH379" s="4" t="s">
        <v>61</v>
      </c>
      <c r="AI379" s="4" t="s">
        <v>219</v>
      </c>
      <c r="AJ379" s="4" t="s">
        <v>118</v>
      </c>
      <c r="AK379" s="4" t="s">
        <v>166</v>
      </c>
      <c r="AL379" s="4" t="s">
        <v>269</v>
      </c>
      <c r="AM379" s="4" t="s">
        <v>269</v>
      </c>
      <c r="AN379" s="4"/>
      <c r="AO379" s="4" t="s">
        <v>1511</v>
      </c>
      <c r="AP379" s="101"/>
    </row>
    <row r="380" spans="1:42" ht="128.25" customHeight="1">
      <c r="A380" s="71">
        <f t="shared" si="18"/>
        <v>355</v>
      </c>
      <c r="B380" s="46" t="s">
        <v>1644</v>
      </c>
      <c r="C380" s="3"/>
      <c r="D380" s="4">
        <v>8</v>
      </c>
      <c r="E380" s="3" t="s">
        <v>1512</v>
      </c>
      <c r="F380" s="27" t="s">
        <v>1416</v>
      </c>
      <c r="G380" s="3" t="s">
        <v>222</v>
      </c>
      <c r="H380" s="27" t="s">
        <v>222</v>
      </c>
      <c r="I380" s="27" t="s">
        <v>1416</v>
      </c>
      <c r="J380" s="6">
        <v>93401000000</v>
      </c>
      <c r="K380" s="3" t="s">
        <v>1417</v>
      </c>
      <c r="L380" s="4" t="s">
        <v>1513</v>
      </c>
      <c r="M380" s="4" t="s">
        <v>1514</v>
      </c>
      <c r="N380" s="3" t="s">
        <v>1515</v>
      </c>
      <c r="O380" s="4" t="s">
        <v>166</v>
      </c>
      <c r="P380" s="3">
        <v>513</v>
      </c>
      <c r="Q380" s="3">
        <v>513900000</v>
      </c>
      <c r="R380" s="3">
        <v>642</v>
      </c>
      <c r="S380" s="3" t="s">
        <v>1421</v>
      </c>
      <c r="T380" s="4">
        <v>1</v>
      </c>
      <c r="U380" s="5">
        <v>10</v>
      </c>
      <c r="V380" s="5">
        <v>10</v>
      </c>
      <c r="W380" s="4">
        <v>2014</v>
      </c>
      <c r="X380" s="4" t="s">
        <v>57</v>
      </c>
      <c r="Y380" s="4">
        <v>2014</v>
      </c>
      <c r="Z380" s="4" t="s">
        <v>76</v>
      </c>
      <c r="AA380" s="4">
        <v>2014</v>
      </c>
      <c r="AB380" s="4" t="s">
        <v>77</v>
      </c>
      <c r="AC380" s="4">
        <v>2014</v>
      </c>
      <c r="AD380" s="4" t="s">
        <v>78</v>
      </c>
      <c r="AE380" s="4">
        <v>2014</v>
      </c>
      <c r="AF380" s="4" t="s">
        <v>100</v>
      </c>
      <c r="AG380" s="4">
        <v>2014</v>
      </c>
      <c r="AH380" s="4" t="s">
        <v>96</v>
      </c>
      <c r="AI380" s="4" t="s">
        <v>219</v>
      </c>
      <c r="AJ380" s="4" t="s">
        <v>118</v>
      </c>
      <c r="AK380" s="4" t="s">
        <v>166</v>
      </c>
      <c r="AL380" s="4" t="s">
        <v>269</v>
      </c>
      <c r="AM380" s="4" t="s">
        <v>269</v>
      </c>
      <c r="AN380" s="4"/>
      <c r="AO380" s="4" t="s">
        <v>1516</v>
      </c>
      <c r="AP380" s="101"/>
    </row>
    <row r="381" spans="1:42" ht="180">
      <c r="A381" s="71">
        <f t="shared" si="18"/>
        <v>356</v>
      </c>
      <c r="B381" s="46" t="s">
        <v>1645</v>
      </c>
      <c r="C381" s="3"/>
      <c r="D381" s="4">
        <v>8</v>
      </c>
      <c r="E381" s="3" t="s">
        <v>1507</v>
      </c>
      <c r="F381" s="27" t="s">
        <v>1416</v>
      </c>
      <c r="G381" s="3" t="s">
        <v>222</v>
      </c>
      <c r="H381" s="27" t="s">
        <v>222</v>
      </c>
      <c r="I381" s="27" t="s">
        <v>1416</v>
      </c>
      <c r="J381" s="6">
        <v>93401000000</v>
      </c>
      <c r="K381" s="3" t="s">
        <v>1417</v>
      </c>
      <c r="L381" s="4" t="s">
        <v>1517</v>
      </c>
      <c r="M381" s="4" t="s">
        <v>1518</v>
      </c>
      <c r="N381" s="3" t="s">
        <v>1519</v>
      </c>
      <c r="O381" s="4" t="s">
        <v>166</v>
      </c>
      <c r="P381" s="3" t="s">
        <v>1276</v>
      </c>
      <c r="Q381" s="3" t="s">
        <v>296</v>
      </c>
      <c r="R381" s="3">
        <v>642</v>
      </c>
      <c r="S381" s="3" t="s">
        <v>1421</v>
      </c>
      <c r="T381" s="4">
        <v>1</v>
      </c>
      <c r="U381" s="5">
        <v>15</v>
      </c>
      <c r="V381" s="5">
        <v>15</v>
      </c>
      <c r="W381" s="4">
        <v>2013</v>
      </c>
      <c r="X381" s="4" t="s">
        <v>96</v>
      </c>
      <c r="Y381" s="4">
        <v>2013</v>
      </c>
      <c r="Z381" s="4" t="s">
        <v>91</v>
      </c>
      <c r="AA381" s="4">
        <v>2013</v>
      </c>
      <c r="AB381" s="4" t="s">
        <v>60</v>
      </c>
      <c r="AC381" s="4">
        <v>2014</v>
      </c>
      <c r="AD381" s="4" t="s">
        <v>62</v>
      </c>
      <c r="AE381" s="4">
        <v>2014</v>
      </c>
      <c r="AF381" s="4" t="s">
        <v>62</v>
      </c>
      <c r="AG381" s="4">
        <v>2014</v>
      </c>
      <c r="AH381" s="4" t="s">
        <v>61</v>
      </c>
      <c r="AI381" s="4" t="s">
        <v>219</v>
      </c>
      <c r="AJ381" s="4" t="s">
        <v>118</v>
      </c>
      <c r="AK381" s="4" t="s">
        <v>166</v>
      </c>
      <c r="AL381" s="4" t="s">
        <v>269</v>
      </c>
      <c r="AM381" s="4" t="s">
        <v>269</v>
      </c>
      <c r="AN381" s="4"/>
      <c r="AO381" s="4" t="s">
        <v>1520</v>
      </c>
      <c r="AP381" s="101"/>
    </row>
    <row r="382" spans="1:42" ht="191.25">
      <c r="A382" s="71">
        <f t="shared" si="18"/>
        <v>357</v>
      </c>
      <c r="B382" s="46" t="s">
        <v>1646</v>
      </c>
      <c r="C382" s="3"/>
      <c r="D382" s="4">
        <v>8</v>
      </c>
      <c r="E382" s="3" t="s">
        <v>1507</v>
      </c>
      <c r="F382" s="27" t="s">
        <v>1416</v>
      </c>
      <c r="G382" s="3" t="s">
        <v>222</v>
      </c>
      <c r="H382" s="27" t="s">
        <v>222</v>
      </c>
      <c r="I382" s="27" t="s">
        <v>1416</v>
      </c>
      <c r="J382" s="6">
        <v>93401000000</v>
      </c>
      <c r="K382" s="3" t="s">
        <v>1417</v>
      </c>
      <c r="L382" s="4" t="s">
        <v>1521</v>
      </c>
      <c r="M382" s="4" t="s">
        <v>1522</v>
      </c>
      <c r="N382" s="3" t="s">
        <v>1523</v>
      </c>
      <c r="O382" s="4" t="s">
        <v>166</v>
      </c>
      <c r="P382" s="3" t="s">
        <v>1276</v>
      </c>
      <c r="Q382" s="3" t="s">
        <v>296</v>
      </c>
      <c r="R382" s="3">
        <v>642</v>
      </c>
      <c r="S382" s="3" t="s">
        <v>1421</v>
      </c>
      <c r="T382" s="4">
        <v>1</v>
      </c>
      <c r="U382" s="5">
        <v>15</v>
      </c>
      <c r="V382" s="5">
        <v>15</v>
      </c>
      <c r="W382" s="4">
        <v>2014</v>
      </c>
      <c r="X382" s="4" t="s">
        <v>62</v>
      </c>
      <c r="Y382" s="4">
        <v>2014</v>
      </c>
      <c r="Z382" s="4" t="s">
        <v>62</v>
      </c>
      <c r="AA382" s="4">
        <v>2014</v>
      </c>
      <c r="AB382" s="4" t="s">
        <v>82</v>
      </c>
      <c r="AC382" s="4">
        <v>2014</v>
      </c>
      <c r="AD382" s="4" t="s">
        <v>83</v>
      </c>
      <c r="AE382" s="4">
        <v>2014</v>
      </c>
      <c r="AF382" s="4" t="s">
        <v>57</v>
      </c>
      <c r="AG382" s="4">
        <v>2015</v>
      </c>
      <c r="AH382" s="4" t="s">
        <v>83</v>
      </c>
      <c r="AI382" s="4" t="s">
        <v>219</v>
      </c>
      <c r="AJ382" s="4" t="s">
        <v>118</v>
      </c>
      <c r="AK382" s="4" t="s">
        <v>166</v>
      </c>
      <c r="AL382" s="4" t="s">
        <v>269</v>
      </c>
      <c r="AM382" s="4" t="s">
        <v>269</v>
      </c>
      <c r="AN382" s="4"/>
      <c r="AO382" s="4" t="s">
        <v>1524</v>
      </c>
      <c r="AP382" s="101"/>
    </row>
    <row r="383" spans="1:42" ht="123.75">
      <c r="A383" s="71">
        <f t="shared" si="18"/>
        <v>358</v>
      </c>
      <c r="B383" s="46" t="s">
        <v>1647</v>
      </c>
      <c r="C383" s="3"/>
      <c r="D383" s="4">
        <v>8</v>
      </c>
      <c r="E383" s="3" t="s">
        <v>1525</v>
      </c>
      <c r="F383" s="27" t="s">
        <v>1416</v>
      </c>
      <c r="G383" s="3" t="s">
        <v>222</v>
      </c>
      <c r="H383" s="27" t="s">
        <v>222</v>
      </c>
      <c r="I383" s="27" t="s">
        <v>1416</v>
      </c>
      <c r="J383" s="6">
        <v>93401000000</v>
      </c>
      <c r="K383" s="3" t="s">
        <v>1417</v>
      </c>
      <c r="L383" s="4" t="s">
        <v>1526</v>
      </c>
      <c r="M383" s="4" t="s">
        <v>1527</v>
      </c>
      <c r="N383" s="3" t="s">
        <v>1528</v>
      </c>
      <c r="O383" s="4" t="s">
        <v>166</v>
      </c>
      <c r="P383" s="3">
        <v>513</v>
      </c>
      <c r="Q383" s="3">
        <v>513900000</v>
      </c>
      <c r="R383" s="3">
        <v>642</v>
      </c>
      <c r="S383" s="3" t="s">
        <v>1421</v>
      </c>
      <c r="T383" s="4">
        <v>1</v>
      </c>
      <c r="U383" s="5">
        <v>42</v>
      </c>
      <c r="V383" s="5">
        <v>7</v>
      </c>
      <c r="W383" s="4">
        <v>2014</v>
      </c>
      <c r="X383" s="4" t="s">
        <v>100</v>
      </c>
      <c r="Y383" s="4">
        <v>2014</v>
      </c>
      <c r="Z383" s="4" t="s">
        <v>96</v>
      </c>
      <c r="AA383" s="4">
        <v>2014</v>
      </c>
      <c r="AB383" s="4" t="s">
        <v>96</v>
      </c>
      <c r="AC383" s="4">
        <v>2014</v>
      </c>
      <c r="AD383" s="4" t="s">
        <v>91</v>
      </c>
      <c r="AE383" s="4">
        <v>2014</v>
      </c>
      <c r="AF383" s="4" t="s">
        <v>60</v>
      </c>
      <c r="AG383" s="4">
        <v>2015</v>
      </c>
      <c r="AH383" s="4" t="s">
        <v>91</v>
      </c>
      <c r="AI383" s="4" t="s">
        <v>219</v>
      </c>
      <c r="AJ383" s="4" t="s">
        <v>118</v>
      </c>
      <c r="AK383" s="4" t="s">
        <v>166</v>
      </c>
      <c r="AL383" s="4" t="s">
        <v>269</v>
      </c>
      <c r="AM383" s="4" t="s">
        <v>269</v>
      </c>
      <c r="AN383" s="4"/>
      <c r="AO383" s="4" t="s">
        <v>1529</v>
      </c>
      <c r="AP383" s="101"/>
    </row>
    <row r="384" spans="1:42" ht="348.75">
      <c r="A384" s="71">
        <f t="shared" si="18"/>
        <v>359</v>
      </c>
      <c r="B384" s="46" t="s">
        <v>1648</v>
      </c>
      <c r="C384" s="3"/>
      <c r="D384" s="4">
        <v>8</v>
      </c>
      <c r="E384" s="3" t="s">
        <v>1530</v>
      </c>
      <c r="F384" s="27" t="s">
        <v>1416</v>
      </c>
      <c r="G384" s="3" t="s">
        <v>222</v>
      </c>
      <c r="H384" s="27" t="s">
        <v>222</v>
      </c>
      <c r="I384" s="27" t="s">
        <v>1416</v>
      </c>
      <c r="J384" s="6">
        <v>93401000000</v>
      </c>
      <c r="K384" s="3" t="s">
        <v>1417</v>
      </c>
      <c r="L384" s="4" t="s">
        <v>1531</v>
      </c>
      <c r="M384" s="4" t="s">
        <v>1532</v>
      </c>
      <c r="N384" s="3" t="s">
        <v>1533</v>
      </c>
      <c r="O384" s="4" t="s">
        <v>166</v>
      </c>
      <c r="P384" s="3">
        <v>523</v>
      </c>
      <c r="Q384" s="3">
        <v>5235010</v>
      </c>
      <c r="R384" s="3">
        <v>642</v>
      </c>
      <c r="S384" s="3" t="s">
        <v>1421</v>
      </c>
      <c r="T384" s="4">
        <v>1</v>
      </c>
      <c r="U384" s="5">
        <v>60</v>
      </c>
      <c r="V384" s="5">
        <v>60</v>
      </c>
      <c r="W384" s="4">
        <v>2014</v>
      </c>
      <c r="X384" s="4" t="s">
        <v>83</v>
      </c>
      <c r="Y384" s="4">
        <v>2014</v>
      </c>
      <c r="Z384" s="4" t="s">
        <v>83</v>
      </c>
      <c r="AA384" s="4">
        <v>2014</v>
      </c>
      <c r="AB384" s="4" t="s">
        <v>57</v>
      </c>
      <c r="AC384" s="4">
        <v>2014</v>
      </c>
      <c r="AD384" s="4" t="s">
        <v>76</v>
      </c>
      <c r="AE384" s="4">
        <v>2014</v>
      </c>
      <c r="AF384" s="4" t="s">
        <v>77</v>
      </c>
      <c r="AG384" s="4">
        <v>2014</v>
      </c>
      <c r="AH384" s="4" t="s">
        <v>78</v>
      </c>
      <c r="AI384" s="4" t="s">
        <v>219</v>
      </c>
      <c r="AJ384" s="4" t="s">
        <v>118</v>
      </c>
      <c r="AK384" s="4" t="s">
        <v>166</v>
      </c>
      <c r="AL384" s="4" t="s">
        <v>269</v>
      </c>
      <c r="AM384" s="4" t="s">
        <v>269</v>
      </c>
      <c r="AN384" s="4"/>
      <c r="AO384" s="4" t="s">
        <v>1516</v>
      </c>
      <c r="AP384" s="101"/>
    </row>
    <row r="385" spans="1:42" ht="225">
      <c r="A385" s="71">
        <f t="shared" si="18"/>
        <v>360</v>
      </c>
      <c r="B385" s="46" t="s">
        <v>1649</v>
      </c>
      <c r="C385" s="3"/>
      <c r="D385" s="4">
        <v>8</v>
      </c>
      <c r="E385" s="3" t="s">
        <v>1534</v>
      </c>
      <c r="F385" s="27" t="s">
        <v>1416</v>
      </c>
      <c r="G385" s="3" t="s">
        <v>222</v>
      </c>
      <c r="H385" s="27" t="s">
        <v>222</v>
      </c>
      <c r="I385" s="27" t="s">
        <v>1416</v>
      </c>
      <c r="J385" s="6">
        <v>93401000000</v>
      </c>
      <c r="K385" s="3" t="s">
        <v>1417</v>
      </c>
      <c r="L385" s="4" t="s">
        <v>1535</v>
      </c>
      <c r="M385" s="4" t="s">
        <v>1536</v>
      </c>
      <c r="N385" s="3" t="s">
        <v>1537</v>
      </c>
      <c r="O385" s="4" t="s">
        <v>166</v>
      </c>
      <c r="P385" s="3" t="s">
        <v>1538</v>
      </c>
      <c r="Q385" s="3" t="s">
        <v>1538</v>
      </c>
      <c r="R385" s="3">
        <v>642</v>
      </c>
      <c r="S385" s="3" t="s">
        <v>1421</v>
      </c>
      <c r="T385" s="4">
        <v>1</v>
      </c>
      <c r="U385" s="5">
        <v>26</v>
      </c>
      <c r="V385" s="5">
        <v>26</v>
      </c>
      <c r="W385" s="4">
        <v>2013</v>
      </c>
      <c r="X385" s="4" t="s">
        <v>91</v>
      </c>
      <c r="Y385" s="4">
        <v>2013</v>
      </c>
      <c r="Z385" s="4" t="s">
        <v>91</v>
      </c>
      <c r="AA385" s="4">
        <v>2013</v>
      </c>
      <c r="AB385" s="4" t="s">
        <v>60</v>
      </c>
      <c r="AC385" s="4">
        <v>2014</v>
      </c>
      <c r="AD385" s="4" t="s">
        <v>62</v>
      </c>
      <c r="AE385" s="4">
        <v>2014</v>
      </c>
      <c r="AF385" s="4" t="s">
        <v>62</v>
      </c>
      <c r="AG385" s="4">
        <v>2014</v>
      </c>
      <c r="AH385" s="4" t="s">
        <v>61</v>
      </c>
      <c r="AI385" s="4" t="s">
        <v>219</v>
      </c>
      <c r="AJ385" s="4" t="s">
        <v>118</v>
      </c>
      <c r="AK385" s="4" t="s">
        <v>166</v>
      </c>
      <c r="AL385" s="4" t="s">
        <v>269</v>
      </c>
      <c r="AM385" s="4" t="s">
        <v>269</v>
      </c>
      <c r="AN385" s="4"/>
      <c r="AO385" s="4" t="s">
        <v>1485</v>
      </c>
      <c r="AP385" s="101"/>
    </row>
    <row r="386" spans="1:42" ht="211.5" customHeight="1">
      <c r="A386" s="71">
        <f t="shared" si="18"/>
        <v>361</v>
      </c>
      <c r="B386" s="46" t="s">
        <v>1650</v>
      </c>
      <c r="C386" s="3"/>
      <c r="D386" s="4">
        <v>8</v>
      </c>
      <c r="E386" s="3" t="s">
        <v>1539</v>
      </c>
      <c r="F386" s="27" t="s">
        <v>1416</v>
      </c>
      <c r="G386" s="3" t="s">
        <v>222</v>
      </c>
      <c r="H386" s="27" t="s">
        <v>222</v>
      </c>
      <c r="I386" s="27" t="s">
        <v>1416</v>
      </c>
      <c r="J386" s="6">
        <v>93401000000</v>
      </c>
      <c r="K386" s="3" t="s">
        <v>1417</v>
      </c>
      <c r="L386" s="4" t="s">
        <v>1540</v>
      </c>
      <c r="M386" s="4" t="s">
        <v>1541</v>
      </c>
      <c r="N386" s="3" t="s">
        <v>1542</v>
      </c>
      <c r="O386" s="4" t="s">
        <v>166</v>
      </c>
      <c r="P386" s="3">
        <v>292</v>
      </c>
      <c r="Q386" s="3">
        <v>29249000</v>
      </c>
      <c r="R386" s="3">
        <v>642</v>
      </c>
      <c r="S386" s="3" t="s">
        <v>1421</v>
      </c>
      <c r="T386" s="4">
        <v>1</v>
      </c>
      <c r="U386" s="5">
        <v>60</v>
      </c>
      <c r="V386" s="5">
        <v>16</v>
      </c>
      <c r="W386" s="4">
        <v>2014</v>
      </c>
      <c r="X386" s="4" t="s">
        <v>1543</v>
      </c>
      <c r="Y386" s="4">
        <v>2014</v>
      </c>
      <c r="Z386" s="4" t="s">
        <v>57</v>
      </c>
      <c r="AA386" s="4">
        <v>2014</v>
      </c>
      <c r="AB386" s="4" t="s">
        <v>76</v>
      </c>
      <c r="AC386" s="4">
        <v>2014</v>
      </c>
      <c r="AD386" s="4" t="s">
        <v>77</v>
      </c>
      <c r="AE386" s="4">
        <v>2014</v>
      </c>
      <c r="AF386" s="4" t="s">
        <v>100</v>
      </c>
      <c r="AG386" s="4">
        <v>2015</v>
      </c>
      <c r="AH386" s="4" t="s">
        <v>78</v>
      </c>
      <c r="AI386" s="4" t="s">
        <v>219</v>
      </c>
      <c r="AJ386" s="4" t="s">
        <v>118</v>
      </c>
      <c r="AK386" s="4" t="s">
        <v>166</v>
      </c>
      <c r="AL386" s="4" t="s">
        <v>269</v>
      </c>
      <c r="AM386" s="4" t="s">
        <v>269</v>
      </c>
      <c r="AN386" s="4"/>
      <c r="AO386" s="4" t="s">
        <v>1485</v>
      </c>
      <c r="AP386" s="101"/>
    </row>
    <row r="387" spans="1:42" ht="202.5">
      <c r="A387" s="71">
        <f t="shared" si="18"/>
        <v>362</v>
      </c>
      <c r="B387" s="46" t="s">
        <v>1651</v>
      </c>
      <c r="C387" s="3"/>
      <c r="D387" s="4">
        <v>8</v>
      </c>
      <c r="E387" s="3" t="s">
        <v>1544</v>
      </c>
      <c r="F387" s="27" t="s">
        <v>1416</v>
      </c>
      <c r="G387" s="3" t="s">
        <v>222</v>
      </c>
      <c r="H387" s="27" t="s">
        <v>222</v>
      </c>
      <c r="I387" s="27" t="s">
        <v>1416</v>
      </c>
      <c r="J387" s="6">
        <v>93401000000</v>
      </c>
      <c r="K387" s="3" t="s">
        <v>1417</v>
      </c>
      <c r="L387" s="4" t="s">
        <v>1545</v>
      </c>
      <c r="M387" s="4" t="s">
        <v>1546</v>
      </c>
      <c r="N387" s="3" t="s">
        <v>1547</v>
      </c>
      <c r="O387" s="4" t="s">
        <v>166</v>
      </c>
      <c r="P387" s="3">
        <v>742</v>
      </c>
      <c r="Q387" s="3">
        <v>74200000</v>
      </c>
      <c r="R387" s="3">
        <v>642</v>
      </c>
      <c r="S387" s="3" t="s">
        <v>1421</v>
      </c>
      <c r="T387" s="4">
        <v>1</v>
      </c>
      <c r="U387" s="5">
        <v>20</v>
      </c>
      <c r="V387" s="5">
        <v>14</v>
      </c>
      <c r="W387" s="4">
        <v>2013</v>
      </c>
      <c r="X387" s="4" t="s">
        <v>96</v>
      </c>
      <c r="Y387" s="4">
        <v>2013</v>
      </c>
      <c r="Z387" s="4" t="s">
        <v>91</v>
      </c>
      <c r="AA387" s="4">
        <v>2013</v>
      </c>
      <c r="AB387" s="4" t="s">
        <v>60</v>
      </c>
      <c r="AC387" s="4">
        <v>2014</v>
      </c>
      <c r="AD387" s="4" t="s">
        <v>62</v>
      </c>
      <c r="AE387" s="4">
        <v>2014</v>
      </c>
      <c r="AF387" s="4" t="s">
        <v>62</v>
      </c>
      <c r="AG387" s="4">
        <v>2014</v>
      </c>
      <c r="AH387" s="4" t="s">
        <v>61</v>
      </c>
      <c r="AI387" s="4" t="s">
        <v>219</v>
      </c>
      <c r="AJ387" s="4" t="s">
        <v>118</v>
      </c>
      <c r="AK387" s="4" t="s">
        <v>166</v>
      </c>
      <c r="AL387" s="4" t="s">
        <v>269</v>
      </c>
      <c r="AM387" s="4" t="s">
        <v>269</v>
      </c>
      <c r="AN387" s="4"/>
      <c r="AO387" s="4" t="s">
        <v>1485</v>
      </c>
      <c r="AP387" s="101"/>
    </row>
    <row r="388" spans="1:42" ht="202.5">
      <c r="A388" s="71">
        <f t="shared" si="18"/>
        <v>363</v>
      </c>
      <c r="B388" s="46" t="s">
        <v>1652</v>
      </c>
      <c r="C388" s="3"/>
      <c r="D388" s="4">
        <v>8</v>
      </c>
      <c r="E388" s="3" t="s">
        <v>1544</v>
      </c>
      <c r="F388" s="27" t="s">
        <v>1416</v>
      </c>
      <c r="G388" s="3" t="s">
        <v>222</v>
      </c>
      <c r="H388" s="27" t="s">
        <v>222</v>
      </c>
      <c r="I388" s="27" t="s">
        <v>1416</v>
      </c>
      <c r="J388" s="6">
        <v>93401000000</v>
      </c>
      <c r="K388" s="3" t="s">
        <v>1417</v>
      </c>
      <c r="L388" s="4" t="s">
        <v>1548</v>
      </c>
      <c r="M388" s="4" t="s">
        <v>1546</v>
      </c>
      <c r="N388" s="3" t="s">
        <v>1549</v>
      </c>
      <c r="O388" s="4" t="s">
        <v>166</v>
      </c>
      <c r="P388" s="3">
        <v>742</v>
      </c>
      <c r="Q388" s="3">
        <v>74200000</v>
      </c>
      <c r="R388" s="3">
        <v>642</v>
      </c>
      <c r="S388" s="3" t="s">
        <v>1421</v>
      </c>
      <c r="T388" s="4">
        <v>1</v>
      </c>
      <c r="U388" s="5">
        <v>10</v>
      </c>
      <c r="V388" s="5">
        <v>10</v>
      </c>
      <c r="W388" s="4">
        <v>2014</v>
      </c>
      <c r="X388" s="4" t="s">
        <v>62</v>
      </c>
      <c r="Y388" s="4">
        <v>2014</v>
      </c>
      <c r="Z388" s="4" t="s">
        <v>82</v>
      </c>
      <c r="AA388" s="4">
        <v>2014</v>
      </c>
      <c r="AB388" s="4" t="s">
        <v>83</v>
      </c>
      <c r="AC388" s="4">
        <v>2014</v>
      </c>
      <c r="AD388" s="4" t="s">
        <v>57</v>
      </c>
      <c r="AE388" s="4">
        <v>2014</v>
      </c>
      <c r="AF388" s="4" t="s">
        <v>76</v>
      </c>
      <c r="AG388" s="4">
        <v>2015</v>
      </c>
      <c r="AH388" s="4" t="s">
        <v>57</v>
      </c>
      <c r="AI388" s="4" t="s">
        <v>219</v>
      </c>
      <c r="AJ388" s="4" t="s">
        <v>118</v>
      </c>
      <c r="AK388" s="4" t="s">
        <v>166</v>
      </c>
      <c r="AL388" s="4" t="s">
        <v>269</v>
      </c>
      <c r="AM388" s="4" t="s">
        <v>269</v>
      </c>
      <c r="AN388" s="4"/>
      <c r="AO388" s="4" t="s">
        <v>1516</v>
      </c>
      <c r="AP388" s="101"/>
    </row>
    <row r="389" spans="1:42" ht="180">
      <c r="A389" s="71">
        <f t="shared" si="18"/>
        <v>364</v>
      </c>
      <c r="B389" s="46" t="s">
        <v>1653</v>
      </c>
      <c r="C389" s="3"/>
      <c r="D389" s="4">
        <v>8</v>
      </c>
      <c r="E389" s="3" t="s">
        <v>1544</v>
      </c>
      <c r="F389" s="27" t="s">
        <v>1416</v>
      </c>
      <c r="G389" s="3" t="s">
        <v>222</v>
      </c>
      <c r="H389" s="27" t="s">
        <v>222</v>
      </c>
      <c r="I389" s="27" t="s">
        <v>1416</v>
      </c>
      <c r="J389" s="6">
        <v>93401000000</v>
      </c>
      <c r="K389" s="3" t="s">
        <v>1417</v>
      </c>
      <c r="L389" s="4" t="s">
        <v>1550</v>
      </c>
      <c r="M389" s="4" t="s">
        <v>1551</v>
      </c>
      <c r="N389" s="3" t="s">
        <v>1552</v>
      </c>
      <c r="O389" s="4" t="s">
        <v>166</v>
      </c>
      <c r="P389" s="3">
        <v>742</v>
      </c>
      <c r="Q389" s="3">
        <v>74200000</v>
      </c>
      <c r="R389" s="3">
        <v>642</v>
      </c>
      <c r="S389" s="3" t="s">
        <v>1421</v>
      </c>
      <c r="T389" s="4">
        <v>1</v>
      </c>
      <c r="U389" s="5">
        <v>70</v>
      </c>
      <c r="V389" s="5">
        <v>70</v>
      </c>
      <c r="W389" s="4">
        <v>2014</v>
      </c>
      <c r="X389" s="4" t="s">
        <v>78</v>
      </c>
      <c r="Y389" s="4">
        <v>2014</v>
      </c>
      <c r="Z389" s="4" t="s">
        <v>78</v>
      </c>
      <c r="AA389" s="4">
        <v>2014</v>
      </c>
      <c r="AB389" s="4" t="s">
        <v>100</v>
      </c>
      <c r="AC389" s="4">
        <v>2014</v>
      </c>
      <c r="AD389" s="4" t="s">
        <v>96</v>
      </c>
      <c r="AE389" s="4">
        <v>2014</v>
      </c>
      <c r="AF389" s="4" t="s">
        <v>91</v>
      </c>
      <c r="AG389" s="4">
        <v>2015</v>
      </c>
      <c r="AH389" s="4" t="s">
        <v>96</v>
      </c>
      <c r="AI389" s="4" t="s">
        <v>219</v>
      </c>
      <c r="AJ389" s="4" t="s">
        <v>118</v>
      </c>
      <c r="AK389" s="4" t="s">
        <v>166</v>
      </c>
      <c r="AL389" s="4" t="s">
        <v>269</v>
      </c>
      <c r="AM389" s="4" t="s">
        <v>269</v>
      </c>
      <c r="AN389" s="4"/>
      <c r="AO389" s="4" t="s">
        <v>1516</v>
      </c>
      <c r="AP389" s="101"/>
    </row>
    <row r="390" spans="1:42" ht="303.75">
      <c r="A390" s="71">
        <f t="shared" si="18"/>
        <v>365</v>
      </c>
      <c r="B390" s="46" t="s">
        <v>1654</v>
      </c>
      <c r="C390" s="3"/>
      <c r="D390" s="4">
        <v>8</v>
      </c>
      <c r="E390" s="3" t="s">
        <v>1553</v>
      </c>
      <c r="F390" s="27" t="s">
        <v>1416</v>
      </c>
      <c r="G390" s="3" t="s">
        <v>222</v>
      </c>
      <c r="H390" s="27" t="s">
        <v>222</v>
      </c>
      <c r="I390" s="27" t="s">
        <v>1416</v>
      </c>
      <c r="J390" s="6">
        <v>93401000000</v>
      </c>
      <c r="K390" s="3" t="s">
        <v>1417</v>
      </c>
      <c r="L390" s="4" t="s">
        <v>1554</v>
      </c>
      <c r="M390" s="4" t="s">
        <v>1555</v>
      </c>
      <c r="N390" s="3" t="s">
        <v>1556</v>
      </c>
      <c r="O390" s="4" t="s">
        <v>166</v>
      </c>
      <c r="P390" s="3">
        <v>742042</v>
      </c>
      <c r="Q390" s="3">
        <v>742042</v>
      </c>
      <c r="R390" s="3">
        <v>642</v>
      </c>
      <c r="S390" s="3" t="s">
        <v>1421</v>
      </c>
      <c r="T390" s="4">
        <v>1</v>
      </c>
      <c r="U390" s="5">
        <v>55</v>
      </c>
      <c r="V390" s="5">
        <v>55</v>
      </c>
      <c r="W390" s="4">
        <v>2014</v>
      </c>
      <c r="X390" s="4" t="s">
        <v>77</v>
      </c>
      <c r="Y390" s="4">
        <v>2014</v>
      </c>
      <c r="Z390" s="4" t="s">
        <v>78</v>
      </c>
      <c r="AA390" s="4">
        <v>2014</v>
      </c>
      <c r="AB390" s="4" t="s">
        <v>78</v>
      </c>
      <c r="AC390" s="4">
        <v>2014</v>
      </c>
      <c r="AD390" s="4" t="s">
        <v>100</v>
      </c>
      <c r="AE390" s="4">
        <v>2014</v>
      </c>
      <c r="AF390" s="4" t="s">
        <v>96</v>
      </c>
      <c r="AG390" s="4">
        <v>2015</v>
      </c>
      <c r="AH390" s="4" t="s">
        <v>100</v>
      </c>
      <c r="AI390" s="4" t="s">
        <v>219</v>
      </c>
      <c r="AJ390" s="4" t="s">
        <v>118</v>
      </c>
      <c r="AK390" s="4" t="s">
        <v>166</v>
      </c>
      <c r="AL390" s="4" t="s">
        <v>269</v>
      </c>
      <c r="AM390" s="4" t="s">
        <v>269</v>
      </c>
      <c r="AN390" s="4"/>
      <c r="AO390" s="4" t="s">
        <v>1557</v>
      </c>
      <c r="AP390" s="101"/>
    </row>
    <row r="391" spans="1:42" ht="258.75">
      <c r="A391" s="71">
        <f t="shared" si="18"/>
        <v>366</v>
      </c>
      <c r="B391" s="46" t="s">
        <v>1655</v>
      </c>
      <c r="C391" s="3"/>
      <c r="D391" s="4">
        <v>8</v>
      </c>
      <c r="E391" s="3" t="s">
        <v>1558</v>
      </c>
      <c r="F391" s="27" t="s">
        <v>1416</v>
      </c>
      <c r="G391" s="3" t="s">
        <v>222</v>
      </c>
      <c r="H391" s="27" t="s">
        <v>222</v>
      </c>
      <c r="I391" s="27" t="s">
        <v>1416</v>
      </c>
      <c r="J391" s="6">
        <v>93401000000</v>
      </c>
      <c r="K391" s="3" t="s">
        <v>1417</v>
      </c>
      <c r="L391" s="4" t="s">
        <v>1924</v>
      </c>
      <c r="M391" s="4" t="s">
        <v>1559</v>
      </c>
      <c r="N391" s="3" t="s">
        <v>1560</v>
      </c>
      <c r="O391" s="4" t="s">
        <v>166</v>
      </c>
      <c r="P391" s="3" t="s">
        <v>1561</v>
      </c>
      <c r="Q391" s="3" t="s">
        <v>1562</v>
      </c>
      <c r="R391" s="3">
        <v>642</v>
      </c>
      <c r="S391" s="3" t="s">
        <v>1421</v>
      </c>
      <c r="T391" s="4">
        <v>1</v>
      </c>
      <c r="U391" s="5">
        <v>98</v>
      </c>
      <c r="V391" s="5">
        <v>98</v>
      </c>
      <c r="W391" s="4">
        <v>2013</v>
      </c>
      <c r="X391" s="4" t="s">
        <v>91</v>
      </c>
      <c r="Y391" s="4">
        <v>2013</v>
      </c>
      <c r="Z391" s="4" t="s">
        <v>60</v>
      </c>
      <c r="AA391" s="4">
        <v>2013</v>
      </c>
      <c r="AB391" s="4" t="s">
        <v>60</v>
      </c>
      <c r="AC391" s="4">
        <v>2013</v>
      </c>
      <c r="AD391" s="4" t="s">
        <v>61</v>
      </c>
      <c r="AE391" s="4">
        <v>2014</v>
      </c>
      <c r="AF391" s="4" t="s">
        <v>62</v>
      </c>
      <c r="AG391" s="4">
        <v>2015</v>
      </c>
      <c r="AH391" s="4" t="s">
        <v>62</v>
      </c>
      <c r="AI391" s="4" t="s">
        <v>219</v>
      </c>
      <c r="AJ391" s="4" t="s">
        <v>118</v>
      </c>
      <c r="AK391" s="4" t="s">
        <v>166</v>
      </c>
      <c r="AL391" s="4" t="s">
        <v>269</v>
      </c>
      <c r="AM391" s="4" t="s">
        <v>269</v>
      </c>
      <c r="AN391" s="4"/>
      <c r="AO391" s="4" t="s">
        <v>1485</v>
      </c>
      <c r="AP391" s="107"/>
    </row>
    <row r="392" spans="1:42" ht="270">
      <c r="A392" s="71">
        <f t="shared" si="18"/>
        <v>367</v>
      </c>
      <c r="B392" s="46" t="s">
        <v>1656</v>
      </c>
      <c r="C392" s="3"/>
      <c r="D392" s="4"/>
      <c r="E392" s="3" t="s">
        <v>1558</v>
      </c>
      <c r="F392" s="27" t="s">
        <v>1416</v>
      </c>
      <c r="G392" s="3" t="s">
        <v>222</v>
      </c>
      <c r="H392" s="27" t="s">
        <v>222</v>
      </c>
      <c r="I392" s="27" t="s">
        <v>1416</v>
      </c>
      <c r="J392" s="6">
        <v>93401000000</v>
      </c>
      <c r="K392" s="3" t="s">
        <v>1417</v>
      </c>
      <c r="L392" s="4" t="s">
        <v>1563</v>
      </c>
      <c r="M392" s="4" t="s">
        <v>1564</v>
      </c>
      <c r="N392" s="3" t="s">
        <v>1565</v>
      </c>
      <c r="O392" s="4" t="s">
        <v>166</v>
      </c>
      <c r="P392" s="3" t="s">
        <v>71</v>
      </c>
      <c r="Q392" s="3">
        <v>6020000</v>
      </c>
      <c r="R392" s="3">
        <v>642</v>
      </c>
      <c r="S392" s="3" t="s">
        <v>1421</v>
      </c>
      <c r="T392" s="4">
        <v>1</v>
      </c>
      <c r="U392" s="5">
        <v>40</v>
      </c>
      <c r="V392" s="5">
        <v>30</v>
      </c>
      <c r="W392" s="4">
        <v>2014</v>
      </c>
      <c r="X392" s="4" t="s">
        <v>57</v>
      </c>
      <c r="Y392" s="4">
        <v>2014</v>
      </c>
      <c r="Z392" s="4" t="s">
        <v>76</v>
      </c>
      <c r="AA392" s="4">
        <v>2014</v>
      </c>
      <c r="AB392" s="4" t="s">
        <v>77</v>
      </c>
      <c r="AC392" s="4">
        <v>2014</v>
      </c>
      <c r="AD392" s="4" t="s">
        <v>78</v>
      </c>
      <c r="AE392" s="4">
        <v>2014</v>
      </c>
      <c r="AF392" s="4" t="s">
        <v>100</v>
      </c>
      <c r="AG392" s="4">
        <v>2015</v>
      </c>
      <c r="AH392" s="4" t="s">
        <v>78</v>
      </c>
      <c r="AI392" s="4" t="s">
        <v>219</v>
      </c>
      <c r="AJ392" s="4" t="s">
        <v>118</v>
      </c>
      <c r="AK392" s="4" t="s">
        <v>166</v>
      </c>
      <c r="AL392" s="4" t="s">
        <v>269</v>
      </c>
      <c r="AM392" s="4" t="s">
        <v>269</v>
      </c>
      <c r="AN392" s="4"/>
      <c r="AO392" s="4" t="s">
        <v>1516</v>
      </c>
      <c r="AP392" s="101"/>
    </row>
    <row r="393" spans="1:42" ht="135">
      <c r="A393" s="71">
        <f t="shared" si="18"/>
        <v>368</v>
      </c>
      <c r="B393" s="46" t="s">
        <v>1657</v>
      </c>
      <c r="C393" s="3"/>
      <c r="D393" s="4"/>
      <c r="E393" s="3" t="s">
        <v>1558</v>
      </c>
      <c r="F393" s="27" t="s">
        <v>1416</v>
      </c>
      <c r="G393" s="3" t="s">
        <v>222</v>
      </c>
      <c r="H393" s="27" t="s">
        <v>222</v>
      </c>
      <c r="I393" s="27" t="s">
        <v>1416</v>
      </c>
      <c r="J393" s="6">
        <v>93401000000</v>
      </c>
      <c r="K393" s="3" t="s">
        <v>1417</v>
      </c>
      <c r="L393" s="4" t="s">
        <v>1567</v>
      </c>
      <c r="M393" s="4" t="s">
        <v>1568</v>
      </c>
      <c r="N393" s="3" t="s">
        <v>1569</v>
      </c>
      <c r="O393" s="4" t="s">
        <v>166</v>
      </c>
      <c r="P393" s="3">
        <v>502</v>
      </c>
      <c r="Q393" s="3" t="s">
        <v>1570</v>
      </c>
      <c r="R393" s="3">
        <v>642</v>
      </c>
      <c r="S393" s="3" t="s">
        <v>1421</v>
      </c>
      <c r="T393" s="4">
        <v>1</v>
      </c>
      <c r="U393" s="5">
        <v>95</v>
      </c>
      <c r="V393" s="5">
        <v>45</v>
      </c>
      <c r="W393" s="4">
        <v>2014</v>
      </c>
      <c r="X393" s="4" t="s">
        <v>78</v>
      </c>
      <c r="Y393" s="4">
        <v>2014</v>
      </c>
      <c r="Z393" s="4" t="s">
        <v>78</v>
      </c>
      <c r="AA393" s="4">
        <v>2014</v>
      </c>
      <c r="AB393" s="4" t="s">
        <v>100</v>
      </c>
      <c r="AC393" s="4">
        <v>2014</v>
      </c>
      <c r="AD393" s="4" t="s">
        <v>96</v>
      </c>
      <c r="AE393" s="4">
        <v>2014</v>
      </c>
      <c r="AF393" s="4" t="s">
        <v>91</v>
      </c>
      <c r="AG393" s="4">
        <v>2015</v>
      </c>
      <c r="AH393" s="4" t="s">
        <v>96</v>
      </c>
      <c r="AI393" s="4" t="s">
        <v>1425</v>
      </c>
      <c r="AJ393" s="4" t="s">
        <v>118</v>
      </c>
      <c r="AK393" s="4" t="s">
        <v>166</v>
      </c>
      <c r="AL393" s="4" t="s">
        <v>269</v>
      </c>
      <c r="AM393" s="4" t="s">
        <v>269</v>
      </c>
      <c r="AN393" s="4"/>
      <c r="AO393" s="4" t="s">
        <v>1571</v>
      </c>
      <c r="AP393" s="101"/>
    </row>
    <row r="394" spans="1:42" ht="146.25">
      <c r="A394" s="71">
        <f t="shared" si="18"/>
        <v>369</v>
      </c>
      <c r="B394" s="46" t="s">
        <v>1658</v>
      </c>
      <c r="C394" s="3"/>
      <c r="D394" s="4">
        <v>8</v>
      </c>
      <c r="E394" s="3" t="s">
        <v>1566</v>
      </c>
      <c r="F394" s="27" t="s">
        <v>1416</v>
      </c>
      <c r="G394" s="3" t="s">
        <v>222</v>
      </c>
      <c r="H394" s="27" t="s">
        <v>222</v>
      </c>
      <c r="I394" s="27" t="s">
        <v>1416</v>
      </c>
      <c r="J394" s="6">
        <v>93401000000</v>
      </c>
      <c r="K394" s="3" t="s">
        <v>1417</v>
      </c>
      <c r="L394" s="4" t="s">
        <v>1573</v>
      </c>
      <c r="M394" s="4" t="s">
        <v>1574</v>
      </c>
      <c r="N394" s="3" t="s">
        <v>1575</v>
      </c>
      <c r="O394" s="4" t="s">
        <v>166</v>
      </c>
      <c r="P394" s="3">
        <v>851</v>
      </c>
      <c r="Q394" s="3">
        <v>8519450</v>
      </c>
      <c r="R394" s="3">
        <v>642</v>
      </c>
      <c r="S394" s="3" t="s">
        <v>1421</v>
      </c>
      <c r="T394" s="4">
        <v>1</v>
      </c>
      <c r="U394" s="5">
        <v>12</v>
      </c>
      <c r="V394" s="5">
        <v>7</v>
      </c>
      <c r="W394" s="4">
        <v>2014</v>
      </c>
      <c r="X394" s="4" t="s">
        <v>62</v>
      </c>
      <c r="Y394" s="4">
        <v>2014</v>
      </c>
      <c r="Z394" s="4" t="s">
        <v>82</v>
      </c>
      <c r="AA394" s="4">
        <v>2014</v>
      </c>
      <c r="AB394" s="4" t="s">
        <v>82</v>
      </c>
      <c r="AC394" s="4">
        <v>2014</v>
      </c>
      <c r="AD394" s="4" t="s">
        <v>83</v>
      </c>
      <c r="AE394" s="4">
        <v>2014</v>
      </c>
      <c r="AF394" s="4" t="s">
        <v>83</v>
      </c>
      <c r="AG394" s="4">
        <v>2015</v>
      </c>
      <c r="AH394" s="4" t="s">
        <v>82</v>
      </c>
      <c r="AI394" s="4" t="s">
        <v>219</v>
      </c>
      <c r="AJ394" s="4" t="s">
        <v>118</v>
      </c>
      <c r="AK394" s="4" t="s">
        <v>166</v>
      </c>
      <c r="AL394" s="4" t="s">
        <v>269</v>
      </c>
      <c r="AM394" s="4" t="s">
        <v>269</v>
      </c>
      <c r="AN394" s="4"/>
      <c r="AO394" s="4" t="s">
        <v>1576</v>
      </c>
      <c r="AP394" s="101"/>
    </row>
    <row r="395" spans="1:42" ht="187.5" customHeight="1">
      <c r="A395" s="71">
        <f t="shared" si="18"/>
        <v>370</v>
      </c>
      <c r="B395" s="46" t="s">
        <v>1659</v>
      </c>
      <c r="C395" s="3"/>
      <c r="D395" s="4">
        <v>8</v>
      </c>
      <c r="E395" s="3" t="s">
        <v>1572</v>
      </c>
      <c r="F395" s="27" t="s">
        <v>1416</v>
      </c>
      <c r="G395" s="3" t="s">
        <v>222</v>
      </c>
      <c r="H395" s="27" t="s">
        <v>222</v>
      </c>
      <c r="I395" s="27" t="s">
        <v>1416</v>
      </c>
      <c r="J395" s="6">
        <v>93401000000</v>
      </c>
      <c r="K395" s="3" t="s">
        <v>1417</v>
      </c>
      <c r="L395" s="4" t="s">
        <v>1577</v>
      </c>
      <c r="M395" s="4" t="s">
        <v>1578</v>
      </c>
      <c r="N395" s="3" t="s">
        <v>1579</v>
      </c>
      <c r="O395" s="4" t="s">
        <v>166</v>
      </c>
      <c r="P395" s="3">
        <v>502</v>
      </c>
      <c r="Q395" s="3">
        <v>5020200</v>
      </c>
      <c r="R395" s="3">
        <v>642</v>
      </c>
      <c r="S395" s="3" t="s">
        <v>1421</v>
      </c>
      <c r="T395" s="4">
        <v>1</v>
      </c>
      <c r="U395" s="5">
        <v>10</v>
      </c>
      <c r="V395" s="5">
        <v>4</v>
      </c>
      <c r="W395" s="4">
        <v>2014</v>
      </c>
      <c r="X395" s="4" t="s">
        <v>57</v>
      </c>
      <c r="Y395" s="4">
        <v>2014</v>
      </c>
      <c r="Z395" s="4" t="s">
        <v>76</v>
      </c>
      <c r="AA395" s="4">
        <v>2014</v>
      </c>
      <c r="AB395" s="4" t="s">
        <v>77</v>
      </c>
      <c r="AC395" s="4">
        <v>2014</v>
      </c>
      <c r="AD395" s="4" t="s">
        <v>78</v>
      </c>
      <c r="AE395" s="4">
        <v>2014</v>
      </c>
      <c r="AF395" s="4" t="s">
        <v>100</v>
      </c>
      <c r="AG395" s="4">
        <v>2015</v>
      </c>
      <c r="AH395" s="4" t="s">
        <v>78</v>
      </c>
      <c r="AI395" s="4" t="s">
        <v>219</v>
      </c>
      <c r="AJ395" s="4" t="s">
        <v>118</v>
      </c>
      <c r="AK395" s="4" t="s">
        <v>166</v>
      </c>
      <c r="AL395" s="4" t="s">
        <v>269</v>
      </c>
      <c r="AM395" s="4" t="s">
        <v>269</v>
      </c>
      <c r="AN395" s="4"/>
      <c r="AO395" s="4" t="s">
        <v>1485</v>
      </c>
      <c r="AP395" s="101"/>
    </row>
    <row r="396" spans="1:42" ht="67.5">
      <c r="A396" s="71">
        <f t="shared" si="18"/>
        <v>371</v>
      </c>
      <c r="B396" s="46" t="s">
        <v>1660</v>
      </c>
      <c r="C396" s="3"/>
      <c r="D396" s="4">
        <v>8</v>
      </c>
      <c r="E396" s="3" t="s">
        <v>1566</v>
      </c>
      <c r="F396" s="27" t="s">
        <v>1416</v>
      </c>
      <c r="G396" s="3" t="s">
        <v>222</v>
      </c>
      <c r="H396" s="27" t="s">
        <v>222</v>
      </c>
      <c r="I396" s="27" t="s">
        <v>1416</v>
      </c>
      <c r="J396" s="6">
        <v>93401000000</v>
      </c>
      <c r="K396" s="3" t="s">
        <v>1417</v>
      </c>
      <c r="L396" s="4" t="s">
        <v>1581</v>
      </c>
      <c r="M396" s="4" t="s">
        <v>1582</v>
      </c>
      <c r="N396" s="3" t="s">
        <v>1583</v>
      </c>
      <c r="O396" s="4" t="s">
        <v>166</v>
      </c>
      <c r="P396" s="3">
        <v>74301</v>
      </c>
      <c r="Q396" s="3">
        <v>7525040</v>
      </c>
      <c r="R396" s="3">
        <v>642</v>
      </c>
      <c r="S396" s="3" t="s">
        <v>1421</v>
      </c>
      <c r="T396" s="4">
        <v>1</v>
      </c>
      <c r="U396" s="5">
        <v>99</v>
      </c>
      <c r="V396" s="5">
        <v>99</v>
      </c>
      <c r="W396" s="4">
        <v>2014</v>
      </c>
      <c r="X396" s="4" t="s">
        <v>82</v>
      </c>
      <c r="Y396" s="4">
        <v>2014</v>
      </c>
      <c r="Z396" s="4" t="s">
        <v>83</v>
      </c>
      <c r="AA396" s="4">
        <v>2014</v>
      </c>
      <c r="AB396" s="4" t="s">
        <v>83</v>
      </c>
      <c r="AC396" s="4">
        <v>2014</v>
      </c>
      <c r="AD396" s="4" t="s">
        <v>57</v>
      </c>
      <c r="AE396" s="4">
        <v>2014</v>
      </c>
      <c r="AF396" s="4" t="s">
        <v>76</v>
      </c>
      <c r="AG396" s="4">
        <v>2014</v>
      </c>
      <c r="AH396" s="4" t="s">
        <v>78</v>
      </c>
      <c r="AI396" s="4" t="s">
        <v>219</v>
      </c>
      <c r="AJ396" s="4" t="s">
        <v>118</v>
      </c>
      <c r="AK396" s="4" t="s">
        <v>166</v>
      </c>
      <c r="AL396" s="4" t="s">
        <v>269</v>
      </c>
      <c r="AM396" s="4" t="s">
        <v>269</v>
      </c>
      <c r="AN396" s="4"/>
      <c r="AO396" s="4" t="s">
        <v>1584</v>
      </c>
      <c r="AP396" s="101"/>
    </row>
    <row r="397" spans="1:42" ht="326.25">
      <c r="A397" s="71">
        <f t="shared" si="18"/>
        <v>372</v>
      </c>
      <c r="B397" s="46" t="s">
        <v>1661</v>
      </c>
      <c r="C397" s="3"/>
      <c r="D397" s="4">
        <v>8</v>
      </c>
      <c r="E397" s="3" t="s">
        <v>1580</v>
      </c>
      <c r="F397" s="27" t="s">
        <v>1416</v>
      </c>
      <c r="G397" s="3" t="s">
        <v>222</v>
      </c>
      <c r="H397" s="27" t="s">
        <v>222</v>
      </c>
      <c r="I397" s="27" t="s">
        <v>1416</v>
      </c>
      <c r="J397" s="6">
        <v>93401000000</v>
      </c>
      <c r="K397" s="3" t="s">
        <v>1417</v>
      </c>
      <c r="L397" s="4" t="s">
        <v>1586</v>
      </c>
      <c r="M397" s="4" t="s">
        <v>1587</v>
      </c>
      <c r="N397" s="3" t="s">
        <v>1588</v>
      </c>
      <c r="O397" s="4" t="s">
        <v>166</v>
      </c>
      <c r="P397" s="3">
        <v>901</v>
      </c>
      <c r="Q397" s="3">
        <v>9010020</v>
      </c>
      <c r="R397" s="3">
        <v>642</v>
      </c>
      <c r="S397" s="3" t="s">
        <v>1421</v>
      </c>
      <c r="T397" s="4">
        <v>1</v>
      </c>
      <c r="U397" s="5">
        <v>20</v>
      </c>
      <c r="V397" s="5">
        <v>20</v>
      </c>
      <c r="W397" s="4">
        <v>2013</v>
      </c>
      <c r="X397" s="4" t="s">
        <v>91</v>
      </c>
      <c r="Y397" s="4">
        <v>2013</v>
      </c>
      <c r="Z397" s="4" t="s">
        <v>91</v>
      </c>
      <c r="AA397" s="4">
        <v>2013</v>
      </c>
      <c r="AB397" s="4" t="s">
        <v>60</v>
      </c>
      <c r="AC397" s="4">
        <v>2014</v>
      </c>
      <c r="AD397" s="4" t="s">
        <v>62</v>
      </c>
      <c r="AE397" s="4">
        <v>2014</v>
      </c>
      <c r="AF397" s="4" t="s">
        <v>62</v>
      </c>
      <c r="AG397" s="4">
        <v>2014</v>
      </c>
      <c r="AH397" s="4" t="s">
        <v>61</v>
      </c>
      <c r="AI397" s="4" t="s">
        <v>219</v>
      </c>
      <c r="AJ397" s="4" t="s">
        <v>118</v>
      </c>
      <c r="AK397" s="4" t="s">
        <v>166</v>
      </c>
      <c r="AL397" s="4" t="s">
        <v>269</v>
      </c>
      <c r="AM397" s="4" t="s">
        <v>269</v>
      </c>
      <c r="AN397" s="4"/>
      <c r="AO397" s="4" t="s">
        <v>1589</v>
      </c>
      <c r="AP397" s="101"/>
    </row>
    <row r="398" spans="1:42" ht="315">
      <c r="A398" s="71">
        <f t="shared" si="18"/>
        <v>373</v>
      </c>
      <c r="B398" s="46" t="s">
        <v>1662</v>
      </c>
      <c r="C398" s="3"/>
      <c r="D398" s="4">
        <v>8</v>
      </c>
      <c r="E398" s="3" t="s">
        <v>1585</v>
      </c>
      <c r="F398" s="27" t="s">
        <v>1416</v>
      </c>
      <c r="G398" s="3" t="s">
        <v>222</v>
      </c>
      <c r="H398" s="27" t="s">
        <v>222</v>
      </c>
      <c r="I398" s="27" t="s">
        <v>1416</v>
      </c>
      <c r="J398" s="6">
        <v>93401000000</v>
      </c>
      <c r="K398" s="3" t="s">
        <v>1417</v>
      </c>
      <c r="L398" s="4" t="s">
        <v>1590</v>
      </c>
      <c r="M398" s="4" t="s">
        <v>1591</v>
      </c>
      <c r="N398" s="3" t="s">
        <v>1592</v>
      </c>
      <c r="O398" s="4" t="s">
        <v>166</v>
      </c>
      <c r="P398" s="3">
        <v>901</v>
      </c>
      <c r="Q398" s="3">
        <v>9010020</v>
      </c>
      <c r="R398" s="3">
        <v>642</v>
      </c>
      <c r="S398" s="3" t="s">
        <v>1421</v>
      </c>
      <c r="T398" s="4">
        <v>1</v>
      </c>
      <c r="U398" s="5">
        <v>10</v>
      </c>
      <c r="V398" s="5">
        <v>5</v>
      </c>
      <c r="W398" s="4">
        <v>2014</v>
      </c>
      <c r="X398" s="4" t="s">
        <v>57</v>
      </c>
      <c r="Y398" s="4">
        <v>2014</v>
      </c>
      <c r="Z398" s="4" t="s">
        <v>57</v>
      </c>
      <c r="AA398" s="4">
        <v>2014</v>
      </c>
      <c r="AB398" s="4" t="s">
        <v>76</v>
      </c>
      <c r="AC398" s="4">
        <v>2014</v>
      </c>
      <c r="AD398" s="4" t="s">
        <v>77</v>
      </c>
      <c r="AE398" s="4">
        <v>2014</v>
      </c>
      <c r="AF398" s="4" t="s">
        <v>78</v>
      </c>
      <c r="AG398" s="4">
        <v>2015</v>
      </c>
      <c r="AH398" s="4" t="s">
        <v>77</v>
      </c>
      <c r="AI398" s="4" t="s">
        <v>219</v>
      </c>
      <c r="AJ398" s="4" t="s">
        <v>118</v>
      </c>
      <c r="AK398" s="4" t="s">
        <v>166</v>
      </c>
      <c r="AL398" s="4" t="s">
        <v>269</v>
      </c>
      <c r="AM398" s="4" t="s">
        <v>269</v>
      </c>
      <c r="AN398" s="4"/>
      <c r="AO398" s="4" t="s">
        <v>1593</v>
      </c>
      <c r="AP398" s="101"/>
    </row>
    <row r="399" spans="1:42" ht="225">
      <c r="A399" s="71">
        <f t="shared" si="18"/>
        <v>374</v>
      </c>
      <c r="B399" s="46" t="s">
        <v>1663</v>
      </c>
      <c r="C399" s="3"/>
      <c r="D399" s="4">
        <v>8</v>
      </c>
      <c r="E399" s="3" t="s">
        <v>1585</v>
      </c>
      <c r="F399" s="27" t="s">
        <v>1416</v>
      </c>
      <c r="G399" s="3" t="s">
        <v>222</v>
      </c>
      <c r="H399" s="27" t="s">
        <v>222</v>
      </c>
      <c r="I399" s="27" t="s">
        <v>1416</v>
      </c>
      <c r="J399" s="6">
        <v>93401000000</v>
      </c>
      <c r="K399" s="3" t="s">
        <v>1417</v>
      </c>
      <c r="L399" s="4" t="s">
        <v>1594</v>
      </c>
      <c r="M399" s="4" t="s">
        <v>1595</v>
      </c>
      <c r="N399" s="3" t="s">
        <v>1596</v>
      </c>
      <c r="O399" s="4" t="s">
        <v>166</v>
      </c>
      <c r="P399" s="3" t="s">
        <v>1597</v>
      </c>
      <c r="Q399" s="3" t="s">
        <v>1598</v>
      </c>
      <c r="R399" s="3">
        <v>642</v>
      </c>
      <c r="S399" s="3" t="s">
        <v>1421</v>
      </c>
      <c r="T399" s="4">
        <v>1</v>
      </c>
      <c r="U399" s="5">
        <v>30</v>
      </c>
      <c r="V399" s="5">
        <v>15</v>
      </c>
      <c r="W399" s="4">
        <v>2014</v>
      </c>
      <c r="X399" s="4" t="s">
        <v>57</v>
      </c>
      <c r="Y399" s="4">
        <v>2014</v>
      </c>
      <c r="Z399" s="4" t="s">
        <v>76</v>
      </c>
      <c r="AA399" s="4">
        <v>2014</v>
      </c>
      <c r="AB399" s="4" t="s">
        <v>77</v>
      </c>
      <c r="AC399" s="4">
        <v>2014</v>
      </c>
      <c r="AD399" s="4" t="s">
        <v>77</v>
      </c>
      <c r="AE399" s="4">
        <v>2014</v>
      </c>
      <c r="AF399" s="4" t="s">
        <v>78</v>
      </c>
      <c r="AG399" s="4">
        <v>2015</v>
      </c>
      <c r="AH399" s="4" t="s">
        <v>78</v>
      </c>
      <c r="AI399" s="4" t="s">
        <v>219</v>
      </c>
      <c r="AJ399" s="4" t="s">
        <v>118</v>
      </c>
      <c r="AK399" s="4" t="s">
        <v>166</v>
      </c>
      <c r="AL399" s="4" t="s">
        <v>269</v>
      </c>
      <c r="AM399" s="4" t="s">
        <v>269</v>
      </c>
      <c r="AN399" s="4"/>
      <c r="AO399" s="4" t="s">
        <v>1599</v>
      </c>
      <c r="AP399" s="101"/>
    </row>
    <row r="400" spans="1:42" ht="409.5">
      <c r="A400" s="71">
        <f t="shared" si="18"/>
        <v>375</v>
      </c>
      <c r="B400" s="46" t="s">
        <v>1664</v>
      </c>
      <c r="C400" s="3"/>
      <c r="D400" s="4">
        <v>8</v>
      </c>
      <c r="E400" s="3" t="s">
        <v>1566</v>
      </c>
      <c r="F400" s="27" t="s">
        <v>1416</v>
      </c>
      <c r="G400" s="3" t="s">
        <v>222</v>
      </c>
      <c r="H400" s="27" t="s">
        <v>222</v>
      </c>
      <c r="I400" s="27" t="s">
        <v>1416</v>
      </c>
      <c r="J400" s="6">
        <v>93401000000</v>
      </c>
      <c r="K400" s="3" t="s">
        <v>1417</v>
      </c>
      <c r="L400" s="4" t="s">
        <v>1601</v>
      </c>
      <c r="M400" s="4" t="s">
        <v>1602</v>
      </c>
      <c r="N400" s="3" t="s">
        <v>1603</v>
      </c>
      <c r="O400" s="4" t="s">
        <v>166</v>
      </c>
      <c r="P400" s="3">
        <v>511</v>
      </c>
      <c r="Q400" s="3">
        <v>5110490</v>
      </c>
      <c r="R400" s="3">
        <v>642</v>
      </c>
      <c r="S400" s="3" t="s">
        <v>1421</v>
      </c>
      <c r="T400" s="4">
        <v>1</v>
      </c>
      <c r="U400" s="5">
        <v>70</v>
      </c>
      <c r="V400" s="5">
        <v>70</v>
      </c>
      <c r="W400" s="4">
        <v>2014</v>
      </c>
      <c r="X400" s="4" t="s">
        <v>82</v>
      </c>
      <c r="Y400" s="4">
        <v>2014</v>
      </c>
      <c r="Z400" s="4" t="s">
        <v>83</v>
      </c>
      <c r="AA400" s="4">
        <v>2014</v>
      </c>
      <c r="AB400" s="4" t="s">
        <v>83</v>
      </c>
      <c r="AC400" s="4">
        <v>2014</v>
      </c>
      <c r="AD400" s="4" t="s">
        <v>57</v>
      </c>
      <c r="AE400" s="4">
        <v>2014</v>
      </c>
      <c r="AF400" s="4" t="s">
        <v>76</v>
      </c>
      <c r="AG400" s="4">
        <v>2014</v>
      </c>
      <c r="AH400" s="4" t="s">
        <v>77</v>
      </c>
      <c r="AI400" s="4" t="s">
        <v>219</v>
      </c>
      <c r="AJ400" s="4" t="s">
        <v>118</v>
      </c>
      <c r="AK400" s="4" t="s">
        <v>166</v>
      </c>
      <c r="AL400" s="4" t="s">
        <v>269</v>
      </c>
      <c r="AM400" s="4" t="s">
        <v>269</v>
      </c>
      <c r="AN400" s="4"/>
      <c r="AO400" s="4" t="s">
        <v>1604</v>
      </c>
      <c r="AP400" s="101"/>
    </row>
    <row r="401" spans="1:42" ht="303.75">
      <c r="A401" s="71">
        <f t="shared" si="18"/>
        <v>376</v>
      </c>
      <c r="B401" s="46" t="s">
        <v>1665</v>
      </c>
      <c r="C401" s="3"/>
      <c r="D401" s="4">
        <v>8</v>
      </c>
      <c r="E401" s="3" t="s">
        <v>1600</v>
      </c>
      <c r="F401" s="27" t="s">
        <v>1416</v>
      </c>
      <c r="G401" s="3" t="s">
        <v>222</v>
      </c>
      <c r="H401" s="27" t="s">
        <v>222</v>
      </c>
      <c r="I401" s="27" t="s">
        <v>1416</v>
      </c>
      <c r="J401" s="6">
        <v>93401000000</v>
      </c>
      <c r="K401" s="3" t="s">
        <v>1417</v>
      </c>
      <c r="L401" s="4" t="s">
        <v>1606</v>
      </c>
      <c r="M401" s="4" t="s">
        <v>1607</v>
      </c>
      <c r="N401" s="3" t="s">
        <v>1608</v>
      </c>
      <c r="O401" s="4" t="s">
        <v>166</v>
      </c>
      <c r="P401" s="3" t="s">
        <v>1609</v>
      </c>
      <c r="Q401" s="3">
        <v>9434</v>
      </c>
      <c r="R401" s="3">
        <v>642</v>
      </c>
      <c r="S401" s="3" t="s">
        <v>1421</v>
      </c>
      <c r="T401" s="4">
        <v>1</v>
      </c>
      <c r="U401" s="5">
        <v>90</v>
      </c>
      <c r="V401" s="5">
        <v>40</v>
      </c>
      <c r="W401" s="4">
        <v>2014</v>
      </c>
      <c r="X401" s="4" t="s">
        <v>57</v>
      </c>
      <c r="Y401" s="4">
        <v>2014</v>
      </c>
      <c r="Z401" s="4" t="s">
        <v>76</v>
      </c>
      <c r="AA401" s="4">
        <v>2014</v>
      </c>
      <c r="AB401" s="4" t="s">
        <v>77</v>
      </c>
      <c r="AC401" s="4">
        <v>2014</v>
      </c>
      <c r="AD401" s="4" t="s">
        <v>78</v>
      </c>
      <c r="AE401" s="4">
        <v>2014</v>
      </c>
      <c r="AF401" s="4" t="s">
        <v>100</v>
      </c>
      <c r="AG401" s="4">
        <v>2015</v>
      </c>
      <c r="AH401" s="4" t="s">
        <v>78</v>
      </c>
      <c r="AI401" s="4" t="s">
        <v>219</v>
      </c>
      <c r="AJ401" s="4" t="s">
        <v>118</v>
      </c>
      <c r="AK401" s="4" t="s">
        <v>166</v>
      </c>
      <c r="AL401" s="4" t="s">
        <v>269</v>
      </c>
      <c r="AM401" s="4" t="s">
        <v>269</v>
      </c>
      <c r="AN401" s="4"/>
      <c r="AO401" s="4" t="s">
        <v>1610</v>
      </c>
      <c r="AP401" s="101"/>
    </row>
    <row r="402" spans="1:42" ht="191.25">
      <c r="A402" s="71">
        <f t="shared" si="18"/>
        <v>377</v>
      </c>
      <c r="B402" s="46" t="s">
        <v>1666</v>
      </c>
      <c r="C402" s="3"/>
      <c r="D402" s="4">
        <v>8</v>
      </c>
      <c r="E402" s="3" t="s">
        <v>1605</v>
      </c>
      <c r="F402" s="27" t="s">
        <v>1416</v>
      </c>
      <c r="G402" s="3" t="s">
        <v>222</v>
      </c>
      <c r="H402" s="27" t="s">
        <v>222</v>
      </c>
      <c r="I402" s="27" t="s">
        <v>1416</v>
      </c>
      <c r="J402" s="6">
        <v>93401000000</v>
      </c>
      <c r="K402" s="3" t="s">
        <v>1417</v>
      </c>
      <c r="L402" s="4" t="s">
        <v>1612</v>
      </c>
      <c r="M402" s="4" t="s">
        <v>1612</v>
      </c>
      <c r="N402" s="3" t="s">
        <v>1613</v>
      </c>
      <c r="O402" s="4" t="s">
        <v>166</v>
      </c>
      <c r="P402" s="3">
        <v>523</v>
      </c>
      <c r="Q402" s="3">
        <v>5235020</v>
      </c>
      <c r="R402" s="3">
        <v>642</v>
      </c>
      <c r="S402" s="3" t="s">
        <v>1421</v>
      </c>
      <c r="T402" s="4">
        <v>1</v>
      </c>
      <c r="U402" s="5">
        <v>50</v>
      </c>
      <c r="V402" s="5">
        <v>50</v>
      </c>
      <c r="W402" s="4">
        <v>2014</v>
      </c>
      <c r="X402" s="4" t="s">
        <v>57</v>
      </c>
      <c r="Y402" s="4">
        <v>2014</v>
      </c>
      <c r="Z402" s="4" t="s">
        <v>57</v>
      </c>
      <c r="AA402" s="4">
        <v>2014</v>
      </c>
      <c r="AB402" s="4" t="s">
        <v>76</v>
      </c>
      <c r="AC402" s="4">
        <v>2014</v>
      </c>
      <c r="AD402" s="4" t="s">
        <v>77</v>
      </c>
      <c r="AE402" s="4">
        <v>2014</v>
      </c>
      <c r="AF402" s="4" t="s">
        <v>78</v>
      </c>
      <c r="AG402" s="4">
        <v>2014</v>
      </c>
      <c r="AH402" s="4" t="s">
        <v>96</v>
      </c>
      <c r="AI402" s="4" t="s">
        <v>219</v>
      </c>
      <c r="AJ402" s="4" t="s">
        <v>118</v>
      </c>
      <c r="AK402" s="4" t="s">
        <v>166</v>
      </c>
      <c r="AL402" s="4" t="s">
        <v>269</v>
      </c>
      <c r="AM402" s="4" t="s">
        <v>269</v>
      </c>
      <c r="AN402" s="4"/>
      <c r="AO402" s="4" t="s">
        <v>1614</v>
      </c>
      <c r="AP402" s="101"/>
    </row>
    <row r="403" spans="1:42" ht="348.75">
      <c r="A403" s="71">
        <f t="shared" si="18"/>
        <v>378</v>
      </c>
      <c r="B403" s="46" t="s">
        <v>1667</v>
      </c>
      <c r="C403" s="3"/>
      <c r="D403" s="4">
        <v>8</v>
      </c>
      <c r="E403" s="3" t="s">
        <v>1611</v>
      </c>
      <c r="F403" s="27" t="s">
        <v>1416</v>
      </c>
      <c r="G403" s="3" t="s">
        <v>222</v>
      </c>
      <c r="H403" s="27" t="s">
        <v>222</v>
      </c>
      <c r="I403" s="27" t="s">
        <v>1416</v>
      </c>
      <c r="J403" s="6">
        <v>93401000000</v>
      </c>
      <c r="K403" s="3" t="s">
        <v>1417</v>
      </c>
      <c r="L403" s="4" t="s">
        <v>1615</v>
      </c>
      <c r="M403" s="4" t="s">
        <v>1616</v>
      </c>
      <c r="N403" s="3" t="s">
        <v>1617</v>
      </c>
      <c r="O403" s="4" t="s">
        <v>166</v>
      </c>
      <c r="P403" s="3" t="s">
        <v>1618</v>
      </c>
      <c r="Q403" s="3">
        <v>4540020</v>
      </c>
      <c r="R403" s="3">
        <v>642</v>
      </c>
      <c r="S403" s="3" t="s">
        <v>1421</v>
      </c>
      <c r="T403" s="4">
        <v>1</v>
      </c>
      <c r="U403" s="5">
        <v>150</v>
      </c>
      <c r="V403" s="5">
        <v>150</v>
      </c>
      <c r="W403" s="4">
        <v>2014</v>
      </c>
      <c r="X403" s="4" t="s">
        <v>82</v>
      </c>
      <c r="Y403" s="4">
        <v>2014</v>
      </c>
      <c r="Z403" s="4" t="s">
        <v>83</v>
      </c>
      <c r="AA403" s="4">
        <v>2014</v>
      </c>
      <c r="AB403" s="4" t="s">
        <v>57</v>
      </c>
      <c r="AC403" s="4">
        <v>2014</v>
      </c>
      <c r="AD403" s="4" t="s">
        <v>76</v>
      </c>
      <c r="AE403" s="4">
        <v>2014</v>
      </c>
      <c r="AF403" s="4" t="s">
        <v>77</v>
      </c>
      <c r="AG403" s="4">
        <v>2014</v>
      </c>
      <c r="AH403" s="4" t="s">
        <v>100</v>
      </c>
      <c r="AI403" s="4" t="s">
        <v>58</v>
      </c>
      <c r="AJ403" s="4" t="s">
        <v>59</v>
      </c>
      <c r="AK403" s="4" t="s">
        <v>1433</v>
      </c>
      <c r="AL403" s="4" t="s">
        <v>269</v>
      </c>
      <c r="AM403" s="4" t="s">
        <v>269</v>
      </c>
      <c r="AN403" s="4"/>
      <c r="AO403" s="4" t="s">
        <v>1619</v>
      </c>
      <c r="AP403" s="113" t="s">
        <v>1925</v>
      </c>
    </row>
    <row r="404" spans="1:42" ht="408" customHeight="1">
      <c r="A404" s="71">
        <f t="shared" si="18"/>
        <v>379</v>
      </c>
      <c r="B404" s="46" t="s">
        <v>1668</v>
      </c>
      <c r="C404" s="3"/>
      <c r="D404" s="4">
        <v>8</v>
      </c>
      <c r="E404" s="3"/>
      <c r="F404" s="27" t="s">
        <v>1416</v>
      </c>
      <c r="G404" s="3" t="s">
        <v>222</v>
      </c>
      <c r="H404" s="27" t="s">
        <v>222</v>
      </c>
      <c r="I404" s="27" t="s">
        <v>1416</v>
      </c>
      <c r="J404" s="6">
        <v>93401000000</v>
      </c>
      <c r="K404" s="3" t="s">
        <v>1417</v>
      </c>
      <c r="L404" s="4" t="s">
        <v>1621</v>
      </c>
      <c r="M404" s="4" t="s">
        <v>1622</v>
      </c>
      <c r="N404" s="3" t="s">
        <v>1623</v>
      </c>
      <c r="O404" s="4" t="s">
        <v>166</v>
      </c>
      <c r="P404" s="3" t="s">
        <v>1624</v>
      </c>
      <c r="Q404" s="3" t="s">
        <v>1625</v>
      </c>
      <c r="R404" s="3">
        <v>642</v>
      </c>
      <c r="S404" s="3" t="s">
        <v>1421</v>
      </c>
      <c r="T404" s="4">
        <v>1</v>
      </c>
      <c r="U404" s="5">
        <v>185</v>
      </c>
      <c r="V404" s="5">
        <v>185</v>
      </c>
      <c r="W404" s="4">
        <v>2014</v>
      </c>
      <c r="X404" s="4" t="s">
        <v>82</v>
      </c>
      <c r="Y404" s="4">
        <v>2014</v>
      </c>
      <c r="Z404" s="4" t="s">
        <v>83</v>
      </c>
      <c r="AA404" s="4">
        <v>2014</v>
      </c>
      <c r="AB404" s="4" t="s">
        <v>83</v>
      </c>
      <c r="AC404" s="4">
        <v>2014</v>
      </c>
      <c r="AD404" s="4" t="s">
        <v>57</v>
      </c>
      <c r="AE404" s="4">
        <v>2014</v>
      </c>
      <c r="AF404" s="4" t="s">
        <v>76</v>
      </c>
      <c r="AG404" s="4">
        <v>2014</v>
      </c>
      <c r="AH404" s="4" t="s">
        <v>78</v>
      </c>
      <c r="AI404" s="4" t="s">
        <v>58</v>
      </c>
      <c r="AJ404" s="4" t="s">
        <v>59</v>
      </c>
      <c r="AK404" s="4" t="s">
        <v>1433</v>
      </c>
      <c r="AL404" s="4" t="s">
        <v>269</v>
      </c>
      <c r="AM404" s="4" t="s">
        <v>269</v>
      </c>
      <c r="AN404" s="4"/>
      <c r="AO404" s="4" t="s">
        <v>1626</v>
      </c>
      <c r="AP404" s="101"/>
    </row>
    <row r="405" spans="1:42" ht="168.75">
      <c r="A405" s="71">
        <f t="shared" si="18"/>
        <v>380</v>
      </c>
      <c r="B405" s="46" t="s">
        <v>1669</v>
      </c>
      <c r="C405" s="3"/>
      <c r="D405" s="4">
        <v>8</v>
      </c>
      <c r="E405" s="3" t="s">
        <v>1620</v>
      </c>
      <c r="F405" s="27" t="s">
        <v>1416</v>
      </c>
      <c r="G405" s="3" t="s">
        <v>222</v>
      </c>
      <c r="H405" s="27" t="s">
        <v>222</v>
      </c>
      <c r="I405" s="27" t="s">
        <v>1416</v>
      </c>
      <c r="J405" s="6">
        <v>93401000000</v>
      </c>
      <c r="K405" s="3" t="s">
        <v>1417</v>
      </c>
      <c r="L405" s="27" t="s">
        <v>1628</v>
      </c>
      <c r="M405" s="27" t="s">
        <v>1629</v>
      </c>
      <c r="N405" s="106" t="s">
        <v>1630</v>
      </c>
      <c r="O405" s="108" t="s">
        <v>166</v>
      </c>
      <c r="P405" s="99">
        <v>804</v>
      </c>
      <c r="Q405" s="99">
        <v>8040020</v>
      </c>
      <c r="R405" s="98">
        <v>642</v>
      </c>
      <c r="S405" s="104" t="s">
        <v>1421</v>
      </c>
      <c r="T405" s="98">
        <v>1</v>
      </c>
      <c r="U405" s="109">
        <v>15</v>
      </c>
      <c r="V405" s="109">
        <v>15</v>
      </c>
      <c r="W405" s="110">
        <v>2014</v>
      </c>
      <c r="X405" s="110" t="s">
        <v>62</v>
      </c>
      <c r="Y405" s="110">
        <v>2014</v>
      </c>
      <c r="Z405" s="110" t="s">
        <v>82</v>
      </c>
      <c r="AA405" s="110">
        <v>2014</v>
      </c>
      <c r="AB405" s="110" t="s">
        <v>83</v>
      </c>
      <c r="AC405" s="110">
        <v>2014</v>
      </c>
      <c r="AD405" s="110" t="s">
        <v>57</v>
      </c>
      <c r="AE405" s="110">
        <v>2014</v>
      </c>
      <c r="AF405" s="110" t="s">
        <v>76</v>
      </c>
      <c r="AG405" s="110">
        <v>2014</v>
      </c>
      <c r="AH405" s="110" t="s">
        <v>61</v>
      </c>
      <c r="AI405" s="110" t="s">
        <v>219</v>
      </c>
      <c r="AJ405" s="110" t="s">
        <v>118</v>
      </c>
      <c r="AK405" s="110" t="s">
        <v>166</v>
      </c>
      <c r="AL405" s="3" t="s">
        <v>269</v>
      </c>
      <c r="AM405" s="3" t="s">
        <v>269</v>
      </c>
      <c r="AN405" s="111"/>
      <c r="AO405" s="112" t="s">
        <v>1631</v>
      </c>
      <c r="AP405" s="101"/>
    </row>
    <row r="406" spans="1:42" ht="393.75">
      <c r="A406" s="71">
        <f t="shared" si="18"/>
        <v>381</v>
      </c>
      <c r="B406" s="46" t="s">
        <v>1670</v>
      </c>
      <c r="C406" s="3"/>
      <c r="D406" s="4"/>
      <c r="E406" s="3" t="s">
        <v>1627</v>
      </c>
      <c r="F406" s="27" t="s">
        <v>1416</v>
      </c>
      <c r="G406" s="3" t="s">
        <v>222</v>
      </c>
      <c r="H406" s="27" t="s">
        <v>222</v>
      </c>
      <c r="I406" s="27" t="s">
        <v>1416</v>
      </c>
      <c r="J406" s="6">
        <v>93401000000</v>
      </c>
      <c r="K406" s="3" t="s">
        <v>1417</v>
      </c>
      <c r="L406" s="27" t="s">
        <v>1633</v>
      </c>
      <c r="M406" s="27" t="s">
        <v>1634</v>
      </c>
      <c r="N406" s="106" t="s">
        <v>1635</v>
      </c>
      <c r="O406" s="108" t="s">
        <v>166</v>
      </c>
      <c r="P406" s="98">
        <v>901</v>
      </c>
      <c r="Q406" s="103">
        <v>9010020</v>
      </c>
      <c r="R406" s="98">
        <v>642</v>
      </c>
      <c r="S406" s="104" t="s">
        <v>1421</v>
      </c>
      <c r="T406" s="98">
        <v>1</v>
      </c>
      <c r="U406" s="109">
        <v>400</v>
      </c>
      <c r="V406" s="109">
        <v>400</v>
      </c>
      <c r="W406" s="108">
        <v>2014</v>
      </c>
      <c r="X406" s="108" t="s">
        <v>83</v>
      </c>
      <c r="Y406" s="108">
        <v>2014</v>
      </c>
      <c r="Z406" s="108" t="s">
        <v>57</v>
      </c>
      <c r="AA406" s="108">
        <v>2014</v>
      </c>
      <c r="AB406" s="108" t="s">
        <v>76</v>
      </c>
      <c r="AC406" s="110">
        <v>2014</v>
      </c>
      <c r="AD406" s="110" t="s">
        <v>77</v>
      </c>
      <c r="AE406" s="110">
        <v>2014</v>
      </c>
      <c r="AF406" s="110" t="s">
        <v>78</v>
      </c>
      <c r="AG406" s="110">
        <v>2014</v>
      </c>
      <c r="AH406" s="110" t="s">
        <v>61</v>
      </c>
      <c r="AI406" s="108" t="s">
        <v>58</v>
      </c>
      <c r="AJ406" s="108" t="s">
        <v>59</v>
      </c>
      <c r="AK406" s="108" t="s">
        <v>166</v>
      </c>
      <c r="AL406" s="3" t="s">
        <v>269</v>
      </c>
      <c r="AM406" s="3" t="s">
        <v>269</v>
      </c>
      <c r="AN406" s="111"/>
      <c r="AO406" s="112" t="s">
        <v>1636</v>
      </c>
      <c r="AP406" s="101"/>
    </row>
    <row r="407" spans="1:42" ht="408.75" customHeight="1">
      <c r="A407" s="71">
        <f t="shared" si="18"/>
        <v>382</v>
      </c>
      <c r="B407" s="46" t="s">
        <v>1671</v>
      </c>
      <c r="C407" s="3"/>
      <c r="D407" s="4">
        <v>8</v>
      </c>
      <c r="E407" s="3" t="s">
        <v>1632</v>
      </c>
      <c r="F407" s="27" t="s">
        <v>1416</v>
      </c>
      <c r="G407" s="3" t="s">
        <v>222</v>
      </c>
      <c r="H407" s="27" t="s">
        <v>222</v>
      </c>
      <c r="I407" s="27" t="s">
        <v>1416</v>
      </c>
      <c r="J407" s="6">
        <v>93401000000</v>
      </c>
      <c r="K407" s="3" t="s">
        <v>1417</v>
      </c>
      <c r="L407" s="27" t="s">
        <v>1637</v>
      </c>
      <c r="M407" s="27" t="s">
        <v>1637</v>
      </c>
      <c r="N407" s="106" t="s">
        <v>1638</v>
      </c>
      <c r="O407" s="108" t="s">
        <v>166</v>
      </c>
      <c r="P407" s="114" t="s">
        <v>1639</v>
      </c>
      <c r="Q407" s="108" t="s">
        <v>1640</v>
      </c>
      <c r="R407" s="98">
        <v>642</v>
      </c>
      <c r="S407" s="104" t="s">
        <v>1421</v>
      </c>
      <c r="T407" s="98">
        <v>1</v>
      </c>
      <c r="U407" s="109">
        <v>90</v>
      </c>
      <c r="V407" s="109">
        <v>90</v>
      </c>
      <c r="W407" s="108">
        <v>2014</v>
      </c>
      <c r="X407" s="108" t="s">
        <v>82</v>
      </c>
      <c r="Y407" s="108">
        <v>2014</v>
      </c>
      <c r="Z407" s="108" t="s">
        <v>83</v>
      </c>
      <c r="AA407" s="108">
        <v>2014</v>
      </c>
      <c r="AB407" s="108" t="s">
        <v>57</v>
      </c>
      <c r="AC407" s="110">
        <v>2014</v>
      </c>
      <c r="AD407" s="110" t="s">
        <v>76</v>
      </c>
      <c r="AE407" s="110">
        <v>2014</v>
      </c>
      <c r="AF407" s="110" t="s">
        <v>78</v>
      </c>
      <c r="AG407" s="110">
        <v>2014</v>
      </c>
      <c r="AH407" s="110" t="s">
        <v>96</v>
      </c>
      <c r="AI407" s="108" t="s">
        <v>219</v>
      </c>
      <c r="AJ407" s="108" t="s">
        <v>118</v>
      </c>
      <c r="AK407" s="108" t="s">
        <v>166</v>
      </c>
      <c r="AL407" s="3" t="s">
        <v>269</v>
      </c>
      <c r="AM407" s="3" t="s">
        <v>269</v>
      </c>
      <c r="AN407" s="111"/>
      <c r="AO407" s="112" t="s">
        <v>1641</v>
      </c>
      <c r="AP407" s="101"/>
    </row>
    <row r="408" spans="1:42" ht="135">
      <c r="A408" s="71">
        <f t="shared" si="18"/>
        <v>383</v>
      </c>
      <c r="B408" s="46" t="s">
        <v>1672</v>
      </c>
      <c r="C408" s="3"/>
      <c r="D408" s="4"/>
      <c r="E408" s="3" t="s">
        <v>166</v>
      </c>
      <c r="F408" s="27" t="s">
        <v>1684</v>
      </c>
      <c r="G408" s="3" t="s">
        <v>222</v>
      </c>
      <c r="H408" s="27" t="s">
        <v>1684</v>
      </c>
      <c r="I408" s="27" t="s">
        <v>1684</v>
      </c>
      <c r="J408" s="6" t="s">
        <v>63</v>
      </c>
      <c r="K408" s="3" t="s">
        <v>1128</v>
      </c>
      <c r="L408" s="4" t="s">
        <v>1685</v>
      </c>
      <c r="M408" s="4" t="s">
        <v>1685</v>
      </c>
      <c r="N408" s="3" t="s">
        <v>578</v>
      </c>
      <c r="O408" s="4" t="s">
        <v>166</v>
      </c>
      <c r="P408" s="3">
        <v>7010000</v>
      </c>
      <c r="Q408" s="3">
        <v>7010010</v>
      </c>
      <c r="R408" s="3">
        <v>642</v>
      </c>
      <c r="S408" s="3" t="s">
        <v>81</v>
      </c>
      <c r="T408" s="4">
        <v>1</v>
      </c>
      <c r="U408" s="5">
        <v>8000</v>
      </c>
      <c r="V408" s="5">
        <f>U408/11*4</f>
        <v>2909.090909090909</v>
      </c>
      <c r="W408" s="4">
        <v>2014</v>
      </c>
      <c r="X408" s="4" t="s">
        <v>76</v>
      </c>
      <c r="Y408" s="4">
        <v>2014</v>
      </c>
      <c r="Z408" s="4" t="s">
        <v>77</v>
      </c>
      <c r="AA408" s="4">
        <v>2014</v>
      </c>
      <c r="AB408" s="4" t="s">
        <v>77</v>
      </c>
      <c r="AC408" s="4">
        <v>2014</v>
      </c>
      <c r="AD408" s="4" t="s">
        <v>78</v>
      </c>
      <c r="AE408" s="4">
        <v>2014</v>
      </c>
      <c r="AF408" s="4" t="s">
        <v>100</v>
      </c>
      <c r="AG408" s="4">
        <v>2015</v>
      </c>
      <c r="AH408" s="4" t="s">
        <v>77</v>
      </c>
      <c r="AI408" s="4" t="s">
        <v>58</v>
      </c>
      <c r="AJ408" s="4" t="s">
        <v>59</v>
      </c>
      <c r="AK408" s="4" t="s">
        <v>166</v>
      </c>
      <c r="AL408" s="4" t="s">
        <v>269</v>
      </c>
      <c r="AM408" s="4" t="s">
        <v>270</v>
      </c>
      <c r="AN408" s="4" t="s">
        <v>166</v>
      </c>
      <c r="AO408" s="4"/>
    </row>
    <row r="409" spans="1:42" ht="135">
      <c r="A409" s="71">
        <f t="shared" si="18"/>
        <v>384</v>
      </c>
      <c r="B409" s="46" t="s">
        <v>1673</v>
      </c>
      <c r="C409" s="3"/>
      <c r="D409" s="4"/>
      <c r="E409" s="3" t="s">
        <v>166</v>
      </c>
      <c r="F409" s="27" t="s">
        <v>1684</v>
      </c>
      <c r="G409" s="3" t="s">
        <v>222</v>
      </c>
      <c r="H409" s="27" t="s">
        <v>1684</v>
      </c>
      <c r="I409" s="27" t="s">
        <v>1684</v>
      </c>
      <c r="J409" s="6" t="s">
        <v>63</v>
      </c>
      <c r="K409" s="3" t="s">
        <v>1128</v>
      </c>
      <c r="L409" s="4" t="s">
        <v>1686</v>
      </c>
      <c r="M409" s="4" t="s">
        <v>1686</v>
      </c>
      <c r="N409" s="3" t="s">
        <v>578</v>
      </c>
      <c r="O409" s="4" t="s">
        <v>166</v>
      </c>
      <c r="P409" s="3">
        <v>7010000</v>
      </c>
      <c r="Q409" s="3">
        <v>7010010</v>
      </c>
      <c r="R409" s="3">
        <v>642</v>
      </c>
      <c r="S409" s="3" t="s">
        <v>81</v>
      </c>
      <c r="T409" s="4">
        <v>1</v>
      </c>
      <c r="U409" s="5">
        <v>3700</v>
      </c>
      <c r="V409" s="5">
        <f>U409/11*5</f>
        <v>1681.818181818182</v>
      </c>
      <c r="W409" s="4">
        <v>2014</v>
      </c>
      <c r="X409" s="4" t="s">
        <v>76</v>
      </c>
      <c r="Y409" s="4">
        <v>2014</v>
      </c>
      <c r="Z409" s="4" t="s">
        <v>77</v>
      </c>
      <c r="AA409" s="4">
        <v>2014</v>
      </c>
      <c r="AB409" s="4" t="s">
        <v>77</v>
      </c>
      <c r="AC409" s="4">
        <v>2014</v>
      </c>
      <c r="AD409" s="4" t="s">
        <v>78</v>
      </c>
      <c r="AE409" s="4">
        <v>2014</v>
      </c>
      <c r="AF409" s="4" t="s">
        <v>100</v>
      </c>
      <c r="AG409" s="4">
        <v>2015</v>
      </c>
      <c r="AH409" s="4" t="s">
        <v>77</v>
      </c>
      <c r="AI409" s="4" t="s">
        <v>58</v>
      </c>
      <c r="AJ409" s="4" t="s">
        <v>59</v>
      </c>
      <c r="AK409" s="4" t="s">
        <v>166</v>
      </c>
      <c r="AL409" s="4" t="s">
        <v>269</v>
      </c>
      <c r="AM409" s="4" t="s">
        <v>270</v>
      </c>
      <c r="AN409" s="4" t="s">
        <v>166</v>
      </c>
      <c r="AO409" s="4"/>
    </row>
    <row r="410" spans="1:42" ht="90">
      <c r="A410" s="71">
        <f t="shared" si="18"/>
        <v>385</v>
      </c>
      <c r="B410" s="46" t="s">
        <v>1674</v>
      </c>
      <c r="C410" s="3"/>
      <c r="D410" s="4"/>
      <c r="E410" s="3" t="s">
        <v>166</v>
      </c>
      <c r="F410" s="27" t="s">
        <v>1684</v>
      </c>
      <c r="G410" s="3" t="s">
        <v>222</v>
      </c>
      <c r="H410" s="27" t="s">
        <v>1684</v>
      </c>
      <c r="I410" s="27" t="s">
        <v>1684</v>
      </c>
      <c r="J410" s="6" t="s">
        <v>63</v>
      </c>
      <c r="K410" s="3" t="s">
        <v>1128</v>
      </c>
      <c r="L410" s="4" t="s">
        <v>693</v>
      </c>
      <c r="M410" s="4" t="s">
        <v>1687</v>
      </c>
      <c r="N410" s="3" t="s">
        <v>694</v>
      </c>
      <c r="O410" s="4" t="s">
        <v>166</v>
      </c>
      <c r="P410" s="3">
        <v>9249000</v>
      </c>
      <c r="Q410" s="3">
        <v>9249</v>
      </c>
      <c r="R410" s="3">
        <v>642</v>
      </c>
      <c r="S410" s="3" t="s">
        <v>81</v>
      </c>
      <c r="T410" s="4">
        <v>1</v>
      </c>
      <c r="U410" s="5">
        <v>250</v>
      </c>
      <c r="V410" s="5">
        <v>250</v>
      </c>
      <c r="W410" s="4">
        <v>2014</v>
      </c>
      <c r="X410" s="4" t="s">
        <v>57</v>
      </c>
      <c r="Y410" s="4">
        <v>2014</v>
      </c>
      <c r="Z410" s="4" t="s">
        <v>76</v>
      </c>
      <c r="AA410" s="4">
        <v>2014</v>
      </c>
      <c r="AB410" s="4" t="s">
        <v>77</v>
      </c>
      <c r="AC410" s="4">
        <v>2014</v>
      </c>
      <c r="AD410" s="4" t="s">
        <v>78</v>
      </c>
      <c r="AE410" s="4">
        <v>2014</v>
      </c>
      <c r="AF410" s="4" t="s">
        <v>78</v>
      </c>
      <c r="AG410" s="4">
        <v>2014</v>
      </c>
      <c r="AH410" s="4" t="s">
        <v>78</v>
      </c>
      <c r="AI410" s="4" t="s">
        <v>58</v>
      </c>
      <c r="AJ410" s="4" t="s">
        <v>59</v>
      </c>
      <c r="AK410" s="4" t="s">
        <v>166</v>
      </c>
      <c r="AL410" s="4" t="s">
        <v>269</v>
      </c>
      <c r="AM410" s="4" t="s">
        <v>270</v>
      </c>
      <c r="AN410" s="4" t="s">
        <v>166</v>
      </c>
      <c r="AO410" s="4"/>
    </row>
    <row r="411" spans="1:42" ht="90">
      <c r="A411" s="71">
        <f t="shared" si="18"/>
        <v>386</v>
      </c>
      <c r="B411" s="46" t="s">
        <v>1675</v>
      </c>
      <c r="C411" s="3"/>
      <c r="D411" s="4"/>
      <c r="E411" s="3" t="s">
        <v>166</v>
      </c>
      <c r="F411" s="27" t="s">
        <v>1684</v>
      </c>
      <c r="G411" s="3" t="s">
        <v>222</v>
      </c>
      <c r="H411" s="27" t="s">
        <v>1684</v>
      </c>
      <c r="I411" s="27" t="s">
        <v>1684</v>
      </c>
      <c r="J411" s="6" t="s">
        <v>63</v>
      </c>
      <c r="K411" s="3" t="s">
        <v>1128</v>
      </c>
      <c r="L411" s="4" t="s">
        <v>1688</v>
      </c>
      <c r="M411" s="4" t="s">
        <v>1688</v>
      </c>
      <c r="N411" s="3" t="s">
        <v>694</v>
      </c>
      <c r="O411" s="4" t="s">
        <v>166</v>
      </c>
      <c r="P411" s="3">
        <v>9249000</v>
      </c>
      <c r="Q411" s="3">
        <v>9249</v>
      </c>
      <c r="R411" s="3">
        <v>642</v>
      </c>
      <c r="S411" s="3" t="s">
        <v>81</v>
      </c>
      <c r="T411" s="4">
        <v>1</v>
      </c>
      <c r="U411" s="5">
        <v>250</v>
      </c>
      <c r="V411" s="5">
        <v>250</v>
      </c>
      <c r="W411" s="4">
        <v>2014</v>
      </c>
      <c r="X411" s="4" t="s">
        <v>96</v>
      </c>
      <c r="Y411" s="4">
        <v>2014</v>
      </c>
      <c r="Z411" s="4" t="s">
        <v>91</v>
      </c>
      <c r="AA411" s="4">
        <v>2014</v>
      </c>
      <c r="AB411" s="4" t="s">
        <v>60</v>
      </c>
      <c r="AC411" s="4">
        <v>2014</v>
      </c>
      <c r="AD411" s="4" t="s">
        <v>60</v>
      </c>
      <c r="AE411" s="4">
        <v>2014</v>
      </c>
      <c r="AF411" s="4" t="s">
        <v>61</v>
      </c>
      <c r="AG411" s="4">
        <v>2014</v>
      </c>
      <c r="AH411" s="4" t="s">
        <v>61</v>
      </c>
      <c r="AI411" s="4" t="s">
        <v>58</v>
      </c>
      <c r="AJ411" s="4" t="s">
        <v>59</v>
      </c>
      <c r="AK411" s="4" t="s">
        <v>166</v>
      </c>
      <c r="AL411" s="4" t="s">
        <v>269</v>
      </c>
      <c r="AM411" s="4" t="s">
        <v>270</v>
      </c>
      <c r="AN411" s="4" t="s">
        <v>166</v>
      </c>
      <c r="AO411" s="4"/>
    </row>
    <row r="412" spans="1:42" ht="146.25">
      <c r="A412" s="71">
        <f t="shared" ref="A412:A473" si="19">A411+1</f>
        <v>387</v>
      </c>
      <c r="B412" s="46" t="s">
        <v>1676</v>
      </c>
      <c r="C412" s="3"/>
      <c r="D412" s="4"/>
      <c r="E412" s="3" t="s">
        <v>166</v>
      </c>
      <c r="F412" s="27" t="s">
        <v>1684</v>
      </c>
      <c r="G412" s="3" t="s">
        <v>222</v>
      </c>
      <c r="H412" s="27" t="s">
        <v>1684</v>
      </c>
      <c r="I412" s="27" t="s">
        <v>1684</v>
      </c>
      <c r="J412" s="6" t="s">
        <v>63</v>
      </c>
      <c r="K412" s="3" t="s">
        <v>1128</v>
      </c>
      <c r="L412" s="4" t="s">
        <v>1689</v>
      </c>
      <c r="M412" s="4" t="s">
        <v>1690</v>
      </c>
      <c r="N412" s="3" t="s">
        <v>702</v>
      </c>
      <c r="O412" s="4" t="s">
        <v>166</v>
      </c>
      <c r="P412" s="3">
        <v>3699000</v>
      </c>
      <c r="Q412" s="3">
        <v>3699010</v>
      </c>
      <c r="R412" s="3">
        <v>796</v>
      </c>
      <c r="S412" s="3" t="s">
        <v>88</v>
      </c>
      <c r="T412" s="4">
        <v>1</v>
      </c>
      <c r="U412" s="5">
        <v>200</v>
      </c>
      <c r="V412" s="5">
        <v>200</v>
      </c>
      <c r="W412" s="4">
        <v>2014</v>
      </c>
      <c r="X412" s="4" t="s">
        <v>62</v>
      </c>
      <c r="Y412" s="4">
        <v>2014</v>
      </c>
      <c r="Z412" s="4" t="s">
        <v>82</v>
      </c>
      <c r="AA412" s="4">
        <v>2014</v>
      </c>
      <c r="AB412" s="4" t="s">
        <v>83</v>
      </c>
      <c r="AC412" s="4">
        <v>2014</v>
      </c>
      <c r="AD412" s="4" t="s">
        <v>57</v>
      </c>
      <c r="AE412" s="4">
        <v>2014</v>
      </c>
      <c r="AF412" s="4" t="s">
        <v>76</v>
      </c>
      <c r="AG412" s="4">
        <v>2015</v>
      </c>
      <c r="AH412" s="4" t="s">
        <v>57</v>
      </c>
      <c r="AI412" s="4" t="s">
        <v>58</v>
      </c>
      <c r="AJ412" s="4" t="s">
        <v>59</v>
      </c>
      <c r="AK412" s="4" t="s">
        <v>166</v>
      </c>
      <c r="AL412" s="4" t="s">
        <v>269</v>
      </c>
      <c r="AM412" s="4" t="s">
        <v>270</v>
      </c>
      <c r="AN412" s="4" t="s">
        <v>166</v>
      </c>
      <c r="AO412" s="4"/>
    </row>
    <row r="413" spans="1:42" ht="45">
      <c r="A413" s="71">
        <f t="shared" si="19"/>
        <v>388</v>
      </c>
      <c r="B413" s="46" t="s">
        <v>1677</v>
      </c>
      <c r="C413" s="3"/>
      <c r="D413" s="4"/>
      <c r="E413" s="3" t="s">
        <v>166</v>
      </c>
      <c r="F413" s="27" t="s">
        <v>1684</v>
      </c>
      <c r="G413" s="3" t="s">
        <v>222</v>
      </c>
      <c r="H413" s="27" t="s">
        <v>1684</v>
      </c>
      <c r="I413" s="27" t="s">
        <v>1684</v>
      </c>
      <c r="J413" s="6" t="s">
        <v>63</v>
      </c>
      <c r="K413" s="3" t="s">
        <v>1128</v>
      </c>
      <c r="L413" s="4" t="s">
        <v>1691</v>
      </c>
      <c r="M413" s="4" t="s">
        <v>1691</v>
      </c>
      <c r="N413" s="3" t="s">
        <v>729</v>
      </c>
      <c r="O413" s="4" t="s">
        <v>166</v>
      </c>
      <c r="P413" s="3">
        <v>4110010</v>
      </c>
      <c r="Q413" s="3">
        <v>4110010</v>
      </c>
      <c r="R413" s="3">
        <v>796</v>
      </c>
      <c r="S413" s="3" t="s">
        <v>88</v>
      </c>
      <c r="T413" s="4">
        <v>1</v>
      </c>
      <c r="U413" s="5">
        <v>50</v>
      </c>
      <c r="V413" s="5">
        <f>U413/12*2</f>
        <v>8.3333333333333339</v>
      </c>
      <c r="W413" s="4">
        <v>2014</v>
      </c>
      <c r="X413" s="4" t="s">
        <v>96</v>
      </c>
      <c r="Y413" s="4">
        <v>2014</v>
      </c>
      <c r="Z413" s="4" t="s">
        <v>91</v>
      </c>
      <c r="AA413" s="4">
        <v>2014</v>
      </c>
      <c r="AB413" s="4" t="s">
        <v>91</v>
      </c>
      <c r="AC413" s="4">
        <v>2014</v>
      </c>
      <c r="AD413" s="4" t="s">
        <v>60</v>
      </c>
      <c r="AE413" s="4">
        <v>2014</v>
      </c>
      <c r="AF413" s="4" t="s">
        <v>60</v>
      </c>
      <c r="AG413" s="4">
        <v>2015</v>
      </c>
      <c r="AH413" s="4" t="s">
        <v>91</v>
      </c>
      <c r="AI413" s="4" t="s">
        <v>219</v>
      </c>
      <c r="AJ413" s="4" t="s">
        <v>118</v>
      </c>
      <c r="AK413" s="4" t="s">
        <v>166</v>
      </c>
      <c r="AL413" s="4" t="s">
        <v>269</v>
      </c>
      <c r="AM413" s="4" t="s">
        <v>270</v>
      </c>
      <c r="AN413" s="4" t="s">
        <v>166</v>
      </c>
      <c r="AO413" s="4"/>
    </row>
    <row r="414" spans="1:42" ht="146.25">
      <c r="A414" s="71">
        <f t="shared" si="19"/>
        <v>389</v>
      </c>
      <c r="B414" s="46" t="s">
        <v>1678</v>
      </c>
      <c r="C414" s="3"/>
      <c r="D414" s="4"/>
      <c r="E414" s="3" t="s">
        <v>166</v>
      </c>
      <c r="F414" s="27" t="s">
        <v>1684</v>
      </c>
      <c r="G414" s="3" t="s">
        <v>222</v>
      </c>
      <c r="H414" s="27" t="s">
        <v>1684</v>
      </c>
      <c r="I414" s="27" t="s">
        <v>1684</v>
      </c>
      <c r="J414" s="6" t="s">
        <v>63</v>
      </c>
      <c r="K414" s="3" t="s">
        <v>1128</v>
      </c>
      <c r="L414" s="4" t="s">
        <v>1692</v>
      </c>
      <c r="M414" s="4" t="s">
        <v>1692</v>
      </c>
      <c r="N414" s="3" t="s">
        <v>705</v>
      </c>
      <c r="O414" s="4" t="s">
        <v>166</v>
      </c>
      <c r="P414" s="3">
        <v>3610000</v>
      </c>
      <c r="Q414" s="3">
        <v>3610000</v>
      </c>
      <c r="R414" s="3">
        <v>769</v>
      </c>
      <c r="S414" s="3" t="s">
        <v>88</v>
      </c>
      <c r="T414" s="4">
        <v>1</v>
      </c>
      <c r="U414" s="5">
        <v>500</v>
      </c>
      <c r="V414" s="5">
        <f>U414/13*6</f>
        <v>230.76923076923077</v>
      </c>
      <c r="W414" s="4">
        <v>2014</v>
      </c>
      <c r="X414" s="4" t="s">
        <v>77</v>
      </c>
      <c r="Y414" s="4">
        <v>2014</v>
      </c>
      <c r="Z414" s="4" t="s">
        <v>78</v>
      </c>
      <c r="AA414" s="4">
        <v>2014</v>
      </c>
      <c r="AB414" s="4" t="s">
        <v>100</v>
      </c>
      <c r="AC414" s="4">
        <v>2014</v>
      </c>
      <c r="AD414" s="4" t="s">
        <v>100</v>
      </c>
      <c r="AE414" s="4">
        <v>2014</v>
      </c>
      <c r="AF414" s="4" t="s">
        <v>100</v>
      </c>
      <c r="AG414" s="4">
        <v>2015</v>
      </c>
      <c r="AH414" s="4" t="s">
        <v>78</v>
      </c>
      <c r="AI414" s="4" t="s">
        <v>58</v>
      </c>
      <c r="AJ414" s="4" t="s">
        <v>59</v>
      </c>
      <c r="AK414" s="4" t="s">
        <v>166</v>
      </c>
      <c r="AL414" s="4" t="s">
        <v>269</v>
      </c>
      <c r="AM414" s="4" t="s">
        <v>270</v>
      </c>
      <c r="AN414" s="4" t="s">
        <v>166</v>
      </c>
      <c r="AO414" s="4"/>
    </row>
    <row r="415" spans="1:42" ht="146.25">
      <c r="A415" s="71">
        <f t="shared" si="19"/>
        <v>390</v>
      </c>
      <c r="B415" s="46" t="s">
        <v>1679</v>
      </c>
      <c r="C415" s="3"/>
      <c r="D415" s="4"/>
      <c r="E415" s="3" t="s">
        <v>166</v>
      </c>
      <c r="F415" s="27" t="s">
        <v>1684</v>
      </c>
      <c r="G415" s="3" t="s">
        <v>222</v>
      </c>
      <c r="H415" s="27" t="s">
        <v>1684</v>
      </c>
      <c r="I415" s="27" t="s">
        <v>1684</v>
      </c>
      <c r="J415" s="6" t="s">
        <v>63</v>
      </c>
      <c r="K415" s="3" t="s">
        <v>1128</v>
      </c>
      <c r="L415" s="4" t="s">
        <v>1693</v>
      </c>
      <c r="M415" s="4" t="s">
        <v>1693</v>
      </c>
      <c r="N415" s="3" t="s">
        <v>705</v>
      </c>
      <c r="O415" s="4" t="s">
        <v>166</v>
      </c>
      <c r="P415" s="3">
        <v>3699000</v>
      </c>
      <c r="Q415" s="3">
        <v>3699010</v>
      </c>
      <c r="R415" s="3">
        <v>769</v>
      </c>
      <c r="S415" s="3" t="s">
        <v>88</v>
      </c>
      <c r="T415" s="4">
        <v>1</v>
      </c>
      <c r="U415" s="5">
        <v>600</v>
      </c>
      <c r="V415" s="5">
        <v>600</v>
      </c>
      <c r="W415" s="4">
        <v>2014</v>
      </c>
      <c r="X415" s="4" t="s">
        <v>62</v>
      </c>
      <c r="Y415" s="4">
        <v>2014</v>
      </c>
      <c r="Z415" s="4" t="s">
        <v>1694</v>
      </c>
      <c r="AA415" s="4">
        <v>2014</v>
      </c>
      <c r="AB415" s="4" t="s">
        <v>83</v>
      </c>
      <c r="AC415" s="4">
        <v>2014</v>
      </c>
      <c r="AD415" s="4" t="s">
        <v>83</v>
      </c>
      <c r="AE415" s="4">
        <v>2014</v>
      </c>
      <c r="AF415" s="4" t="s">
        <v>83</v>
      </c>
      <c r="AG415" s="4">
        <v>2015</v>
      </c>
      <c r="AH415" s="4" t="s">
        <v>82</v>
      </c>
      <c r="AI415" s="4" t="s">
        <v>58</v>
      </c>
      <c r="AJ415" s="4" t="s">
        <v>59</v>
      </c>
      <c r="AK415" s="4" t="s">
        <v>166</v>
      </c>
      <c r="AL415" s="4" t="s">
        <v>269</v>
      </c>
      <c r="AM415" s="4" t="s">
        <v>270</v>
      </c>
      <c r="AN415" s="4" t="s">
        <v>166</v>
      </c>
      <c r="AO415" s="4"/>
    </row>
    <row r="416" spans="1:42" ht="146.25">
      <c r="A416" s="71">
        <f t="shared" si="19"/>
        <v>391</v>
      </c>
      <c r="B416" s="46" t="s">
        <v>1680</v>
      </c>
      <c r="C416" s="3"/>
      <c r="D416" s="4"/>
      <c r="E416" s="3" t="s">
        <v>166</v>
      </c>
      <c r="F416" s="27" t="s">
        <v>1684</v>
      </c>
      <c r="G416" s="3" t="s">
        <v>222</v>
      </c>
      <c r="H416" s="27" t="s">
        <v>1684</v>
      </c>
      <c r="I416" s="27" t="s">
        <v>1684</v>
      </c>
      <c r="J416" s="6" t="s">
        <v>63</v>
      </c>
      <c r="K416" s="3" t="s">
        <v>1128</v>
      </c>
      <c r="L416" s="4" t="s">
        <v>1695</v>
      </c>
      <c r="M416" s="4" t="s">
        <v>1695</v>
      </c>
      <c r="N416" s="3" t="s">
        <v>717</v>
      </c>
      <c r="O416" s="4" t="s">
        <v>166</v>
      </c>
      <c r="P416" s="3">
        <v>9311520</v>
      </c>
      <c r="Q416" s="3">
        <v>9311000</v>
      </c>
      <c r="R416" s="3">
        <v>769</v>
      </c>
      <c r="S416" s="3" t="s">
        <v>88</v>
      </c>
      <c r="T416" s="4">
        <v>1</v>
      </c>
      <c r="U416" s="5">
        <v>200</v>
      </c>
      <c r="V416" s="5">
        <v>200</v>
      </c>
      <c r="W416" s="4">
        <v>2014</v>
      </c>
      <c r="X416" s="4" t="s">
        <v>78</v>
      </c>
      <c r="Y416" s="4">
        <v>2014</v>
      </c>
      <c r="Z416" s="4" t="s">
        <v>100</v>
      </c>
      <c r="AA416" s="4">
        <v>2014</v>
      </c>
      <c r="AB416" s="4" t="s">
        <v>96</v>
      </c>
      <c r="AC416" s="4">
        <v>2014</v>
      </c>
      <c r="AD416" s="4" t="s">
        <v>96</v>
      </c>
      <c r="AE416" s="4">
        <v>2014</v>
      </c>
      <c r="AF416" s="4" t="s">
        <v>91</v>
      </c>
      <c r="AG416" s="4">
        <v>2015</v>
      </c>
      <c r="AH416" s="4" t="s">
        <v>96</v>
      </c>
      <c r="AI416" s="4" t="s">
        <v>58</v>
      </c>
      <c r="AJ416" s="4" t="s">
        <v>59</v>
      </c>
      <c r="AK416" s="4" t="s">
        <v>166</v>
      </c>
      <c r="AL416" s="4" t="s">
        <v>269</v>
      </c>
      <c r="AM416" s="4" t="s">
        <v>270</v>
      </c>
      <c r="AN416" s="4" t="s">
        <v>166</v>
      </c>
      <c r="AO416" s="4"/>
    </row>
    <row r="417" spans="1:41" ht="33.75">
      <c r="A417" s="71">
        <f t="shared" si="19"/>
        <v>392</v>
      </c>
      <c r="B417" s="46" t="s">
        <v>1681</v>
      </c>
      <c r="C417" s="3"/>
      <c r="D417" s="4"/>
      <c r="E417" s="3" t="s">
        <v>166</v>
      </c>
      <c r="F417" s="27" t="s">
        <v>1684</v>
      </c>
      <c r="G417" s="3" t="s">
        <v>222</v>
      </c>
      <c r="H417" s="27" t="str">
        <f t="shared" ref="H417:H423" si="20">F417</f>
        <v>ОП Сочи</v>
      </c>
      <c r="I417" s="27" t="str">
        <f t="shared" ref="I417:I423" si="21">H417</f>
        <v>ОП Сочи</v>
      </c>
      <c r="J417" s="6" t="s">
        <v>63</v>
      </c>
      <c r="K417" s="3" t="s">
        <v>1128</v>
      </c>
      <c r="L417" s="4" t="s">
        <v>1696</v>
      </c>
      <c r="M417" s="4" t="s">
        <v>1696</v>
      </c>
      <c r="N417" s="3"/>
      <c r="O417" s="4" t="s">
        <v>166</v>
      </c>
      <c r="P417" s="3" t="s">
        <v>1697</v>
      </c>
      <c r="Q417" s="3">
        <v>7010020</v>
      </c>
      <c r="R417" s="3">
        <v>642</v>
      </c>
      <c r="S417" s="3" t="s">
        <v>81</v>
      </c>
      <c r="T417" s="4">
        <v>1</v>
      </c>
      <c r="U417" s="5">
        <v>650</v>
      </c>
      <c r="V417" s="5">
        <f>U417/12*6</f>
        <v>325</v>
      </c>
      <c r="W417" s="4">
        <v>2014</v>
      </c>
      <c r="X417" s="4" t="s">
        <v>57</v>
      </c>
      <c r="Y417" s="4">
        <v>2014</v>
      </c>
      <c r="Z417" s="4" t="s">
        <v>76</v>
      </c>
      <c r="AA417" s="4">
        <v>2014</v>
      </c>
      <c r="AB417" s="4" t="s">
        <v>77</v>
      </c>
      <c r="AC417" s="4">
        <v>2014</v>
      </c>
      <c r="AD417" s="4" t="s">
        <v>77</v>
      </c>
      <c r="AE417" s="4">
        <v>2014</v>
      </c>
      <c r="AF417" s="4" t="s">
        <v>78</v>
      </c>
      <c r="AG417" s="4">
        <v>2015</v>
      </c>
      <c r="AH417" s="4" t="s">
        <v>76</v>
      </c>
      <c r="AI417" s="4" t="s">
        <v>58</v>
      </c>
      <c r="AJ417" s="4" t="s">
        <v>59</v>
      </c>
      <c r="AK417" s="4" t="s">
        <v>166</v>
      </c>
      <c r="AL417" s="4" t="s">
        <v>269</v>
      </c>
      <c r="AM417" s="4" t="s">
        <v>270</v>
      </c>
      <c r="AN417" s="4"/>
      <c r="AO417" s="4"/>
    </row>
    <row r="418" spans="1:41" ht="45">
      <c r="A418" s="71">
        <f t="shared" si="19"/>
        <v>393</v>
      </c>
      <c r="B418" s="46" t="s">
        <v>1682</v>
      </c>
      <c r="C418" s="3"/>
      <c r="D418" s="4"/>
      <c r="E418" s="3" t="s">
        <v>166</v>
      </c>
      <c r="F418" s="27" t="s">
        <v>1684</v>
      </c>
      <c r="G418" s="3" t="s">
        <v>222</v>
      </c>
      <c r="H418" s="27" t="str">
        <f t="shared" si="20"/>
        <v>ОП Сочи</v>
      </c>
      <c r="I418" s="27" t="str">
        <f t="shared" si="21"/>
        <v>ОП Сочи</v>
      </c>
      <c r="J418" s="6" t="s">
        <v>63</v>
      </c>
      <c r="K418" s="3" t="s">
        <v>1128</v>
      </c>
      <c r="L418" s="4" t="s">
        <v>1698</v>
      </c>
      <c r="M418" s="4" t="str">
        <f>L418</f>
        <v>Услуги по мойке фасадных окон офисного здания ОП Сочи</v>
      </c>
      <c r="N418" s="3" t="s">
        <v>1699</v>
      </c>
      <c r="O418" s="4" t="s">
        <v>166</v>
      </c>
      <c r="P418" s="3" t="s">
        <v>1304</v>
      </c>
      <c r="Q418" s="3">
        <v>7493020</v>
      </c>
      <c r="R418" s="3" t="s">
        <v>608</v>
      </c>
      <c r="S418" s="3" t="s">
        <v>81</v>
      </c>
      <c r="T418" s="4">
        <v>1</v>
      </c>
      <c r="U418" s="5">
        <v>95</v>
      </c>
      <c r="V418" s="5">
        <f>U418/12*9</f>
        <v>71.25</v>
      </c>
      <c r="W418" s="4">
        <v>2014</v>
      </c>
      <c r="X418" s="4" t="s">
        <v>82</v>
      </c>
      <c r="Y418" s="4">
        <v>2014</v>
      </c>
      <c r="Z418" s="4" t="s">
        <v>82</v>
      </c>
      <c r="AA418" s="4">
        <v>2014</v>
      </c>
      <c r="AB418" s="4" t="s">
        <v>82</v>
      </c>
      <c r="AC418" s="4">
        <v>2014</v>
      </c>
      <c r="AD418" s="4" t="s">
        <v>83</v>
      </c>
      <c r="AE418" s="4">
        <v>2014</v>
      </c>
      <c r="AF418" s="4" t="s">
        <v>57</v>
      </c>
      <c r="AG418" s="4">
        <v>2015</v>
      </c>
      <c r="AH418" s="4" t="s">
        <v>83</v>
      </c>
      <c r="AI418" s="4" t="s">
        <v>219</v>
      </c>
      <c r="AJ418" s="4" t="s">
        <v>118</v>
      </c>
      <c r="AK418" s="4" t="s">
        <v>166</v>
      </c>
      <c r="AL418" s="4" t="s">
        <v>269</v>
      </c>
      <c r="AM418" s="4" t="s">
        <v>270</v>
      </c>
      <c r="AN418" s="4"/>
      <c r="AO418" s="4" t="s">
        <v>1700</v>
      </c>
    </row>
    <row r="419" spans="1:41" ht="33.75">
      <c r="A419" s="71">
        <f t="shared" si="19"/>
        <v>394</v>
      </c>
      <c r="B419" s="46" t="s">
        <v>1683</v>
      </c>
      <c r="C419" s="3"/>
      <c r="D419" s="4"/>
      <c r="E419" s="3" t="s">
        <v>166</v>
      </c>
      <c r="F419" s="27" t="s">
        <v>1684</v>
      </c>
      <c r="G419" s="3" t="s">
        <v>222</v>
      </c>
      <c r="H419" s="27" t="str">
        <f t="shared" si="20"/>
        <v>ОП Сочи</v>
      </c>
      <c r="I419" s="27" t="str">
        <f t="shared" si="21"/>
        <v>ОП Сочи</v>
      </c>
      <c r="J419" s="6" t="s">
        <v>63</v>
      </c>
      <c r="K419" s="3" t="s">
        <v>1128</v>
      </c>
      <c r="L419" s="4" t="s">
        <v>1701</v>
      </c>
      <c r="M419" s="4" t="str">
        <f t="shared" ref="M419:M423" si="22">L419</f>
        <v>Услуги по обслуживанию кондиционеров на подстанциях и в офисном помещении ОП Сочи</v>
      </c>
      <c r="N419" s="3" t="s">
        <v>1702</v>
      </c>
      <c r="O419" s="4" t="s">
        <v>166</v>
      </c>
      <c r="P419" s="3" t="s">
        <v>1703</v>
      </c>
      <c r="Q419" s="3">
        <v>5262010</v>
      </c>
      <c r="R419" s="3" t="s">
        <v>608</v>
      </c>
      <c r="S419" s="3" t="s">
        <v>81</v>
      </c>
      <c r="T419" s="4">
        <v>1</v>
      </c>
      <c r="U419" s="5">
        <v>300</v>
      </c>
      <c r="V419" s="5">
        <f>U419/12*4</f>
        <v>100</v>
      </c>
      <c r="W419" s="4">
        <v>2014</v>
      </c>
      <c r="X419" s="4" t="s">
        <v>77</v>
      </c>
      <c r="Y419" s="4">
        <v>2014</v>
      </c>
      <c r="Z419" s="4" t="s">
        <v>78</v>
      </c>
      <c r="AA419" s="4">
        <v>2014</v>
      </c>
      <c r="AB419" s="4" t="s">
        <v>100</v>
      </c>
      <c r="AC419" s="4">
        <v>2014</v>
      </c>
      <c r="AD419" s="4" t="s">
        <v>100</v>
      </c>
      <c r="AE419" s="4">
        <v>2014</v>
      </c>
      <c r="AF419" s="4" t="s">
        <v>96</v>
      </c>
      <c r="AG419" s="4">
        <v>2015</v>
      </c>
      <c r="AH419" s="4" t="s">
        <v>100</v>
      </c>
      <c r="AI419" s="4" t="s">
        <v>58</v>
      </c>
      <c r="AJ419" s="4" t="s">
        <v>59</v>
      </c>
      <c r="AK419" s="4" t="s">
        <v>166</v>
      </c>
      <c r="AL419" s="4" t="s">
        <v>269</v>
      </c>
      <c r="AM419" s="4" t="s">
        <v>270</v>
      </c>
      <c r="AN419" s="4"/>
      <c r="AO419" s="4"/>
    </row>
    <row r="420" spans="1:41" ht="33.75">
      <c r="A420" s="71">
        <f t="shared" si="19"/>
        <v>395</v>
      </c>
      <c r="B420" s="46" t="s">
        <v>1833</v>
      </c>
      <c r="C420" s="3"/>
      <c r="D420" s="4"/>
      <c r="E420" s="3" t="s">
        <v>166</v>
      </c>
      <c r="F420" s="27" t="s">
        <v>1684</v>
      </c>
      <c r="G420" s="3" t="s">
        <v>222</v>
      </c>
      <c r="H420" s="27" t="str">
        <f t="shared" si="20"/>
        <v>ОП Сочи</v>
      </c>
      <c r="I420" s="27" t="str">
        <f t="shared" si="21"/>
        <v>ОП Сочи</v>
      </c>
      <c r="J420" s="6" t="s">
        <v>63</v>
      </c>
      <c r="K420" s="3" t="s">
        <v>1128</v>
      </c>
      <c r="L420" s="4" t="s">
        <v>1704</v>
      </c>
      <c r="M420" s="4" t="str">
        <f t="shared" si="22"/>
        <v>Вывоз и обезвреживание ртутных ламп ОП Сочи</v>
      </c>
      <c r="N420" s="3" t="s">
        <v>1705</v>
      </c>
      <c r="O420" s="4" t="s">
        <v>166</v>
      </c>
      <c r="P420" s="3" t="s">
        <v>471</v>
      </c>
      <c r="Q420" s="3">
        <v>9419010</v>
      </c>
      <c r="R420" s="3" t="s">
        <v>608</v>
      </c>
      <c r="S420" s="3" t="s">
        <v>81</v>
      </c>
      <c r="T420" s="4">
        <v>1</v>
      </c>
      <c r="U420" s="5">
        <v>50</v>
      </c>
      <c r="V420" s="5">
        <f>U420/12*4</f>
        <v>16.666666666666668</v>
      </c>
      <c r="W420" s="4">
        <v>2014</v>
      </c>
      <c r="X420" s="4" t="s">
        <v>78</v>
      </c>
      <c r="Y420" s="4">
        <v>2014</v>
      </c>
      <c r="Z420" s="4" t="s">
        <v>78</v>
      </c>
      <c r="AA420" s="4">
        <v>2014</v>
      </c>
      <c r="AB420" s="4" t="s">
        <v>78</v>
      </c>
      <c r="AC420" s="4">
        <v>2014</v>
      </c>
      <c r="AD420" s="4" t="s">
        <v>100</v>
      </c>
      <c r="AE420" s="4">
        <v>2014</v>
      </c>
      <c r="AF420" s="4" t="s">
        <v>100</v>
      </c>
      <c r="AG420" s="4">
        <v>2015</v>
      </c>
      <c r="AH420" s="4" t="s">
        <v>78</v>
      </c>
      <c r="AI420" s="4" t="s">
        <v>219</v>
      </c>
      <c r="AJ420" s="4" t="s">
        <v>118</v>
      </c>
      <c r="AK420" s="4" t="s">
        <v>166</v>
      </c>
      <c r="AL420" s="4" t="s">
        <v>269</v>
      </c>
      <c r="AM420" s="4" t="s">
        <v>270</v>
      </c>
      <c r="AN420" s="4"/>
      <c r="AO420" s="4"/>
    </row>
    <row r="421" spans="1:41" ht="33.75">
      <c r="A421" s="71">
        <f t="shared" si="19"/>
        <v>396</v>
      </c>
      <c r="B421" s="46" t="s">
        <v>1834</v>
      </c>
      <c r="C421" s="3"/>
      <c r="D421" s="4"/>
      <c r="E421" s="3" t="s">
        <v>166</v>
      </c>
      <c r="F421" s="27" t="s">
        <v>1684</v>
      </c>
      <c r="G421" s="3" t="s">
        <v>222</v>
      </c>
      <c r="H421" s="27" t="str">
        <f t="shared" si="20"/>
        <v>ОП Сочи</v>
      </c>
      <c r="I421" s="27" t="str">
        <f t="shared" si="21"/>
        <v>ОП Сочи</v>
      </c>
      <c r="J421" s="6" t="s">
        <v>63</v>
      </c>
      <c r="K421" s="3" t="s">
        <v>1128</v>
      </c>
      <c r="L421" s="4" t="s">
        <v>1706</v>
      </c>
      <c r="M421" s="4" t="str">
        <f t="shared" si="22"/>
        <v>Услуги по обслуживанию туалетных мобильных кабин ОП Сочи</v>
      </c>
      <c r="N421" s="3" t="s">
        <v>1707</v>
      </c>
      <c r="O421" s="4" t="s">
        <v>166</v>
      </c>
      <c r="P421" s="3" t="s">
        <v>481</v>
      </c>
      <c r="Q421" s="3">
        <v>9010020</v>
      </c>
      <c r="R421" s="3" t="s">
        <v>608</v>
      </c>
      <c r="S421" s="3" t="s">
        <v>81</v>
      </c>
      <c r="T421" s="4">
        <v>1</v>
      </c>
      <c r="U421" s="5">
        <v>360</v>
      </c>
      <c r="V421" s="5">
        <f>U421/12*10</f>
        <v>300</v>
      </c>
      <c r="W421" s="4">
        <v>2014</v>
      </c>
      <c r="X421" s="4" t="s">
        <v>57</v>
      </c>
      <c r="Y421" s="4">
        <v>2014</v>
      </c>
      <c r="Z421" s="4" t="s">
        <v>76</v>
      </c>
      <c r="AA421" s="4">
        <v>2014</v>
      </c>
      <c r="AB421" s="4" t="s">
        <v>77</v>
      </c>
      <c r="AC421" s="4">
        <v>2014</v>
      </c>
      <c r="AD421" s="4" t="s">
        <v>77</v>
      </c>
      <c r="AE421" s="4">
        <v>2014</v>
      </c>
      <c r="AF421" s="4" t="s">
        <v>78</v>
      </c>
      <c r="AG421" s="4">
        <v>2015</v>
      </c>
      <c r="AH421" s="4" t="s">
        <v>77</v>
      </c>
      <c r="AI421" s="4" t="s">
        <v>58</v>
      </c>
      <c r="AJ421" s="4" t="s">
        <v>59</v>
      </c>
      <c r="AK421" s="4" t="s">
        <v>166</v>
      </c>
      <c r="AL421" s="4" t="s">
        <v>269</v>
      </c>
      <c r="AM421" s="4" t="s">
        <v>270</v>
      </c>
      <c r="AN421" s="4"/>
      <c r="AO421" s="4"/>
    </row>
    <row r="422" spans="1:41" ht="112.5">
      <c r="A422" s="71">
        <f t="shared" si="19"/>
        <v>397</v>
      </c>
      <c r="B422" s="46" t="s">
        <v>1835</v>
      </c>
      <c r="C422" s="3"/>
      <c r="D422" s="4"/>
      <c r="E422" s="3" t="s">
        <v>166</v>
      </c>
      <c r="F422" s="27" t="s">
        <v>1684</v>
      </c>
      <c r="G422" s="3" t="s">
        <v>222</v>
      </c>
      <c r="H422" s="27" t="str">
        <f t="shared" si="20"/>
        <v>ОП Сочи</v>
      </c>
      <c r="I422" s="27" t="str">
        <f t="shared" si="21"/>
        <v>ОП Сочи</v>
      </c>
      <c r="J422" s="6" t="s">
        <v>63</v>
      </c>
      <c r="K422" s="3" t="s">
        <v>1128</v>
      </c>
      <c r="L422" s="4" t="s">
        <v>1708</v>
      </c>
      <c r="M422" s="4" t="str">
        <f t="shared" si="22"/>
        <v xml:space="preserve"> Услуги питания для персонала работающего вахтенным методом ОП Сочи</v>
      </c>
      <c r="N422" s="3" t="s">
        <v>1709</v>
      </c>
      <c r="O422" s="4" t="s">
        <v>166</v>
      </c>
      <c r="P422" s="3" t="s">
        <v>1710</v>
      </c>
      <c r="Q422" s="3">
        <v>5520013</v>
      </c>
      <c r="R422" s="3" t="s">
        <v>608</v>
      </c>
      <c r="S422" s="3" t="s">
        <v>81</v>
      </c>
      <c r="T422" s="4">
        <v>1</v>
      </c>
      <c r="U422" s="5">
        <v>3400</v>
      </c>
      <c r="V422" s="5">
        <f>U422/12*4</f>
        <v>1133.3333333333333</v>
      </c>
      <c r="W422" s="4">
        <v>2014</v>
      </c>
      <c r="X422" s="4" t="s">
        <v>77</v>
      </c>
      <c r="Y422" s="4">
        <v>2014</v>
      </c>
      <c r="Z422" s="4" t="s">
        <v>78</v>
      </c>
      <c r="AA422" s="4">
        <v>2014</v>
      </c>
      <c r="AB422" s="4" t="s">
        <v>100</v>
      </c>
      <c r="AC422" s="4">
        <v>2014</v>
      </c>
      <c r="AD422" s="4" t="s">
        <v>100</v>
      </c>
      <c r="AE422" s="4">
        <v>2014</v>
      </c>
      <c r="AF422" s="4" t="s">
        <v>100</v>
      </c>
      <c r="AG422" s="4">
        <v>2015</v>
      </c>
      <c r="AH422" s="4" t="s">
        <v>78</v>
      </c>
      <c r="AI422" s="4" t="s">
        <v>58</v>
      </c>
      <c r="AJ422" s="4" t="s">
        <v>59</v>
      </c>
      <c r="AK422" s="4" t="s">
        <v>166</v>
      </c>
      <c r="AL422" s="4" t="s">
        <v>269</v>
      </c>
      <c r="AM422" s="4" t="s">
        <v>270</v>
      </c>
      <c r="AN422" s="4"/>
      <c r="AO422" s="4"/>
    </row>
    <row r="423" spans="1:41" ht="33.75">
      <c r="A423" s="71">
        <f t="shared" si="19"/>
        <v>398</v>
      </c>
      <c r="B423" s="46" t="s">
        <v>1836</v>
      </c>
      <c r="C423" s="3"/>
      <c r="D423" s="4"/>
      <c r="E423" s="3" t="s">
        <v>166</v>
      </c>
      <c r="F423" s="27" t="s">
        <v>1684</v>
      </c>
      <c r="G423" s="3" t="s">
        <v>222</v>
      </c>
      <c r="H423" s="27" t="str">
        <f t="shared" si="20"/>
        <v>ОП Сочи</v>
      </c>
      <c r="I423" s="27" t="str">
        <f t="shared" si="21"/>
        <v>ОП Сочи</v>
      </c>
      <c r="J423" s="6" t="s">
        <v>63</v>
      </c>
      <c r="K423" s="3" t="s">
        <v>1128</v>
      </c>
      <c r="L423" s="4" t="s">
        <v>1711</v>
      </c>
      <c r="M423" s="4" t="str">
        <f t="shared" si="22"/>
        <v>Поставка постельного белья ОП Сочи</v>
      </c>
      <c r="N423" s="3" t="s">
        <v>1712</v>
      </c>
      <c r="O423" s="4" t="s">
        <v>166</v>
      </c>
      <c r="P423" s="3" t="s">
        <v>1713</v>
      </c>
      <c r="Q423" s="3">
        <v>9412160</v>
      </c>
      <c r="R423" s="3" t="s">
        <v>608</v>
      </c>
      <c r="S423" s="3" t="s">
        <v>81</v>
      </c>
      <c r="T423" s="4">
        <v>1</v>
      </c>
      <c r="U423" s="5">
        <v>98</v>
      </c>
      <c r="V423" s="5">
        <f>U423/12*5</f>
        <v>40.833333333333329</v>
      </c>
      <c r="W423" s="4">
        <v>2014</v>
      </c>
      <c r="X423" s="4" t="s">
        <v>76</v>
      </c>
      <c r="Y423" s="4">
        <v>2014</v>
      </c>
      <c r="Z423" s="4" t="s">
        <v>76</v>
      </c>
      <c r="AA423" s="4">
        <v>2014</v>
      </c>
      <c r="AB423" s="4" t="s">
        <v>77</v>
      </c>
      <c r="AC423" s="4">
        <v>2014</v>
      </c>
      <c r="AD423" s="4" t="s">
        <v>77</v>
      </c>
      <c r="AE423" s="4">
        <v>2014</v>
      </c>
      <c r="AF423" s="4" t="s">
        <v>78</v>
      </c>
      <c r="AG423" s="4">
        <v>2014</v>
      </c>
      <c r="AH423" s="4" t="s">
        <v>96</v>
      </c>
      <c r="AI423" s="4" t="s">
        <v>219</v>
      </c>
      <c r="AJ423" s="4" t="s">
        <v>118</v>
      </c>
      <c r="AK423" s="4" t="s">
        <v>166</v>
      </c>
      <c r="AL423" s="4" t="s">
        <v>269</v>
      </c>
      <c r="AM423" s="4" t="s">
        <v>270</v>
      </c>
      <c r="AN423" s="4"/>
      <c r="AO423" s="4"/>
    </row>
    <row r="424" spans="1:41" ht="56.25">
      <c r="A424" s="71">
        <f t="shared" si="19"/>
        <v>399</v>
      </c>
      <c r="B424" s="46" t="s">
        <v>1837</v>
      </c>
      <c r="C424" s="3"/>
      <c r="D424" s="4"/>
      <c r="E424" s="3" t="s">
        <v>166</v>
      </c>
      <c r="F424" s="27" t="s">
        <v>1684</v>
      </c>
      <c r="G424" s="3" t="s">
        <v>222</v>
      </c>
      <c r="H424" s="27" t="s">
        <v>1684</v>
      </c>
      <c r="I424" s="27" t="s">
        <v>1684</v>
      </c>
      <c r="J424" s="6" t="s">
        <v>63</v>
      </c>
      <c r="K424" s="3" t="s">
        <v>1128</v>
      </c>
      <c r="L424" s="4" t="s">
        <v>1714</v>
      </c>
      <c r="M424" s="4" t="s">
        <v>1714</v>
      </c>
      <c r="N424" s="3" t="s">
        <v>1715</v>
      </c>
      <c r="O424" s="4" t="s">
        <v>166</v>
      </c>
      <c r="P424" s="3" t="s">
        <v>1716</v>
      </c>
      <c r="Q424" s="3">
        <v>6322000</v>
      </c>
      <c r="R424" s="3">
        <v>642</v>
      </c>
      <c r="S424" s="3" t="s">
        <v>81</v>
      </c>
      <c r="T424" s="4">
        <v>1</v>
      </c>
      <c r="U424" s="5">
        <v>960</v>
      </c>
      <c r="V424" s="5">
        <v>640</v>
      </c>
      <c r="W424" s="4">
        <v>2013</v>
      </c>
      <c r="X424" s="4" t="s">
        <v>61</v>
      </c>
      <c r="Y424" s="4">
        <v>2014</v>
      </c>
      <c r="Z424" s="4" t="s">
        <v>62</v>
      </c>
      <c r="AA424" s="4">
        <v>2014</v>
      </c>
      <c r="AB424" s="4" t="s">
        <v>62</v>
      </c>
      <c r="AC424" s="4">
        <v>2014</v>
      </c>
      <c r="AD424" s="4" t="s">
        <v>82</v>
      </c>
      <c r="AE424" s="4">
        <v>2014</v>
      </c>
      <c r="AF424" s="4" t="s">
        <v>82</v>
      </c>
      <c r="AG424" s="4">
        <v>2015</v>
      </c>
      <c r="AH424" s="4" t="s">
        <v>62</v>
      </c>
      <c r="AI424" s="4" t="s">
        <v>58</v>
      </c>
      <c r="AJ424" s="4" t="s">
        <v>59</v>
      </c>
      <c r="AK424" s="4"/>
      <c r="AL424" s="4" t="s">
        <v>269</v>
      </c>
      <c r="AM424" s="4" t="s">
        <v>270</v>
      </c>
      <c r="AN424" s="4"/>
      <c r="AO424" s="4" t="s">
        <v>1717</v>
      </c>
    </row>
    <row r="425" spans="1:41" ht="33.75">
      <c r="A425" s="71">
        <f t="shared" si="19"/>
        <v>400</v>
      </c>
      <c r="B425" s="46" t="s">
        <v>1838</v>
      </c>
      <c r="C425" s="3"/>
      <c r="D425" s="4"/>
      <c r="E425" s="3" t="s">
        <v>166</v>
      </c>
      <c r="F425" s="27" t="s">
        <v>1684</v>
      </c>
      <c r="G425" s="3" t="s">
        <v>222</v>
      </c>
      <c r="H425" s="27" t="s">
        <v>1684</v>
      </c>
      <c r="I425" s="27" t="s">
        <v>1684</v>
      </c>
      <c r="J425" s="6" t="s">
        <v>63</v>
      </c>
      <c r="K425" s="3" t="s">
        <v>1128</v>
      </c>
      <c r="L425" s="4" t="s">
        <v>1718</v>
      </c>
      <c r="M425" s="4" t="s">
        <v>1718</v>
      </c>
      <c r="N425" s="3" t="s">
        <v>1719</v>
      </c>
      <c r="O425" s="4" t="s">
        <v>166</v>
      </c>
      <c r="P425" s="3" t="s">
        <v>1720</v>
      </c>
      <c r="Q425" s="3">
        <v>5050101</v>
      </c>
      <c r="R425" s="3">
        <v>642</v>
      </c>
      <c r="S425" s="3" t="s">
        <v>81</v>
      </c>
      <c r="T425" s="4">
        <v>1</v>
      </c>
      <c r="U425" s="5">
        <v>7200</v>
      </c>
      <c r="V425" s="5">
        <v>3000</v>
      </c>
      <c r="W425" s="4">
        <v>2014</v>
      </c>
      <c r="X425" s="4" t="s">
        <v>76</v>
      </c>
      <c r="Y425" s="4">
        <v>2014</v>
      </c>
      <c r="Z425" s="4" t="s">
        <v>77</v>
      </c>
      <c r="AA425" s="4">
        <v>2014</v>
      </c>
      <c r="AB425" s="4" t="s">
        <v>78</v>
      </c>
      <c r="AC425" s="4">
        <v>2014</v>
      </c>
      <c r="AD425" s="4" t="s">
        <v>78</v>
      </c>
      <c r="AE425" s="4">
        <v>2014</v>
      </c>
      <c r="AF425" s="4" t="s">
        <v>100</v>
      </c>
      <c r="AG425" s="4">
        <v>2015</v>
      </c>
      <c r="AH425" s="4" t="s">
        <v>78</v>
      </c>
      <c r="AI425" s="4" t="s">
        <v>58</v>
      </c>
      <c r="AJ425" s="4" t="s">
        <v>59</v>
      </c>
      <c r="AK425" s="4"/>
      <c r="AL425" s="4" t="s">
        <v>269</v>
      </c>
      <c r="AM425" s="4" t="s">
        <v>270</v>
      </c>
      <c r="AN425" s="4"/>
      <c r="AO425" s="4"/>
    </row>
    <row r="426" spans="1:41" ht="213.75">
      <c r="A426" s="71">
        <f t="shared" si="19"/>
        <v>401</v>
      </c>
      <c r="B426" s="46" t="s">
        <v>1839</v>
      </c>
      <c r="C426" s="3"/>
      <c r="D426" s="4"/>
      <c r="E426" s="3" t="s">
        <v>166</v>
      </c>
      <c r="F426" s="27" t="s">
        <v>1684</v>
      </c>
      <c r="G426" s="3" t="s">
        <v>222</v>
      </c>
      <c r="H426" s="27" t="s">
        <v>1684</v>
      </c>
      <c r="I426" s="27" t="s">
        <v>1684</v>
      </c>
      <c r="J426" s="6" t="s">
        <v>63</v>
      </c>
      <c r="K426" s="3" t="s">
        <v>1128</v>
      </c>
      <c r="L426" s="4" t="s">
        <v>1721</v>
      </c>
      <c r="M426" s="4" t="s">
        <v>1721</v>
      </c>
      <c r="N426" s="3" t="s">
        <v>1722</v>
      </c>
      <c r="O426" s="4" t="s">
        <v>166</v>
      </c>
      <c r="P426" s="3" t="s">
        <v>1723</v>
      </c>
      <c r="Q426" s="3">
        <v>8519450</v>
      </c>
      <c r="R426" s="3">
        <v>642</v>
      </c>
      <c r="S426" s="3" t="s">
        <v>81</v>
      </c>
      <c r="T426" s="4">
        <v>1</v>
      </c>
      <c r="U426" s="5">
        <v>98</v>
      </c>
      <c r="V426" s="5">
        <v>98</v>
      </c>
      <c r="W426" s="4">
        <v>2014</v>
      </c>
      <c r="X426" s="4" t="s">
        <v>60</v>
      </c>
      <c r="Y426" s="4">
        <v>2014</v>
      </c>
      <c r="Z426" s="4" t="s">
        <v>61</v>
      </c>
      <c r="AA426" s="4">
        <v>2014</v>
      </c>
      <c r="AB426" s="4" t="s">
        <v>61</v>
      </c>
      <c r="AC426" s="4">
        <v>2014</v>
      </c>
      <c r="AD426" s="4" t="s">
        <v>61</v>
      </c>
      <c r="AE426" s="4">
        <v>2014</v>
      </c>
      <c r="AF426" s="4" t="s">
        <v>62</v>
      </c>
      <c r="AG426" s="4">
        <v>2015</v>
      </c>
      <c r="AH426" s="4" t="s">
        <v>62</v>
      </c>
      <c r="AI426" s="4" t="s">
        <v>219</v>
      </c>
      <c r="AJ426" s="4" t="s">
        <v>118</v>
      </c>
      <c r="AK426" s="4"/>
      <c r="AL426" s="4" t="s">
        <v>269</v>
      </c>
      <c r="AM426" s="4" t="s">
        <v>270</v>
      </c>
      <c r="AN426" s="4"/>
      <c r="AO426" s="4"/>
    </row>
    <row r="427" spans="1:41" ht="45">
      <c r="A427" s="71">
        <f t="shared" si="19"/>
        <v>402</v>
      </c>
      <c r="B427" s="46" t="s">
        <v>1840</v>
      </c>
      <c r="C427" s="3"/>
      <c r="D427" s="4"/>
      <c r="E427" s="3" t="s">
        <v>166</v>
      </c>
      <c r="F427" s="27" t="s">
        <v>1684</v>
      </c>
      <c r="G427" s="3" t="s">
        <v>222</v>
      </c>
      <c r="H427" s="27" t="s">
        <v>1684</v>
      </c>
      <c r="I427" s="27" t="s">
        <v>1684</v>
      </c>
      <c r="J427" s="6" t="s">
        <v>63</v>
      </c>
      <c r="K427" s="3" t="s">
        <v>1128</v>
      </c>
      <c r="L427" s="4" t="s">
        <v>1724</v>
      </c>
      <c r="M427" s="4" t="s">
        <v>1724</v>
      </c>
      <c r="N427" s="3" t="s">
        <v>1725</v>
      </c>
      <c r="O427" s="4" t="s">
        <v>166</v>
      </c>
      <c r="P427" s="3" t="s">
        <v>1726</v>
      </c>
      <c r="Q427" s="3">
        <v>502</v>
      </c>
      <c r="R427" s="3">
        <v>642</v>
      </c>
      <c r="S427" s="3" t="s">
        <v>81</v>
      </c>
      <c r="T427" s="4">
        <v>1</v>
      </c>
      <c r="U427" s="5">
        <v>200</v>
      </c>
      <c r="V427" s="5">
        <v>200</v>
      </c>
      <c r="W427" s="4">
        <v>2014</v>
      </c>
      <c r="X427" s="4" t="s">
        <v>57</v>
      </c>
      <c r="Y427" s="4">
        <v>2014</v>
      </c>
      <c r="Z427" s="4" t="s">
        <v>76</v>
      </c>
      <c r="AA427" s="4">
        <v>2014</v>
      </c>
      <c r="AB427" s="4" t="s">
        <v>77</v>
      </c>
      <c r="AC427" s="4">
        <v>2014</v>
      </c>
      <c r="AD427" s="4" t="s">
        <v>77</v>
      </c>
      <c r="AE427" s="4">
        <v>2014</v>
      </c>
      <c r="AF427" s="4" t="s">
        <v>78</v>
      </c>
      <c r="AG427" s="4">
        <v>2015</v>
      </c>
      <c r="AH427" s="4" t="s">
        <v>77</v>
      </c>
      <c r="AI427" s="4" t="s">
        <v>58</v>
      </c>
      <c r="AJ427" s="4" t="s">
        <v>59</v>
      </c>
      <c r="AK427" s="4"/>
      <c r="AL427" s="4" t="s">
        <v>269</v>
      </c>
      <c r="AM427" s="4" t="s">
        <v>270</v>
      </c>
      <c r="AN427" s="4"/>
      <c r="AO427" s="4"/>
    </row>
    <row r="428" spans="1:41" ht="67.5">
      <c r="A428" s="71">
        <f t="shared" si="19"/>
        <v>403</v>
      </c>
      <c r="B428" s="46" t="s">
        <v>1841</v>
      </c>
      <c r="C428" s="3"/>
      <c r="D428" s="4"/>
      <c r="E428" s="3" t="s">
        <v>166</v>
      </c>
      <c r="F428" s="27" t="s">
        <v>1684</v>
      </c>
      <c r="G428" s="3" t="s">
        <v>222</v>
      </c>
      <c r="H428" s="27" t="s">
        <v>1684</v>
      </c>
      <c r="I428" s="27" t="s">
        <v>1684</v>
      </c>
      <c r="J428" s="6" t="s">
        <v>63</v>
      </c>
      <c r="K428" s="3" t="s">
        <v>1128</v>
      </c>
      <c r="L428" s="4" t="s">
        <v>1727</v>
      </c>
      <c r="M428" s="4" t="s">
        <v>1727</v>
      </c>
      <c r="N428" s="3" t="s">
        <v>1728</v>
      </c>
      <c r="O428" s="4" t="s">
        <v>166</v>
      </c>
      <c r="P428" s="3" t="s">
        <v>1726</v>
      </c>
      <c r="Q428" s="3">
        <v>502</v>
      </c>
      <c r="R428" s="3">
        <v>642</v>
      </c>
      <c r="S428" s="3" t="s">
        <v>81</v>
      </c>
      <c r="T428" s="4">
        <v>1</v>
      </c>
      <c r="U428" s="5">
        <v>350</v>
      </c>
      <c r="V428" s="5">
        <v>350</v>
      </c>
      <c r="W428" s="4">
        <v>2014</v>
      </c>
      <c r="X428" s="4" t="s">
        <v>60</v>
      </c>
      <c r="Y428" s="4">
        <v>2014</v>
      </c>
      <c r="Z428" s="4" t="s">
        <v>61</v>
      </c>
      <c r="AA428" s="4">
        <v>2014</v>
      </c>
      <c r="AB428" s="4" t="s">
        <v>61</v>
      </c>
      <c r="AC428" s="4">
        <v>2014</v>
      </c>
      <c r="AD428" s="4" t="s">
        <v>62</v>
      </c>
      <c r="AE428" s="4">
        <v>2014</v>
      </c>
      <c r="AF428" s="4" t="s">
        <v>82</v>
      </c>
      <c r="AG428" s="4">
        <v>2015</v>
      </c>
      <c r="AH428" s="4" t="s">
        <v>62</v>
      </c>
      <c r="AI428" s="4" t="s">
        <v>58</v>
      </c>
      <c r="AJ428" s="4" t="s">
        <v>59</v>
      </c>
      <c r="AK428" s="4"/>
      <c r="AL428" s="4" t="s">
        <v>269</v>
      </c>
      <c r="AM428" s="4" t="s">
        <v>270</v>
      </c>
      <c r="AN428" s="4"/>
      <c r="AO428" s="4" t="s">
        <v>1729</v>
      </c>
    </row>
    <row r="429" spans="1:41" ht="33.75">
      <c r="A429" s="71">
        <f t="shared" si="19"/>
        <v>404</v>
      </c>
      <c r="B429" s="46" t="s">
        <v>1842</v>
      </c>
      <c r="C429" s="3"/>
      <c r="D429" s="4"/>
      <c r="E429" s="3" t="s">
        <v>166</v>
      </c>
      <c r="F429" s="27" t="s">
        <v>1684</v>
      </c>
      <c r="G429" s="3" t="s">
        <v>222</v>
      </c>
      <c r="H429" s="27" t="s">
        <v>1684</v>
      </c>
      <c r="I429" s="27" t="s">
        <v>1684</v>
      </c>
      <c r="J429" s="6" t="s">
        <v>63</v>
      </c>
      <c r="K429" s="3" t="s">
        <v>1128</v>
      </c>
      <c r="L429" s="4" t="s">
        <v>1730</v>
      </c>
      <c r="M429" s="4" t="s">
        <v>1730</v>
      </c>
      <c r="N429" s="3" t="s">
        <v>1705</v>
      </c>
      <c r="O429" s="4" t="s">
        <v>166</v>
      </c>
      <c r="P429" s="3" t="s">
        <v>1234</v>
      </c>
      <c r="Q429" s="3">
        <v>6022000</v>
      </c>
      <c r="R429" s="3" t="s">
        <v>608</v>
      </c>
      <c r="S429" s="3" t="s">
        <v>81</v>
      </c>
      <c r="T429" s="4">
        <v>1</v>
      </c>
      <c r="U429" s="5">
        <v>120</v>
      </c>
      <c r="V429" s="5">
        <v>30</v>
      </c>
      <c r="W429" s="4">
        <v>2014</v>
      </c>
      <c r="X429" s="4" t="s">
        <v>78</v>
      </c>
      <c r="Y429" s="4">
        <v>2014</v>
      </c>
      <c r="Z429" s="4" t="s">
        <v>78</v>
      </c>
      <c r="AA429" s="4">
        <v>2014</v>
      </c>
      <c r="AB429" s="4" t="s">
        <v>100</v>
      </c>
      <c r="AC429" s="4">
        <v>2014</v>
      </c>
      <c r="AD429" s="4" t="s">
        <v>100</v>
      </c>
      <c r="AE429" s="4">
        <v>2014</v>
      </c>
      <c r="AF429" s="4" t="s">
        <v>100</v>
      </c>
      <c r="AG429" s="4">
        <v>2015</v>
      </c>
      <c r="AH429" s="4" t="s">
        <v>78</v>
      </c>
      <c r="AI429" s="4" t="s">
        <v>58</v>
      </c>
      <c r="AJ429" s="4" t="s">
        <v>59</v>
      </c>
      <c r="AK429" s="4"/>
      <c r="AL429" s="4" t="s">
        <v>269</v>
      </c>
      <c r="AM429" s="4" t="s">
        <v>270</v>
      </c>
      <c r="AN429" s="4"/>
      <c r="AO429" s="4"/>
    </row>
    <row r="430" spans="1:41" ht="33.75">
      <c r="A430" s="71">
        <f t="shared" si="19"/>
        <v>405</v>
      </c>
      <c r="B430" s="46" t="s">
        <v>1843</v>
      </c>
      <c r="C430" s="3"/>
      <c r="D430" s="4"/>
      <c r="E430" s="3" t="s">
        <v>166</v>
      </c>
      <c r="F430" s="27" t="s">
        <v>1684</v>
      </c>
      <c r="G430" s="3" t="s">
        <v>222</v>
      </c>
      <c r="H430" s="27" t="s">
        <v>1684</v>
      </c>
      <c r="I430" s="27" t="s">
        <v>1684</v>
      </c>
      <c r="J430" s="6" t="s">
        <v>63</v>
      </c>
      <c r="K430" s="3" t="s">
        <v>1128</v>
      </c>
      <c r="L430" s="4" t="s">
        <v>1731</v>
      </c>
      <c r="M430" s="4" t="s">
        <v>1731</v>
      </c>
      <c r="N430" s="3" t="s">
        <v>1705</v>
      </c>
      <c r="O430" s="4" t="s">
        <v>166</v>
      </c>
      <c r="P430" s="3" t="s">
        <v>1732</v>
      </c>
      <c r="Q430" s="3">
        <v>6023010</v>
      </c>
      <c r="R430" s="3" t="s">
        <v>608</v>
      </c>
      <c r="S430" s="3" t="s">
        <v>81</v>
      </c>
      <c r="T430" s="4">
        <v>1</v>
      </c>
      <c r="U430" s="5">
        <v>960</v>
      </c>
      <c r="V430" s="5">
        <f>U430/12*3</f>
        <v>240</v>
      </c>
      <c r="W430" s="4">
        <v>2014</v>
      </c>
      <c r="X430" s="4" t="s">
        <v>78</v>
      </c>
      <c r="Y430" s="4">
        <v>2014</v>
      </c>
      <c r="Z430" s="4" t="s">
        <v>78</v>
      </c>
      <c r="AA430" s="4">
        <v>2014</v>
      </c>
      <c r="AB430" s="4" t="s">
        <v>100</v>
      </c>
      <c r="AC430" s="4">
        <v>2014</v>
      </c>
      <c r="AD430" s="4" t="s">
        <v>96</v>
      </c>
      <c r="AE430" s="4">
        <v>2014</v>
      </c>
      <c r="AF430" s="4" t="s">
        <v>91</v>
      </c>
      <c r="AG430" s="4">
        <v>2015</v>
      </c>
      <c r="AH430" s="4" t="s">
        <v>96</v>
      </c>
      <c r="AI430" s="4" t="s">
        <v>58</v>
      </c>
      <c r="AJ430" s="4" t="s">
        <v>59</v>
      </c>
      <c r="AK430" s="4"/>
      <c r="AL430" s="4" t="s">
        <v>269</v>
      </c>
      <c r="AM430" s="4" t="s">
        <v>270</v>
      </c>
      <c r="AN430" s="4"/>
      <c r="AO430" s="4"/>
    </row>
    <row r="431" spans="1:41" ht="33.75">
      <c r="A431" s="71">
        <f t="shared" si="19"/>
        <v>406</v>
      </c>
      <c r="B431" s="46" t="s">
        <v>1844</v>
      </c>
      <c r="C431" s="3"/>
      <c r="D431" s="4"/>
      <c r="E431" s="3" t="s">
        <v>166</v>
      </c>
      <c r="F431" s="27" t="s">
        <v>1684</v>
      </c>
      <c r="G431" s="3" t="s">
        <v>222</v>
      </c>
      <c r="H431" s="27" t="s">
        <v>1684</v>
      </c>
      <c r="I431" s="27" t="s">
        <v>1684</v>
      </c>
      <c r="J431" s="6" t="s">
        <v>1733</v>
      </c>
      <c r="K431" s="3" t="s">
        <v>1128</v>
      </c>
      <c r="L431" s="4" t="s">
        <v>1734</v>
      </c>
      <c r="M431" s="4" t="s">
        <v>1734</v>
      </c>
      <c r="N431" s="3" t="s">
        <v>1705</v>
      </c>
      <c r="O431" s="4" t="s">
        <v>166</v>
      </c>
      <c r="P431" s="3" t="s">
        <v>1735</v>
      </c>
      <c r="Q431" s="3">
        <v>6023011</v>
      </c>
      <c r="R431" s="3" t="s">
        <v>608</v>
      </c>
      <c r="S431" s="3" t="s">
        <v>81</v>
      </c>
      <c r="T431" s="4">
        <v>1</v>
      </c>
      <c r="U431" s="5">
        <v>1000</v>
      </c>
      <c r="V431" s="5">
        <v>1000</v>
      </c>
      <c r="W431" s="4">
        <v>2014</v>
      </c>
      <c r="X431" s="4" t="s">
        <v>78</v>
      </c>
      <c r="Y431" s="4">
        <v>2014</v>
      </c>
      <c r="Z431" s="4" t="s">
        <v>78</v>
      </c>
      <c r="AA431" s="4">
        <v>2014</v>
      </c>
      <c r="AB431" s="4" t="s">
        <v>100</v>
      </c>
      <c r="AC431" s="4">
        <v>2014</v>
      </c>
      <c r="AD431" s="4" t="s">
        <v>96</v>
      </c>
      <c r="AE431" s="4">
        <v>2014</v>
      </c>
      <c r="AF431" s="4" t="s">
        <v>91</v>
      </c>
      <c r="AG431" s="4">
        <v>2015</v>
      </c>
      <c r="AH431" s="4" t="s">
        <v>96</v>
      </c>
      <c r="AI431" s="4" t="s">
        <v>58</v>
      </c>
      <c r="AJ431" s="4" t="s">
        <v>59</v>
      </c>
      <c r="AK431" s="4"/>
      <c r="AL431" s="4" t="s">
        <v>269</v>
      </c>
      <c r="AM431" s="4" t="s">
        <v>270</v>
      </c>
      <c r="AN431" s="4"/>
      <c r="AO431" s="4"/>
    </row>
    <row r="432" spans="1:41" ht="236.25">
      <c r="A432" s="71">
        <f t="shared" si="19"/>
        <v>407</v>
      </c>
      <c r="B432" s="46" t="s">
        <v>1845</v>
      </c>
      <c r="C432" s="3"/>
      <c r="D432" s="4"/>
      <c r="E432" s="3" t="s">
        <v>166</v>
      </c>
      <c r="F432" s="27" t="s">
        <v>1684</v>
      </c>
      <c r="G432" s="3" t="s">
        <v>222</v>
      </c>
      <c r="H432" s="27" t="s">
        <v>1684</v>
      </c>
      <c r="I432" s="27" t="s">
        <v>1684</v>
      </c>
      <c r="J432" s="6" t="s">
        <v>63</v>
      </c>
      <c r="K432" s="3" t="s">
        <v>1736</v>
      </c>
      <c r="L432" s="4" t="s">
        <v>1737</v>
      </c>
      <c r="M432" s="4" t="s">
        <v>1738</v>
      </c>
      <c r="N432" s="3" t="s">
        <v>1739</v>
      </c>
      <c r="O432" s="4" t="s">
        <v>166</v>
      </c>
      <c r="P432" s="3" t="s">
        <v>1070</v>
      </c>
      <c r="Q432" s="3">
        <v>8040020</v>
      </c>
      <c r="R432" s="3">
        <v>642</v>
      </c>
      <c r="S432" s="3" t="s">
        <v>81</v>
      </c>
      <c r="T432" s="4">
        <v>2</v>
      </c>
      <c r="U432" s="5">
        <v>50</v>
      </c>
      <c r="V432" s="5">
        <v>50</v>
      </c>
      <c r="W432" s="4">
        <v>2014</v>
      </c>
      <c r="X432" s="4" t="s">
        <v>62</v>
      </c>
      <c r="Y432" s="4">
        <v>2014</v>
      </c>
      <c r="Z432" s="4" t="s">
        <v>82</v>
      </c>
      <c r="AA432" s="4">
        <v>2014</v>
      </c>
      <c r="AB432" s="4" t="s">
        <v>83</v>
      </c>
      <c r="AC432" s="4">
        <v>2014</v>
      </c>
      <c r="AD432" s="4" t="s">
        <v>83</v>
      </c>
      <c r="AE432" s="4">
        <v>2014</v>
      </c>
      <c r="AF432" s="4" t="s">
        <v>57</v>
      </c>
      <c r="AG432" s="4">
        <v>2015</v>
      </c>
      <c r="AH432" s="4" t="s">
        <v>83</v>
      </c>
      <c r="AI432" s="4" t="s">
        <v>219</v>
      </c>
      <c r="AJ432" s="4" t="s">
        <v>118</v>
      </c>
      <c r="AK432" s="4"/>
      <c r="AL432" s="4" t="s">
        <v>269</v>
      </c>
      <c r="AM432" s="4" t="s">
        <v>270</v>
      </c>
      <c r="AN432" s="4"/>
      <c r="AO432" s="4"/>
    </row>
    <row r="433" spans="1:41" ht="236.25">
      <c r="A433" s="71">
        <f t="shared" si="19"/>
        <v>408</v>
      </c>
      <c r="B433" s="46" t="s">
        <v>1846</v>
      </c>
      <c r="C433" s="3"/>
      <c r="D433" s="4"/>
      <c r="E433" s="3" t="s">
        <v>166</v>
      </c>
      <c r="F433" s="27" t="s">
        <v>1684</v>
      </c>
      <c r="G433" s="3" t="s">
        <v>222</v>
      </c>
      <c r="H433" s="27" t="s">
        <v>1684</v>
      </c>
      <c r="I433" s="27" t="s">
        <v>1684</v>
      </c>
      <c r="J433" s="6" t="s">
        <v>63</v>
      </c>
      <c r="K433" s="3" t="s">
        <v>1736</v>
      </c>
      <c r="L433" s="4" t="s">
        <v>1740</v>
      </c>
      <c r="M433" s="4" t="s">
        <v>1741</v>
      </c>
      <c r="N433" s="3" t="s">
        <v>1739</v>
      </c>
      <c r="O433" s="4" t="s">
        <v>166</v>
      </c>
      <c r="P433" s="3" t="s">
        <v>1070</v>
      </c>
      <c r="Q433" s="3">
        <v>8040020</v>
      </c>
      <c r="R433" s="3">
        <v>642</v>
      </c>
      <c r="S433" s="3" t="s">
        <v>81</v>
      </c>
      <c r="T433" s="4">
        <v>5</v>
      </c>
      <c r="U433" s="5">
        <v>150</v>
      </c>
      <c r="V433" s="5">
        <v>150</v>
      </c>
      <c r="W433" s="4">
        <v>2014</v>
      </c>
      <c r="X433" s="4" t="s">
        <v>96</v>
      </c>
      <c r="Y433" s="4">
        <v>2014</v>
      </c>
      <c r="Z433" s="4" t="s">
        <v>91</v>
      </c>
      <c r="AA433" s="4">
        <v>2014</v>
      </c>
      <c r="AB433" s="4" t="s">
        <v>91</v>
      </c>
      <c r="AC433" s="4">
        <v>2014</v>
      </c>
      <c r="AD433" s="4" t="s">
        <v>60</v>
      </c>
      <c r="AE433" s="4">
        <v>2014</v>
      </c>
      <c r="AF433" s="4" t="s">
        <v>61</v>
      </c>
      <c r="AG433" s="4">
        <v>2015</v>
      </c>
      <c r="AH433" s="4" t="s">
        <v>60</v>
      </c>
      <c r="AI433" s="4" t="s">
        <v>58</v>
      </c>
      <c r="AJ433" s="4" t="s">
        <v>59</v>
      </c>
      <c r="AK433" s="4"/>
      <c r="AL433" s="4" t="s">
        <v>269</v>
      </c>
      <c r="AM433" s="4" t="s">
        <v>270</v>
      </c>
      <c r="AN433" s="4"/>
      <c r="AO433" s="4"/>
    </row>
    <row r="434" spans="1:41" ht="90">
      <c r="A434" s="71">
        <f t="shared" si="19"/>
        <v>409</v>
      </c>
      <c r="B434" s="46" t="s">
        <v>1847</v>
      </c>
      <c r="C434" s="3"/>
      <c r="D434" s="4"/>
      <c r="E434" s="3" t="s">
        <v>166</v>
      </c>
      <c r="F434" s="27" t="s">
        <v>1684</v>
      </c>
      <c r="G434" s="3" t="s">
        <v>222</v>
      </c>
      <c r="H434" s="27" t="s">
        <v>1684</v>
      </c>
      <c r="I434" s="27" t="s">
        <v>1684</v>
      </c>
      <c r="J434" s="6" t="s">
        <v>63</v>
      </c>
      <c r="K434" s="3" t="s">
        <v>1736</v>
      </c>
      <c r="L434" s="4" t="s">
        <v>1742</v>
      </c>
      <c r="M434" s="4" t="s">
        <v>1742</v>
      </c>
      <c r="N434" s="3" t="s">
        <v>1743</v>
      </c>
      <c r="O434" s="4" t="s">
        <v>166</v>
      </c>
      <c r="P434" s="3" t="s">
        <v>1744</v>
      </c>
      <c r="Q434" s="3">
        <v>502</v>
      </c>
      <c r="R434" s="3">
        <v>642</v>
      </c>
      <c r="S434" s="3" t="s">
        <v>81</v>
      </c>
      <c r="T434" s="4">
        <v>1</v>
      </c>
      <c r="U434" s="5">
        <v>500</v>
      </c>
      <c r="V434" s="5">
        <v>166.66666666666666</v>
      </c>
      <c r="W434" s="4">
        <v>2014</v>
      </c>
      <c r="X434" s="4" t="s">
        <v>77</v>
      </c>
      <c r="Y434" s="4">
        <v>2014</v>
      </c>
      <c r="Z434" s="4" t="s">
        <v>78</v>
      </c>
      <c r="AA434" s="4">
        <v>2014</v>
      </c>
      <c r="AB434" s="4" t="s">
        <v>100</v>
      </c>
      <c r="AC434" s="4">
        <v>2014</v>
      </c>
      <c r="AD434" s="4" t="s">
        <v>100</v>
      </c>
      <c r="AE434" s="4">
        <v>2014</v>
      </c>
      <c r="AF434" s="4" t="s">
        <v>96</v>
      </c>
      <c r="AG434" s="4">
        <v>2015</v>
      </c>
      <c r="AH434" s="4" t="s">
        <v>100</v>
      </c>
      <c r="AI434" s="4" t="s">
        <v>58</v>
      </c>
      <c r="AJ434" s="4" t="s">
        <v>59</v>
      </c>
      <c r="AK434" s="4"/>
      <c r="AL434" s="4" t="s">
        <v>269</v>
      </c>
      <c r="AM434" s="4" t="s">
        <v>270</v>
      </c>
      <c r="AN434" s="4"/>
      <c r="AO434" s="4"/>
    </row>
    <row r="435" spans="1:41" ht="67.5">
      <c r="A435" s="71">
        <f t="shared" si="19"/>
        <v>410</v>
      </c>
      <c r="B435" s="46" t="s">
        <v>1848</v>
      </c>
      <c r="C435" s="3"/>
      <c r="D435" s="4"/>
      <c r="E435" s="3" t="s">
        <v>166</v>
      </c>
      <c r="F435" s="27" t="s">
        <v>1684</v>
      </c>
      <c r="G435" s="3" t="s">
        <v>222</v>
      </c>
      <c r="H435" s="27" t="s">
        <v>1684</v>
      </c>
      <c r="I435" s="27" t="s">
        <v>1684</v>
      </c>
      <c r="J435" s="6" t="s">
        <v>63</v>
      </c>
      <c r="K435" s="3" t="s">
        <v>1736</v>
      </c>
      <c r="L435" s="4" t="s">
        <v>1745</v>
      </c>
      <c r="M435" s="4" t="s">
        <v>1745</v>
      </c>
      <c r="N435" s="3" t="s">
        <v>1746</v>
      </c>
      <c r="O435" s="4" t="s">
        <v>166</v>
      </c>
      <c r="P435" s="3" t="s">
        <v>1747</v>
      </c>
      <c r="Q435" s="3">
        <v>502</v>
      </c>
      <c r="R435" s="3">
        <v>642</v>
      </c>
      <c r="S435" s="3" t="s">
        <v>81</v>
      </c>
      <c r="T435" s="4">
        <v>1</v>
      </c>
      <c r="U435" s="5">
        <v>300</v>
      </c>
      <c r="V435" s="5">
        <v>300</v>
      </c>
      <c r="W435" s="4">
        <v>2014</v>
      </c>
      <c r="X435" s="4" t="s">
        <v>91</v>
      </c>
      <c r="Y435" s="4">
        <v>2014</v>
      </c>
      <c r="Z435" s="4" t="s">
        <v>91</v>
      </c>
      <c r="AA435" s="4">
        <v>2014</v>
      </c>
      <c r="AB435" s="4" t="s">
        <v>60</v>
      </c>
      <c r="AC435" s="4">
        <v>2014</v>
      </c>
      <c r="AD435" s="4" t="s">
        <v>61</v>
      </c>
      <c r="AE435" s="4">
        <v>2014</v>
      </c>
      <c r="AF435" s="4" t="s">
        <v>61</v>
      </c>
      <c r="AG435" s="4">
        <v>2015</v>
      </c>
      <c r="AH435" s="4" t="s">
        <v>62</v>
      </c>
      <c r="AI435" s="4" t="s">
        <v>58</v>
      </c>
      <c r="AJ435" s="4" t="s">
        <v>59</v>
      </c>
      <c r="AK435" s="4"/>
      <c r="AL435" s="4" t="s">
        <v>269</v>
      </c>
      <c r="AM435" s="4" t="s">
        <v>270</v>
      </c>
      <c r="AN435" s="4"/>
      <c r="AO435" s="4"/>
    </row>
    <row r="436" spans="1:41" ht="56.25">
      <c r="A436" s="71">
        <f t="shared" si="19"/>
        <v>411</v>
      </c>
      <c r="B436" s="46" t="s">
        <v>1849</v>
      </c>
      <c r="C436" s="3"/>
      <c r="D436" s="4"/>
      <c r="E436" s="3" t="s">
        <v>166</v>
      </c>
      <c r="F436" s="27" t="s">
        <v>1684</v>
      </c>
      <c r="G436" s="3" t="s">
        <v>222</v>
      </c>
      <c r="H436" s="27" t="s">
        <v>1684</v>
      </c>
      <c r="I436" s="27" t="s">
        <v>1684</v>
      </c>
      <c r="J436" s="6"/>
      <c r="K436" s="3" t="s">
        <v>1736</v>
      </c>
      <c r="L436" s="4" t="s">
        <v>1748</v>
      </c>
      <c r="M436" s="4" t="s">
        <v>1748</v>
      </c>
      <c r="N436" s="3" t="s">
        <v>1749</v>
      </c>
      <c r="O436" s="4" t="s">
        <v>166</v>
      </c>
      <c r="P436" s="3" t="s">
        <v>1744</v>
      </c>
      <c r="Q436" s="3">
        <v>502</v>
      </c>
      <c r="R436" s="3">
        <v>642</v>
      </c>
      <c r="S436" s="3" t="s">
        <v>81</v>
      </c>
      <c r="T436" s="4">
        <v>1</v>
      </c>
      <c r="U436" s="5">
        <v>150</v>
      </c>
      <c r="V436" s="5">
        <v>24.5</v>
      </c>
      <c r="W436" s="4">
        <v>2014</v>
      </c>
      <c r="X436" s="4" t="s">
        <v>78</v>
      </c>
      <c r="Y436" s="4">
        <v>2014</v>
      </c>
      <c r="Z436" s="4" t="s">
        <v>78</v>
      </c>
      <c r="AA436" s="4">
        <v>2014</v>
      </c>
      <c r="AB436" s="4" t="s">
        <v>100</v>
      </c>
      <c r="AC436" s="4">
        <v>2014</v>
      </c>
      <c r="AD436" s="4" t="s">
        <v>96</v>
      </c>
      <c r="AE436" s="4">
        <v>2014</v>
      </c>
      <c r="AF436" s="4" t="s">
        <v>96</v>
      </c>
      <c r="AG436" s="4">
        <v>2015</v>
      </c>
      <c r="AH436" s="4" t="s">
        <v>100</v>
      </c>
      <c r="AI436" s="4" t="s">
        <v>58</v>
      </c>
      <c r="AJ436" s="4" t="s">
        <v>59</v>
      </c>
      <c r="AK436" s="4"/>
      <c r="AL436" s="4" t="s">
        <v>269</v>
      </c>
      <c r="AM436" s="4" t="s">
        <v>270</v>
      </c>
      <c r="AN436" s="4"/>
      <c r="AO436" s="4"/>
    </row>
    <row r="437" spans="1:41" ht="56.25">
      <c r="A437" s="71">
        <f t="shared" si="19"/>
        <v>412</v>
      </c>
      <c r="B437" s="46" t="s">
        <v>1850</v>
      </c>
      <c r="C437" s="3"/>
      <c r="D437" s="4"/>
      <c r="E437" s="3" t="s">
        <v>166</v>
      </c>
      <c r="F437" s="27" t="s">
        <v>1684</v>
      </c>
      <c r="G437" s="3" t="s">
        <v>222</v>
      </c>
      <c r="H437" s="27" t="s">
        <v>1684</v>
      </c>
      <c r="I437" s="27" t="s">
        <v>1684</v>
      </c>
      <c r="J437" s="6"/>
      <c r="K437" s="3" t="s">
        <v>1736</v>
      </c>
      <c r="L437" s="4" t="s">
        <v>1750</v>
      </c>
      <c r="M437" s="4" t="s">
        <v>1750</v>
      </c>
      <c r="N437" s="3" t="s">
        <v>1751</v>
      </c>
      <c r="O437" s="4" t="s">
        <v>166</v>
      </c>
      <c r="P437" s="3" t="s">
        <v>1752</v>
      </c>
      <c r="Q437" s="3">
        <v>502</v>
      </c>
      <c r="R437" s="3">
        <v>642</v>
      </c>
      <c r="S437" s="3" t="s">
        <v>81</v>
      </c>
      <c r="T437" s="4">
        <v>1</v>
      </c>
      <c r="U437" s="5">
        <v>300</v>
      </c>
      <c r="V437" s="5">
        <v>75</v>
      </c>
      <c r="W437" s="4">
        <v>2014</v>
      </c>
      <c r="X437" s="4" t="s">
        <v>100</v>
      </c>
      <c r="Y437" s="4">
        <v>2014</v>
      </c>
      <c r="Z437" s="4" t="s">
        <v>96</v>
      </c>
      <c r="AA437" s="4">
        <v>2014</v>
      </c>
      <c r="AB437" s="4" t="s">
        <v>91</v>
      </c>
      <c r="AC437" s="4">
        <v>2014</v>
      </c>
      <c r="AD437" s="4" t="s">
        <v>91</v>
      </c>
      <c r="AE437" s="4">
        <v>2014</v>
      </c>
      <c r="AF437" s="4" t="s">
        <v>60</v>
      </c>
      <c r="AG437" s="4">
        <v>2015</v>
      </c>
      <c r="AH437" s="4" t="s">
        <v>91</v>
      </c>
      <c r="AI437" s="4" t="s">
        <v>58</v>
      </c>
      <c r="AJ437" s="4" t="s">
        <v>59</v>
      </c>
      <c r="AK437" s="4"/>
      <c r="AL437" s="4" t="s">
        <v>269</v>
      </c>
      <c r="AM437" s="4" t="s">
        <v>270</v>
      </c>
      <c r="AN437" s="4"/>
      <c r="AO437" s="4"/>
    </row>
    <row r="438" spans="1:41" ht="33.75">
      <c r="A438" s="71">
        <f t="shared" si="19"/>
        <v>413</v>
      </c>
      <c r="B438" s="46" t="s">
        <v>1851</v>
      </c>
      <c r="C438" s="3"/>
      <c r="D438" s="4"/>
      <c r="E438" s="3" t="s">
        <v>166</v>
      </c>
      <c r="F438" s="27" t="s">
        <v>1684</v>
      </c>
      <c r="G438" s="3" t="s">
        <v>222</v>
      </c>
      <c r="H438" s="27" t="s">
        <v>1684</v>
      </c>
      <c r="I438" s="27" t="s">
        <v>1684</v>
      </c>
      <c r="J438" s="6" t="s">
        <v>63</v>
      </c>
      <c r="K438" s="3" t="s">
        <v>1128</v>
      </c>
      <c r="L438" s="4" t="s">
        <v>1753</v>
      </c>
      <c r="M438" s="4" t="s">
        <v>1753</v>
      </c>
      <c r="N438" s="3" t="s">
        <v>1707</v>
      </c>
      <c r="O438" s="4" t="s">
        <v>166</v>
      </c>
      <c r="P438" s="3" t="s">
        <v>471</v>
      </c>
      <c r="Q438" s="3">
        <v>9010020</v>
      </c>
      <c r="R438" s="3" t="s">
        <v>608</v>
      </c>
      <c r="S438" s="3" t="s">
        <v>81</v>
      </c>
      <c r="T438" s="4">
        <v>1</v>
      </c>
      <c r="U438" s="5">
        <v>360</v>
      </c>
      <c r="V438" s="5">
        <v>270</v>
      </c>
      <c r="W438" s="4">
        <v>2014</v>
      </c>
      <c r="X438" s="4" t="s">
        <v>76</v>
      </c>
      <c r="Y438" s="4">
        <v>2014</v>
      </c>
      <c r="Z438" s="4" t="s">
        <v>77</v>
      </c>
      <c r="AA438" s="4">
        <v>2014</v>
      </c>
      <c r="AB438" s="4" t="s">
        <v>78</v>
      </c>
      <c r="AC438" s="4">
        <v>2014</v>
      </c>
      <c r="AD438" s="4" t="s">
        <v>78</v>
      </c>
      <c r="AE438" s="4">
        <v>2014</v>
      </c>
      <c r="AF438" s="4" t="s">
        <v>100</v>
      </c>
      <c r="AG438" s="4">
        <v>2015</v>
      </c>
      <c r="AH438" s="4" t="s">
        <v>78</v>
      </c>
      <c r="AI438" s="4" t="s">
        <v>58</v>
      </c>
      <c r="AJ438" s="4" t="s">
        <v>59</v>
      </c>
      <c r="AK438" s="4" t="s">
        <v>166</v>
      </c>
      <c r="AL438" s="4" t="s">
        <v>269</v>
      </c>
      <c r="AM438" s="4" t="s">
        <v>270</v>
      </c>
      <c r="AN438" s="4"/>
      <c r="AO438" s="4"/>
    </row>
    <row r="439" spans="1:41" ht="56.25">
      <c r="A439" s="71">
        <f t="shared" si="19"/>
        <v>414</v>
      </c>
      <c r="B439" s="46" t="s">
        <v>1852</v>
      </c>
      <c r="C439" s="3"/>
      <c r="D439" s="4"/>
      <c r="E439" s="3" t="s">
        <v>166</v>
      </c>
      <c r="F439" s="27" t="s">
        <v>1684</v>
      </c>
      <c r="G439" s="3" t="s">
        <v>222</v>
      </c>
      <c r="H439" s="27" t="s">
        <v>1684</v>
      </c>
      <c r="I439" s="27" t="s">
        <v>1684</v>
      </c>
      <c r="J439" s="6" t="s">
        <v>63</v>
      </c>
      <c r="K439" s="3" t="s">
        <v>1128</v>
      </c>
      <c r="L439" s="4" t="s">
        <v>1754</v>
      </c>
      <c r="M439" s="4" t="s">
        <v>1754</v>
      </c>
      <c r="N439" s="3" t="s">
        <v>1755</v>
      </c>
      <c r="O439" s="4" t="s">
        <v>166</v>
      </c>
      <c r="P439" s="3" t="s">
        <v>1756</v>
      </c>
      <c r="Q439" s="3">
        <v>7422010</v>
      </c>
      <c r="R439" s="3" t="s">
        <v>608</v>
      </c>
      <c r="S439" s="3" t="s">
        <v>81</v>
      </c>
      <c r="T439" s="4">
        <v>1</v>
      </c>
      <c r="U439" s="5">
        <v>650</v>
      </c>
      <c r="V439" s="5">
        <v>487.5</v>
      </c>
      <c r="W439" s="4">
        <v>2014</v>
      </c>
      <c r="X439" s="4" t="s">
        <v>76</v>
      </c>
      <c r="Y439" s="4">
        <v>2014</v>
      </c>
      <c r="Z439" s="4" t="s">
        <v>77</v>
      </c>
      <c r="AA439" s="4">
        <v>2014</v>
      </c>
      <c r="AB439" s="4" t="s">
        <v>78</v>
      </c>
      <c r="AC439" s="4">
        <v>2014</v>
      </c>
      <c r="AD439" s="4" t="s">
        <v>100</v>
      </c>
      <c r="AE439" s="4">
        <v>2014</v>
      </c>
      <c r="AF439" s="4" t="s">
        <v>100</v>
      </c>
      <c r="AG439" s="4">
        <v>2015</v>
      </c>
      <c r="AH439" s="4" t="s">
        <v>78</v>
      </c>
      <c r="AI439" s="4" t="s">
        <v>58</v>
      </c>
      <c r="AJ439" s="4" t="s">
        <v>59</v>
      </c>
      <c r="AK439" s="4" t="s">
        <v>166</v>
      </c>
      <c r="AL439" s="4" t="s">
        <v>269</v>
      </c>
      <c r="AM439" s="4" t="s">
        <v>270</v>
      </c>
      <c r="AN439" s="4"/>
      <c r="AO439" s="4"/>
    </row>
    <row r="440" spans="1:41" ht="33.75">
      <c r="A440" s="71">
        <f t="shared" si="19"/>
        <v>415</v>
      </c>
      <c r="B440" s="46" t="s">
        <v>1853</v>
      </c>
      <c r="C440" s="3"/>
      <c r="D440" s="4"/>
      <c r="E440" s="3" t="s">
        <v>166</v>
      </c>
      <c r="F440" s="27" t="s">
        <v>1684</v>
      </c>
      <c r="G440" s="3" t="s">
        <v>222</v>
      </c>
      <c r="H440" s="27" t="s">
        <v>1684</v>
      </c>
      <c r="I440" s="27" t="s">
        <v>1684</v>
      </c>
      <c r="J440" s="6" t="s">
        <v>63</v>
      </c>
      <c r="K440" s="3" t="s">
        <v>1128</v>
      </c>
      <c r="L440" s="4" t="s">
        <v>1757</v>
      </c>
      <c r="M440" s="4" t="s">
        <v>1757</v>
      </c>
      <c r="N440" s="3" t="s">
        <v>1755</v>
      </c>
      <c r="O440" s="4" t="s">
        <v>166</v>
      </c>
      <c r="P440" s="3" t="s">
        <v>1758</v>
      </c>
      <c r="Q440" s="3">
        <v>7422050</v>
      </c>
      <c r="R440" s="3" t="s">
        <v>608</v>
      </c>
      <c r="S440" s="3" t="s">
        <v>81</v>
      </c>
      <c r="T440" s="4">
        <v>1</v>
      </c>
      <c r="U440" s="5">
        <v>120</v>
      </c>
      <c r="V440" s="5">
        <v>90</v>
      </c>
      <c r="W440" s="4">
        <v>2014</v>
      </c>
      <c r="X440" s="4" t="s">
        <v>76</v>
      </c>
      <c r="Y440" s="4">
        <v>2014</v>
      </c>
      <c r="Z440" s="4" t="s">
        <v>77</v>
      </c>
      <c r="AA440" s="4">
        <v>2014</v>
      </c>
      <c r="AB440" s="4" t="s">
        <v>78</v>
      </c>
      <c r="AC440" s="4">
        <v>2014</v>
      </c>
      <c r="AD440" s="4" t="s">
        <v>100</v>
      </c>
      <c r="AE440" s="4">
        <v>2014</v>
      </c>
      <c r="AF440" s="4" t="s">
        <v>100</v>
      </c>
      <c r="AG440" s="4">
        <v>2015</v>
      </c>
      <c r="AH440" s="4" t="s">
        <v>78</v>
      </c>
      <c r="AI440" s="4" t="s">
        <v>58</v>
      </c>
      <c r="AJ440" s="4" t="s">
        <v>59</v>
      </c>
      <c r="AK440" s="4" t="s">
        <v>166</v>
      </c>
      <c r="AL440" s="4" t="s">
        <v>269</v>
      </c>
      <c r="AM440" s="4" t="s">
        <v>270</v>
      </c>
      <c r="AN440" s="4"/>
      <c r="AO440" s="4"/>
    </row>
    <row r="441" spans="1:41" ht="67.5">
      <c r="A441" s="71">
        <f t="shared" si="19"/>
        <v>416</v>
      </c>
      <c r="B441" s="46" t="s">
        <v>1854</v>
      </c>
      <c r="C441" s="3"/>
      <c r="D441" s="4"/>
      <c r="E441" s="3" t="s">
        <v>166</v>
      </c>
      <c r="F441" s="27" t="s">
        <v>1684</v>
      </c>
      <c r="G441" s="3" t="s">
        <v>222</v>
      </c>
      <c r="H441" s="27" t="s">
        <v>1684</v>
      </c>
      <c r="I441" s="27" t="s">
        <v>1684</v>
      </c>
      <c r="J441" s="6" t="s">
        <v>63</v>
      </c>
      <c r="K441" s="3" t="s">
        <v>1128</v>
      </c>
      <c r="L441" s="4" t="s">
        <v>1759</v>
      </c>
      <c r="M441" s="4" t="s">
        <v>1759</v>
      </c>
      <c r="N441" s="3" t="s">
        <v>1760</v>
      </c>
      <c r="O441" s="4" t="s">
        <v>166</v>
      </c>
      <c r="P441" s="3" t="s">
        <v>1761</v>
      </c>
      <c r="Q441" s="3">
        <v>7422020</v>
      </c>
      <c r="R441" s="3" t="s">
        <v>608</v>
      </c>
      <c r="S441" s="3" t="s">
        <v>81</v>
      </c>
      <c r="T441" s="4">
        <v>1</v>
      </c>
      <c r="U441" s="5">
        <v>530</v>
      </c>
      <c r="V441" s="5">
        <v>441.66666666666663</v>
      </c>
      <c r="W441" s="4">
        <v>2014</v>
      </c>
      <c r="X441" s="4" t="s">
        <v>82</v>
      </c>
      <c r="Y441" s="4">
        <v>2014</v>
      </c>
      <c r="Z441" s="4" t="s">
        <v>82</v>
      </c>
      <c r="AA441" s="4">
        <v>2014</v>
      </c>
      <c r="AB441" s="4" t="s">
        <v>83</v>
      </c>
      <c r="AC441" s="4">
        <v>2014</v>
      </c>
      <c r="AD441" s="4" t="s">
        <v>57</v>
      </c>
      <c r="AE441" s="4">
        <v>2014</v>
      </c>
      <c r="AF441" s="4" t="s">
        <v>76</v>
      </c>
      <c r="AG441" s="4">
        <v>2015</v>
      </c>
      <c r="AH441" s="4" t="s">
        <v>57</v>
      </c>
      <c r="AI441" s="4" t="s">
        <v>58</v>
      </c>
      <c r="AJ441" s="4" t="s">
        <v>59</v>
      </c>
      <c r="AK441" s="4" t="s">
        <v>166</v>
      </c>
      <c r="AL441" s="4" t="s">
        <v>269</v>
      </c>
      <c r="AM441" s="4" t="s">
        <v>270</v>
      </c>
      <c r="AN441" s="4"/>
      <c r="AO441" s="4" t="s">
        <v>1762</v>
      </c>
    </row>
    <row r="442" spans="1:41" ht="33.75">
      <c r="A442" s="71">
        <f t="shared" si="19"/>
        <v>417</v>
      </c>
      <c r="B442" s="46" t="s">
        <v>1855</v>
      </c>
      <c r="C442" s="3"/>
      <c r="D442" s="4"/>
      <c r="E442" s="3" t="s">
        <v>166</v>
      </c>
      <c r="F442" s="27" t="s">
        <v>1684</v>
      </c>
      <c r="G442" s="3" t="s">
        <v>222</v>
      </c>
      <c r="H442" s="27" t="s">
        <v>1684</v>
      </c>
      <c r="I442" s="27" t="s">
        <v>1684</v>
      </c>
      <c r="J442" s="6" t="s">
        <v>63</v>
      </c>
      <c r="K442" s="3" t="s">
        <v>1128</v>
      </c>
      <c r="L442" s="4" t="s">
        <v>1763</v>
      </c>
      <c r="M442" s="4" t="s">
        <v>1763</v>
      </c>
      <c r="N442" s="3" t="s">
        <v>1705</v>
      </c>
      <c r="O442" s="4" t="s">
        <v>166</v>
      </c>
      <c r="P442" s="3" t="s">
        <v>471</v>
      </c>
      <c r="Q442" s="3">
        <v>9010020</v>
      </c>
      <c r="R442" s="3" t="s">
        <v>608</v>
      </c>
      <c r="S442" s="3" t="s">
        <v>81</v>
      </c>
      <c r="T442" s="4">
        <v>1</v>
      </c>
      <c r="U442" s="5">
        <v>470</v>
      </c>
      <c r="V442" s="5">
        <v>213.63636363636363</v>
      </c>
      <c r="W442" s="4">
        <v>2014</v>
      </c>
      <c r="X442" s="4" t="s">
        <v>76</v>
      </c>
      <c r="Y442" s="4">
        <v>2014</v>
      </c>
      <c r="Z442" s="4" t="s">
        <v>77</v>
      </c>
      <c r="AA442" s="4">
        <v>2014</v>
      </c>
      <c r="AB442" s="4" t="s">
        <v>78</v>
      </c>
      <c r="AC442" s="4">
        <v>2014</v>
      </c>
      <c r="AD442" s="4" t="s">
        <v>100</v>
      </c>
      <c r="AE442" s="4">
        <v>2014</v>
      </c>
      <c r="AF442" s="4" t="s">
        <v>100</v>
      </c>
      <c r="AG442" s="4">
        <v>2015</v>
      </c>
      <c r="AH442" s="4" t="s">
        <v>78</v>
      </c>
      <c r="AI442" s="4" t="s">
        <v>58</v>
      </c>
      <c r="AJ442" s="4" t="s">
        <v>59</v>
      </c>
      <c r="AK442" s="4" t="s">
        <v>166</v>
      </c>
      <c r="AL442" s="4" t="s">
        <v>269</v>
      </c>
      <c r="AM442" s="4" t="s">
        <v>270</v>
      </c>
      <c r="AN442" s="4"/>
      <c r="AO442" s="4"/>
    </row>
    <row r="443" spans="1:41" ht="45">
      <c r="A443" s="71">
        <f t="shared" si="19"/>
        <v>418</v>
      </c>
      <c r="B443" s="46" t="s">
        <v>1856</v>
      </c>
      <c r="C443" s="3"/>
      <c r="D443" s="4"/>
      <c r="E443" s="3" t="s">
        <v>166</v>
      </c>
      <c r="F443" s="27" t="s">
        <v>1684</v>
      </c>
      <c r="G443" s="3" t="s">
        <v>222</v>
      </c>
      <c r="H443" s="27" t="s">
        <v>1684</v>
      </c>
      <c r="I443" s="27" t="s">
        <v>1684</v>
      </c>
      <c r="J443" s="6" t="s">
        <v>63</v>
      </c>
      <c r="K443" s="3" t="s">
        <v>1128</v>
      </c>
      <c r="L443" s="4" t="s">
        <v>1764</v>
      </c>
      <c r="M443" s="4" t="s">
        <v>1764</v>
      </c>
      <c r="N443" s="3" t="s">
        <v>1712</v>
      </c>
      <c r="O443" s="4" t="s">
        <v>166</v>
      </c>
      <c r="P443" s="3" t="s">
        <v>1765</v>
      </c>
      <c r="Q443" s="3">
        <v>9412121</v>
      </c>
      <c r="R443" s="3" t="s">
        <v>608</v>
      </c>
      <c r="S443" s="3" t="s">
        <v>81</v>
      </c>
      <c r="T443" s="4">
        <v>1</v>
      </c>
      <c r="U443" s="5">
        <v>800</v>
      </c>
      <c r="V443" s="5">
        <v>600</v>
      </c>
      <c r="W443" s="4">
        <v>2014</v>
      </c>
      <c r="X443" s="4" t="s">
        <v>57</v>
      </c>
      <c r="Y443" s="4">
        <v>2014</v>
      </c>
      <c r="Z443" s="4" t="s">
        <v>76</v>
      </c>
      <c r="AA443" s="4">
        <v>2014</v>
      </c>
      <c r="AB443" s="4" t="s">
        <v>77</v>
      </c>
      <c r="AC443" s="4">
        <v>2014</v>
      </c>
      <c r="AD443" s="4" t="s">
        <v>78</v>
      </c>
      <c r="AE443" s="4">
        <v>2014</v>
      </c>
      <c r="AF443" s="4" t="s">
        <v>78</v>
      </c>
      <c r="AG443" s="4">
        <v>2015</v>
      </c>
      <c r="AH443" s="4" t="s">
        <v>77</v>
      </c>
      <c r="AI443" s="4" t="s">
        <v>58</v>
      </c>
      <c r="AJ443" s="4" t="s">
        <v>59</v>
      </c>
      <c r="AK443" s="4" t="s">
        <v>166</v>
      </c>
      <c r="AL443" s="4" t="s">
        <v>269</v>
      </c>
      <c r="AM443" s="4" t="s">
        <v>270</v>
      </c>
      <c r="AN443" s="4"/>
      <c r="AO443" s="4"/>
    </row>
    <row r="444" spans="1:41" ht="56.25">
      <c r="A444" s="71">
        <f t="shared" si="19"/>
        <v>419</v>
      </c>
      <c r="B444" s="46" t="s">
        <v>1857</v>
      </c>
      <c r="C444" s="3"/>
      <c r="D444" s="4"/>
      <c r="E444" s="3" t="s">
        <v>166</v>
      </c>
      <c r="F444" s="27" t="s">
        <v>1684</v>
      </c>
      <c r="G444" s="3" t="s">
        <v>222</v>
      </c>
      <c r="H444" s="27" t="s">
        <v>1684</v>
      </c>
      <c r="I444" s="27" t="s">
        <v>1684</v>
      </c>
      <c r="J444" s="6" t="s">
        <v>63</v>
      </c>
      <c r="K444" s="3" t="s">
        <v>1128</v>
      </c>
      <c r="L444" s="4" t="s">
        <v>1766</v>
      </c>
      <c r="M444" s="4" t="s">
        <v>1766</v>
      </c>
      <c r="N444" s="3" t="s">
        <v>1707</v>
      </c>
      <c r="O444" s="4" t="s">
        <v>166</v>
      </c>
      <c r="P444" s="3" t="s">
        <v>481</v>
      </c>
      <c r="Q444" s="3">
        <v>9450010</v>
      </c>
      <c r="R444" s="3" t="s">
        <v>608</v>
      </c>
      <c r="S444" s="3" t="s">
        <v>81</v>
      </c>
      <c r="T444" s="4">
        <v>1</v>
      </c>
      <c r="U444" s="5">
        <v>360</v>
      </c>
      <c r="V444" s="5">
        <v>150</v>
      </c>
      <c r="W444" s="4">
        <v>2014</v>
      </c>
      <c r="X444" s="4" t="s">
        <v>57</v>
      </c>
      <c r="Y444" s="4">
        <v>2014</v>
      </c>
      <c r="Z444" s="4" t="s">
        <v>76</v>
      </c>
      <c r="AA444" s="4">
        <v>2014</v>
      </c>
      <c r="AB444" s="4" t="s">
        <v>77</v>
      </c>
      <c r="AC444" s="4">
        <v>2014</v>
      </c>
      <c r="AD444" s="4" t="s">
        <v>78</v>
      </c>
      <c r="AE444" s="4">
        <v>2014</v>
      </c>
      <c r="AF444" s="4" t="s">
        <v>78</v>
      </c>
      <c r="AG444" s="4">
        <v>2015</v>
      </c>
      <c r="AH444" s="4" t="s">
        <v>77</v>
      </c>
      <c r="AI444" s="4" t="s">
        <v>58</v>
      </c>
      <c r="AJ444" s="4" t="s">
        <v>59</v>
      </c>
      <c r="AK444" s="4" t="s">
        <v>166</v>
      </c>
      <c r="AL444" s="4" t="s">
        <v>269</v>
      </c>
      <c r="AM444" s="4" t="s">
        <v>270</v>
      </c>
      <c r="AN444" s="4"/>
      <c r="AO444" s="4"/>
    </row>
    <row r="445" spans="1:41" ht="33.75">
      <c r="A445" s="71">
        <f t="shared" si="19"/>
        <v>420</v>
      </c>
      <c r="B445" s="46" t="s">
        <v>1858</v>
      </c>
      <c r="C445" s="3"/>
      <c r="D445" s="4"/>
      <c r="E445" s="3" t="s">
        <v>166</v>
      </c>
      <c r="F445" s="27" t="s">
        <v>1684</v>
      </c>
      <c r="G445" s="3" t="s">
        <v>222</v>
      </c>
      <c r="H445" s="27" t="s">
        <v>1684</v>
      </c>
      <c r="I445" s="27" t="s">
        <v>1684</v>
      </c>
      <c r="J445" s="6" t="s">
        <v>63</v>
      </c>
      <c r="K445" s="3" t="s">
        <v>1128</v>
      </c>
      <c r="L445" s="4" t="s">
        <v>1767</v>
      </c>
      <c r="M445" s="4" t="s">
        <v>1767</v>
      </c>
      <c r="N445" s="3" t="s">
        <v>1760</v>
      </c>
      <c r="O445" s="4" t="s">
        <v>166</v>
      </c>
      <c r="P445" s="3" t="s">
        <v>1227</v>
      </c>
      <c r="Q445" s="3">
        <v>7422012</v>
      </c>
      <c r="R445" s="3" t="s">
        <v>608</v>
      </c>
      <c r="S445" s="3" t="s">
        <v>81</v>
      </c>
      <c r="T445" s="4">
        <v>1</v>
      </c>
      <c r="U445" s="5">
        <v>360</v>
      </c>
      <c r="V445" s="5">
        <v>300</v>
      </c>
      <c r="W445" s="4">
        <v>2014</v>
      </c>
      <c r="X445" s="4" t="s">
        <v>76</v>
      </c>
      <c r="Y445" s="4">
        <v>2014</v>
      </c>
      <c r="Z445" s="4" t="s">
        <v>77</v>
      </c>
      <c r="AA445" s="4">
        <v>2014</v>
      </c>
      <c r="AB445" s="4" t="s">
        <v>78</v>
      </c>
      <c r="AC445" s="4">
        <v>2014</v>
      </c>
      <c r="AD445" s="4" t="s">
        <v>100</v>
      </c>
      <c r="AE445" s="4">
        <v>2014</v>
      </c>
      <c r="AF445" s="4" t="s">
        <v>100</v>
      </c>
      <c r="AG445" s="4">
        <v>2015</v>
      </c>
      <c r="AH445" s="4" t="s">
        <v>78</v>
      </c>
      <c r="AI445" s="4" t="s">
        <v>58</v>
      </c>
      <c r="AJ445" s="4" t="s">
        <v>59</v>
      </c>
      <c r="AK445" s="4" t="s">
        <v>166</v>
      </c>
      <c r="AL445" s="4" t="s">
        <v>269</v>
      </c>
      <c r="AM445" s="4" t="s">
        <v>270</v>
      </c>
      <c r="AN445" s="4"/>
      <c r="AO445" s="4"/>
    </row>
    <row r="446" spans="1:41" ht="236.25">
      <c r="A446" s="71">
        <f t="shared" si="19"/>
        <v>421</v>
      </c>
      <c r="B446" s="46" t="s">
        <v>1859</v>
      </c>
      <c r="C446" s="3"/>
      <c r="D446" s="4"/>
      <c r="E446" s="3" t="s">
        <v>166</v>
      </c>
      <c r="F446" s="27" t="s">
        <v>1684</v>
      </c>
      <c r="G446" s="3" t="s">
        <v>222</v>
      </c>
      <c r="H446" s="27" t="s">
        <v>1684</v>
      </c>
      <c r="I446" s="27" t="s">
        <v>1684</v>
      </c>
      <c r="J446" s="6" t="s">
        <v>63</v>
      </c>
      <c r="K446" s="3" t="s">
        <v>1736</v>
      </c>
      <c r="L446" s="4" t="s">
        <v>1768</v>
      </c>
      <c r="M446" s="4" t="s">
        <v>1769</v>
      </c>
      <c r="N446" s="3" t="s">
        <v>1739</v>
      </c>
      <c r="O446" s="4" t="s">
        <v>166</v>
      </c>
      <c r="P446" s="3" t="s">
        <v>1070</v>
      </c>
      <c r="Q446" s="3">
        <v>8040020</v>
      </c>
      <c r="R446" s="3">
        <v>642</v>
      </c>
      <c r="S446" s="3" t="s">
        <v>81</v>
      </c>
      <c r="T446" s="4">
        <v>2</v>
      </c>
      <c r="U446" s="5">
        <v>25</v>
      </c>
      <c r="V446" s="5">
        <v>25</v>
      </c>
      <c r="W446" s="4">
        <v>2014</v>
      </c>
      <c r="X446" s="4" t="s">
        <v>62</v>
      </c>
      <c r="Y446" s="4">
        <v>2014</v>
      </c>
      <c r="Z446" s="4" t="s">
        <v>82</v>
      </c>
      <c r="AA446" s="4">
        <v>2014</v>
      </c>
      <c r="AB446" s="4" t="s">
        <v>82</v>
      </c>
      <c r="AC446" s="4">
        <v>2014</v>
      </c>
      <c r="AD446" s="4" t="s">
        <v>83</v>
      </c>
      <c r="AE446" s="4">
        <v>2014</v>
      </c>
      <c r="AF446" s="4" t="s">
        <v>83</v>
      </c>
      <c r="AG446" s="4">
        <v>2015</v>
      </c>
      <c r="AH446" s="4" t="s">
        <v>82</v>
      </c>
      <c r="AI446" s="4" t="s">
        <v>219</v>
      </c>
      <c r="AJ446" s="4" t="s">
        <v>118</v>
      </c>
      <c r="AK446" s="4" t="s">
        <v>166</v>
      </c>
      <c r="AL446" s="4" t="s">
        <v>269</v>
      </c>
      <c r="AM446" s="4" t="s">
        <v>270</v>
      </c>
      <c r="AN446" s="4"/>
      <c r="AO446" s="4"/>
    </row>
    <row r="447" spans="1:41" ht="236.25">
      <c r="A447" s="71">
        <f t="shared" si="19"/>
        <v>422</v>
      </c>
      <c r="B447" s="46" t="s">
        <v>1860</v>
      </c>
      <c r="C447" s="3"/>
      <c r="D447" s="4"/>
      <c r="E447" s="3" t="s">
        <v>166</v>
      </c>
      <c r="F447" s="27" t="s">
        <v>1684</v>
      </c>
      <c r="G447" s="3" t="s">
        <v>222</v>
      </c>
      <c r="H447" s="27" t="s">
        <v>1684</v>
      </c>
      <c r="I447" s="27" t="s">
        <v>1684</v>
      </c>
      <c r="J447" s="6" t="s">
        <v>63</v>
      </c>
      <c r="K447" s="3" t="s">
        <v>1736</v>
      </c>
      <c r="L447" s="4" t="s">
        <v>1770</v>
      </c>
      <c r="M447" s="4" t="s">
        <v>1771</v>
      </c>
      <c r="N447" s="3" t="s">
        <v>1739</v>
      </c>
      <c r="O447" s="4" t="s">
        <v>166</v>
      </c>
      <c r="P447" s="3" t="s">
        <v>1070</v>
      </c>
      <c r="Q447" s="3">
        <v>8040020</v>
      </c>
      <c r="R447" s="3">
        <v>642</v>
      </c>
      <c r="S447" s="3" t="s">
        <v>81</v>
      </c>
      <c r="T447" s="4">
        <v>2</v>
      </c>
      <c r="U447" s="5">
        <v>25</v>
      </c>
      <c r="V447" s="5">
        <v>25</v>
      </c>
      <c r="W447" s="4">
        <v>2014</v>
      </c>
      <c r="X447" s="4" t="s">
        <v>62</v>
      </c>
      <c r="Y447" s="4">
        <v>2014</v>
      </c>
      <c r="Z447" s="4" t="s">
        <v>82</v>
      </c>
      <c r="AA447" s="4">
        <v>2014</v>
      </c>
      <c r="AB447" s="4" t="s">
        <v>82</v>
      </c>
      <c r="AC447" s="4">
        <v>2014</v>
      </c>
      <c r="AD447" s="4" t="s">
        <v>83</v>
      </c>
      <c r="AE447" s="4">
        <v>2014</v>
      </c>
      <c r="AF447" s="4" t="s">
        <v>83</v>
      </c>
      <c r="AG447" s="4">
        <v>2015</v>
      </c>
      <c r="AH447" s="4" t="s">
        <v>82</v>
      </c>
      <c r="AI447" s="4" t="s">
        <v>219</v>
      </c>
      <c r="AJ447" s="4" t="s">
        <v>118</v>
      </c>
      <c r="AK447" s="4" t="s">
        <v>166</v>
      </c>
      <c r="AL447" s="4" t="s">
        <v>269</v>
      </c>
      <c r="AM447" s="4" t="s">
        <v>270</v>
      </c>
      <c r="AN447" s="4"/>
      <c r="AO447" s="4"/>
    </row>
    <row r="448" spans="1:41" ht="45">
      <c r="A448" s="71">
        <f t="shared" si="19"/>
        <v>423</v>
      </c>
      <c r="B448" s="46" t="s">
        <v>1861</v>
      </c>
      <c r="C448" s="3"/>
      <c r="D448" s="4"/>
      <c r="E448" s="3" t="s">
        <v>166</v>
      </c>
      <c r="F448" s="27" t="s">
        <v>1684</v>
      </c>
      <c r="G448" s="3" t="s">
        <v>222</v>
      </c>
      <c r="H448" s="27" t="s">
        <v>1684</v>
      </c>
      <c r="I448" s="27" t="s">
        <v>1684</v>
      </c>
      <c r="J448" s="6" t="s">
        <v>63</v>
      </c>
      <c r="K448" s="3" t="s">
        <v>1128</v>
      </c>
      <c r="L448" s="4" t="s">
        <v>1772</v>
      </c>
      <c r="M448" s="4" t="s">
        <v>1772</v>
      </c>
      <c r="N448" s="3" t="s">
        <v>1773</v>
      </c>
      <c r="O448" s="4" t="s">
        <v>166</v>
      </c>
      <c r="P448" s="3" t="s">
        <v>1774</v>
      </c>
      <c r="Q448" s="3">
        <v>6420019</v>
      </c>
      <c r="R448" s="3">
        <v>642</v>
      </c>
      <c r="S448" s="3" t="s">
        <v>81</v>
      </c>
      <c r="T448" s="4">
        <v>1</v>
      </c>
      <c r="U448" s="5">
        <v>90</v>
      </c>
      <c r="V448" s="5">
        <v>55.384615384615387</v>
      </c>
      <c r="W448" s="4">
        <v>2014</v>
      </c>
      <c r="X448" s="4" t="s">
        <v>76</v>
      </c>
      <c r="Y448" s="4">
        <v>2014</v>
      </c>
      <c r="Z448" s="4" t="s">
        <v>77</v>
      </c>
      <c r="AA448" s="4">
        <v>2014</v>
      </c>
      <c r="AB448" s="4" t="s">
        <v>78</v>
      </c>
      <c r="AC448" s="4">
        <v>2014</v>
      </c>
      <c r="AD448" s="4" t="s">
        <v>100</v>
      </c>
      <c r="AE448" s="4">
        <v>2014</v>
      </c>
      <c r="AF448" s="4" t="s">
        <v>100</v>
      </c>
      <c r="AG448" s="4">
        <v>2015</v>
      </c>
      <c r="AH448" s="4" t="s">
        <v>78</v>
      </c>
      <c r="AI448" s="4" t="s">
        <v>219</v>
      </c>
      <c r="AJ448" s="4" t="s">
        <v>118</v>
      </c>
      <c r="AK448" s="4" t="s">
        <v>166</v>
      </c>
      <c r="AL448" s="4" t="s">
        <v>269</v>
      </c>
      <c r="AM448" s="4" t="s">
        <v>270</v>
      </c>
      <c r="AN448" s="4"/>
      <c r="AO448" s="4"/>
    </row>
    <row r="449" spans="1:41" ht="56.25">
      <c r="A449" s="71">
        <f t="shared" si="19"/>
        <v>424</v>
      </c>
      <c r="B449" s="46" t="s">
        <v>1862</v>
      </c>
      <c r="C449" s="3"/>
      <c r="D449" s="4"/>
      <c r="E449" s="3" t="s">
        <v>166</v>
      </c>
      <c r="F449" s="27" t="s">
        <v>1684</v>
      </c>
      <c r="G449" s="3" t="s">
        <v>222</v>
      </c>
      <c r="H449" s="27" t="s">
        <v>1684</v>
      </c>
      <c r="I449" s="27" t="s">
        <v>1684</v>
      </c>
      <c r="J449" s="6" t="s">
        <v>63</v>
      </c>
      <c r="K449" s="3" t="s">
        <v>1128</v>
      </c>
      <c r="L449" s="4" t="s">
        <v>1775</v>
      </c>
      <c r="M449" s="4" t="s">
        <v>1775</v>
      </c>
      <c r="N449" s="3" t="s">
        <v>1776</v>
      </c>
      <c r="O449" s="4"/>
      <c r="P449" s="3" t="s">
        <v>1273</v>
      </c>
      <c r="Q449" s="3">
        <v>4522646</v>
      </c>
      <c r="R449" s="3">
        <v>642</v>
      </c>
      <c r="S449" s="3" t="s">
        <v>81</v>
      </c>
      <c r="T449" s="4">
        <v>1</v>
      </c>
      <c r="U449" s="5">
        <v>1200</v>
      </c>
      <c r="V449" s="5">
        <v>1200</v>
      </c>
      <c r="W449" s="4">
        <v>2014</v>
      </c>
      <c r="X449" s="4" t="s">
        <v>76</v>
      </c>
      <c r="Y449" s="4">
        <v>2014</v>
      </c>
      <c r="Z449" s="4" t="s">
        <v>77</v>
      </c>
      <c r="AA449" s="4">
        <v>2014</v>
      </c>
      <c r="AB449" s="4" t="s">
        <v>78</v>
      </c>
      <c r="AC449" s="4">
        <v>2014</v>
      </c>
      <c r="AD449" s="4" t="s">
        <v>100</v>
      </c>
      <c r="AE449" s="4">
        <v>2014</v>
      </c>
      <c r="AF449" s="4" t="s">
        <v>100</v>
      </c>
      <c r="AG449" s="4">
        <v>2015</v>
      </c>
      <c r="AH449" s="4" t="s">
        <v>78</v>
      </c>
      <c r="AI449" s="4" t="s">
        <v>58</v>
      </c>
      <c r="AJ449" s="4" t="s">
        <v>59</v>
      </c>
      <c r="AK449" s="4"/>
      <c r="AL449" s="4" t="s">
        <v>269</v>
      </c>
      <c r="AM449" s="4" t="s">
        <v>270</v>
      </c>
      <c r="AN449" s="4"/>
      <c r="AO449" s="4"/>
    </row>
    <row r="450" spans="1:41" ht="33.75">
      <c r="A450" s="71">
        <f t="shared" si="19"/>
        <v>425</v>
      </c>
      <c r="B450" s="46" t="s">
        <v>1863</v>
      </c>
      <c r="C450" s="3"/>
      <c r="D450" s="4"/>
      <c r="E450" s="3" t="s">
        <v>166</v>
      </c>
      <c r="F450" s="27" t="s">
        <v>1684</v>
      </c>
      <c r="G450" s="3" t="s">
        <v>222</v>
      </c>
      <c r="H450" s="27" t="s">
        <v>1684</v>
      </c>
      <c r="I450" s="27" t="s">
        <v>1684</v>
      </c>
      <c r="J450" s="6" t="s">
        <v>63</v>
      </c>
      <c r="K450" s="3" t="s">
        <v>1128</v>
      </c>
      <c r="L450" s="4" t="s">
        <v>1777</v>
      </c>
      <c r="M450" s="4" t="s">
        <v>1777</v>
      </c>
      <c r="N450" s="3" t="s">
        <v>1778</v>
      </c>
      <c r="O450" s="4"/>
      <c r="P450" s="3" t="s">
        <v>1779</v>
      </c>
      <c r="Q450" s="3">
        <v>401020</v>
      </c>
      <c r="R450" s="3">
        <v>642</v>
      </c>
      <c r="S450" s="3" t="s">
        <v>81</v>
      </c>
      <c r="T450" s="4">
        <v>1</v>
      </c>
      <c r="U450" s="5">
        <v>300</v>
      </c>
      <c r="V450" s="5">
        <v>300</v>
      </c>
      <c r="W450" s="4">
        <v>2014</v>
      </c>
      <c r="X450" s="4" t="s">
        <v>77</v>
      </c>
      <c r="Y450" s="4">
        <v>2014</v>
      </c>
      <c r="Z450" s="4" t="s">
        <v>78</v>
      </c>
      <c r="AA450" s="4">
        <v>2014</v>
      </c>
      <c r="AB450" s="4" t="s">
        <v>100</v>
      </c>
      <c r="AC450" s="4">
        <v>2014</v>
      </c>
      <c r="AD450" s="4" t="s">
        <v>96</v>
      </c>
      <c r="AE450" s="4">
        <v>2014</v>
      </c>
      <c r="AF450" s="4" t="s">
        <v>96</v>
      </c>
      <c r="AG450" s="4">
        <v>2015</v>
      </c>
      <c r="AH450" s="4" t="s">
        <v>100</v>
      </c>
      <c r="AI450" s="4" t="s">
        <v>58</v>
      </c>
      <c r="AJ450" s="4" t="s">
        <v>59</v>
      </c>
      <c r="AK450" s="4"/>
      <c r="AL450" s="4" t="s">
        <v>269</v>
      </c>
      <c r="AM450" s="4" t="s">
        <v>270</v>
      </c>
      <c r="AN450" s="4"/>
      <c r="AO450" s="4"/>
    </row>
    <row r="451" spans="1:41" ht="56.25">
      <c r="A451" s="71">
        <f t="shared" si="19"/>
        <v>426</v>
      </c>
      <c r="B451" s="46" t="s">
        <v>1864</v>
      </c>
      <c r="C451" s="3"/>
      <c r="D451" s="4"/>
      <c r="E451" s="3" t="s">
        <v>166</v>
      </c>
      <c r="F451" s="27" t="s">
        <v>1684</v>
      </c>
      <c r="G451" s="3" t="s">
        <v>222</v>
      </c>
      <c r="H451" s="27" t="s">
        <v>1684</v>
      </c>
      <c r="I451" s="27" t="s">
        <v>1684</v>
      </c>
      <c r="J451" s="6" t="s">
        <v>1733</v>
      </c>
      <c r="K451" s="3" t="s">
        <v>1128</v>
      </c>
      <c r="L451" s="4" t="s">
        <v>1780</v>
      </c>
      <c r="M451" s="4" t="s">
        <v>1780</v>
      </c>
      <c r="N451" s="3" t="s">
        <v>1781</v>
      </c>
      <c r="O451" s="4"/>
      <c r="P451" s="3" t="s">
        <v>1782</v>
      </c>
      <c r="Q451" s="3">
        <v>401020</v>
      </c>
      <c r="R451" s="3">
        <v>642</v>
      </c>
      <c r="S451" s="3" t="s">
        <v>81</v>
      </c>
      <c r="T451" s="4">
        <v>1</v>
      </c>
      <c r="U451" s="5">
        <v>2500</v>
      </c>
      <c r="V451" s="5">
        <v>2500</v>
      </c>
      <c r="W451" s="4">
        <v>2014</v>
      </c>
      <c r="X451" s="4" t="s">
        <v>77</v>
      </c>
      <c r="Y451" s="4">
        <v>2014</v>
      </c>
      <c r="Z451" s="4" t="s">
        <v>78</v>
      </c>
      <c r="AA451" s="4">
        <v>2014</v>
      </c>
      <c r="AB451" s="4" t="s">
        <v>100</v>
      </c>
      <c r="AC451" s="4">
        <v>2014</v>
      </c>
      <c r="AD451" s="4" t="s">
        <v>96</v>
      </c>
      <c r="AE451" s="4">
        <v>2014</v>
      </c>
      <c r="AF451" s="4" t="s">
        <v>96</v>
      </c>
      <c r="AG451" s="4">
        <v>2015</v>
      </c>
      <c r="AH451" s="4" t="s">
        <v>100</v>
      </c>
      <c r="AI451" s="4" t="s">
        <v>58</v>
      </c>
      <c r="AJ451" s="4" t="s">
        <v>59</v>
      </c>
      <c r="AK451" s="4"/>
      <c r="AL451" s="4" t="s">
        <v>269</v>
      </c>
      <c r="AM451" s="4" t="s">
        <v>270</v>
      </c>
      <c r="AN451" s="4"/>
      <c r="AO451" s="4"/>
    </row>
    <row r="452" spans="1:41" ht="56.25">
      <c r="A452" s="71">
        <f t="shared" si="19"/>
        <v>427</v>
      </c>
      <c r="B452" s="46" t="s">
        <v>1865</v>
      </c>
      <c r="C452" s="3"/>
      <c r="D452" s="4"/>
      <c r="E452" s="3" t="s">
        <v>166</v>
      </c>
      <c r="F452" s="27" t="s">
        <v>1684</v>
      </c>
      <c r="G452" s="3" t="s">
        <v>222</v>
      </c>
      <c r="H452" s="27" t="s">
        <v>1684</v>
      </c>
      <c r="I452" s="27" t="s">
        <v>1684</v>
      </c>
      <c r="J452" s="6" t="s">
        <v>63</v>
      </c>
      <c r="K452" s="3" t="s">
        <v>1128</v>
      </c>
      <c r="L452" s="4" t="s">
        <v>277</v>
      </c>
      <c r="M452" s="4" t="s">
        <v>277</v>
      </c>
      <c r="N452" s="3" t="s">
        <v>1781</v>
      </c>
      <c r="O452" s="4"/>
      <c r="P452" s="3" t="s">
        <v>1779</v>
      </c>
      <c r="Q452" s="3">
        <v>4010443</v>
      </c>
      <c r="R452" s="3">
        <v>642</v>
      </c>
      <c r="S452" s="3" t="s">
        <v>81</v>
      </c>
      <c r="T452" s="4">
        <v>1</v>
      </c>
      <c r="U452" s="5">
        <v>300</v>
      </c>
      <c r="V452" s="5">
        <v>300</v>
      </c>
      <c r="W452" s="4">
        <v>2014</v>
      </c>
      <c r="X452" s="4" t="s">
        <v>76</v>
      </c>
      <c r="Y452" s="4">
        <v>2014</v>
      </c>
      <c r="Z452" s="4" t="s">
        <v>77</v>
      </c>
      <c r="AA452" s="4">
        <v>2014</v>
      </c>
      <c r="AB452" s="4" t="s">
        <v>78</v>
      </c>
      <c r="AC452" s="4">
        <v>2014</v>
      </c>
      <c r="AD452" s="4" t="s">
        <v>100</v>
      </c>
      <c r="AE452" s="4">
        <v>2014</v>
      </c>
      <c r="AF452" s="4" t="s">
        <v>100</v>
      </c>
      <c r="AG452" s="4">
        <v>2015</v>
      </c>
      <c r="AH452" s="4" t="s">
        <v>78</v>
      </c>
      <c r="AI452" s="4" t="s">
        <v>58</v>
      </c>
      <c r="AJ452" s="4" t="s">
        <v>59</v>
      </c>
      <c r="AK452" s="4"/>
      <c r="AL452" s="4" t="s">
        <v>269</v>
      </c>
      <c r="AM452" s="4" t="s">
        <v>270</v>
      </c>
      <c r="AN452" s="4"/>
      <c r="AO452" s="4"/>
    </row>
    <row r="453" spans="1:41" ht="33.75">
      <c r="A453" s="71">
        <f t="shared" si="19"/>
        <v>428</v>
      </c>
      <c r="B453" s="46" t="s">
        <v>1866</v>
      </c>
      <c r="C453" s="3"/>
      <c r="D453" s="4"/>
      <c r="E453" s="3" t="s">
        <v>166</v>
      </c>
      <c r="F453" s="27" t="s">
        <v>1684</v>
      </c>
      <c r="G453" s="3" t="s">
        <v>222</v>
      </c>
      <c r="H453" s="27" t="s">
        <v>1684</v>
      </c>
      <c r="I453" s="27" t="s">
        <v>1684</v>
      </c>
      <c r="J453" s="6" t="s">
        <v>63</v>
      </c>
      <c r="K453" s="3" t="s">
        <v>1128</v>
      </c>
      <c r="L453" s="4" t="s">
        <v>1783</v>
      </c>
      <c r="M453" s="4" t="s">
        <v>1783</v>
      </c>
      <c r="N453" s="3" t="s">
        <v>1784</v>
      </c>
      <c r="O453" s="4"/>
      <c r="P453" s="3" t="s">
        <v>106</v>
      </c>
      <c r="Q453" s="3">
        <v>4010429</v>
      </c>
      <c r="R453" s="3">
        <v>642</v>
      </c>
      <c r="S453" s="3" t="s">
        <v>81</v>
      </c>
      <c r="T453" s="4">
        <v>1</v>
      </c>
      <c r="U453" s="5">
        <v>300</v>
      </c>
      <c r="V453" s="5">
        <v>300</v>
      </c>
      <c r="W453" s="4">
        <v>2014</v>
      </c>
      <c r="X453" s="4" t="s">
        <v>77</v>
      </c>
      <c r="Y453" s="4">
        <v>2014</v>
      </c>
      <c r="Z453" s="4" t="s">
        <v>78</v>
      </c>
      <c r="AA453" s="4">
        <v>2014</v>
      </c>
      <c r="AB453" s="4" t="s">
        <v>100</v>
      </c>
      <c r="AC453" s="4">
        <v>2014</v>
      </c>
      <c r="AD453" s="4" t="s">
        <v>96</v>
      </c>
      <c r="AE453" s="4">
        <v>2014</v>
      </c>
      <c r="AF453" s="4" t="s">
        <v>96</v>
      </c>
      <c r="AG453" s="4">
        <v>2015</v>
      </c>
      <c r="AH453" s="4" t="s">
        <v>100</v>
      </c>
      <c r="AI453" s="4" t="s">
        <v>58</v>
      </c>
      <c r="AJ453" s="4" t="s">
        <v>59</v>
      </c>
      <c r="AK453" s="4"/>
      <c r="AL453" s="4" t="s">
        <v>269</v>
      </c>
      <c r="AM453" s="4" t="s">
        <v>270</v>
      </c>
      <c r="AN453" s="4"/>
      <c r="AO453" s="4"/>
    </row>
    <row r="454" spans="1:41" ht="56.25">
      <c r="A454" s="71">
        <f t="shared" si="19"/>
        <v>429</v>
      </c>
      <c r="B454" s="46" t="s">
        <v>1867</v>
      </c>
      <c r="C454" s="3"/>
      <c r="D454" s="4"/>
      <c r="E454" s="3" t="s">
        <v>166</v>
      </c>
      <c r="F454" s="27" t="s">
        <v>1684</v>
      </c>
      <c r="G454" s="3" t="s">
        <v>222</v>
      </c>
      <c r="H454" s="27" t="s">
        <v>1684</v>
      </c>
      <c r="I454" s="27" t="s">
        <v>1684</v>
      </c>
      <c r="J454" s="6" t="s">
        <v>63</v>
      </c>
      <c r="K454" s="3" t="s">
        <v>1128</v>
      </c>
      <c r="L454" s="4" t="s">
        <v>1785</v>
      </c>
      <c r="M454" s="4" t="s">
        <v>1785</v>
      </c>
      <c r="N454" s="3" t="s">
        <v>1786</v>
      </c>
      <c r="O454" s="4"/>
      <c r="P454" s="3" t="s">
        <v>1787</v>
      </c>
      <c r="Q454" s="3">
        <v>2915242</v>
      </c>
      <c r="R454" s="3">
        <v>642</v>
      </c>
      <c r="S454" s="3" t="s">
        <v>81</v>
      </c>
      <c r="T454" s="4">
        <v>1</v>
      </c>
      <c r="U454" s="5">
        <v>300</v>
      </c>
      <c r="V454" s="5">
        <v>300</v>
      </c>
      <c r="W454" s="4">
        <v>2014</v>
      </c>
      <c r="X454" s="4" t="s">
        <v>76</v>
      </c>
      <c r="Y454" s="4">
        <v>2014</v>
      </c>
      <c r="Z454" s="4" t="s">
        <v>77</v>
      </c>
      <c r="AA454" s="4">
        <v>2014</v>
      </c>
      <c r="AB454" s="4" t="s">
        <v>78</v>
      </c>
      <c r="AC454" s="4">
        <v>2014</v>
      </c>
      <c r="AD454" s="4" t="s">
        <v>100</v>
      </c>
      <c r="AE454" s="4">
        <v>2014</v>
      </c>
      <c r="AF454" s="4" t="s">
        <v>100</v>
      </c>
      <c r="AG454" s="4">
        <v>2015</v>
      </c>
      <c r="AH454" s="4" t="s">
        <v>78</v>
      </c>
      <c r="AI454" s="4" t="s">
        <v>58</v>
      </c>
      <c r="AJ454" s="4" t="s">
        <v>59</v>
      </c>
      <c r="AK454" s="4"/>
      <c r="AL454" s="4" t="s">
        <v>269</v>
      </c>
      <c r="AM454" s="4" t="s">
        <v>270</v>
      </c>
      <c r="AN454" s="4"/>
      <c r="AO454" s="4"/>
    </row>
    <row r="455" spans="1:41" ht="33.75">
      <c r="A455" s="71">
        <f t="shared" si="19"/>
        <v>430</v>
      </c>
      <c r="B455" s="46" t="s">
        <v>1868</v>
      </c>
      <c r="C455" s="3"/>
      <c r="D455" s="4"/>
      <c r="E455" s="3" t="s">
        <v>166</v>
      </c>
      <c r="F455" s="27" t="s">
        <v>1684</v>
      </c>
      <c r="G455" s="3" t="s">
        <v>222</v>
      </c>
      <c r="H455" s="27" t="s">
        <v>1684</v>
      </c>
      <c r="I455" s="27" t="s">
        <v>1684</v>
      </c>
      <c r="J455" s="6" t="s">
        <v>63</v>
      </c>
      <c r="K455" s="3" t="s">
        <v>1128</v>
      </c>
      <c r="L455" s="4" t="s">
        <v>1788</v>
      </c>
      <c r="M455" s="4" t="s">
        <v>1788</v>
      </c>
      <c r="N455" s="3" t="s">
        <v>1789</v>
      </c>
      <c r="O455" s="4"/>
      <c r="P455" s="3" t="s">
        <v>1199</v>
      </c>
      <c r="Q455" s="3">
        <v>4110100</v>
      </c>
      <c r="R455" s="3">
        <v>642</v>
      </c>
      <c r="S455" s="3" t="s">
        <v>81</v>
      </c>
      <c r="T455" s="4">
        <v>1</v>
      </c>
      <c r="U455" s="5">
        <v>5000</v>
      </c>
      <c r="V455" s="5">
        <v>5000</v>
      </c>
      <c r="W455" s="4">
        <v>2014</v>
      </c>
      <c r="X455" s="4" t="s">
        <v>76</v>
      </c>
      <c r="Y455" s="4">
        <v>2014</v>
      </c>
      <c r="Z455" s="4" t="s">
        <v>77</v>
      </c>
      <c r="AA455" s="4">
        <v>2014</v>
      </c>
      <c r="AB455" s="4" t="s">
        <v>78</v>
      </c>
      <c r="AC455" s="4">
        <v>2014</v>
      </c>
      <c r="AD455" s="4" t="s">
        <v>100</v>
      </c>
      <c r="AE455" s="4">
        <v>2014</v>
      </c>
      <c r="AF455" s="4" t="s">
        <v>100</v>
      </c>
      <c r="AG455" s="4">
        <v>2015</v>
      </c>
      <c r="AH455" s="4" t="s">
        <v>78</v>
      </c>
      <c r="AI455" s="4" t="s">
        <v>58</v>
      </c>
      <c r="AJ455" s="4" t="s">
        <v>59</v>
      </c>
      <c r="AK455" s="4"/>
      <c r="AL455" s="4" t="s">
        <v>269</v>
      </c>
      <c r="AM455" s="4" t="s">
        <v>270</v>
      </c>
      <c r="AN455" s="4"/>
      <c r="AO455" s="4"/>
    </row>
    <row r="456" spans="1:41" ht="56.25">
      <c r="A456" s="71">
        <f t="shared" si="19"/>
        <v>431</v>
      </c>
      <c r="B456" s="46" t="s">
        <v>1869</v>
      </c>
      <c r="C456" s="3"/>
      <c r="D456" s="4"/>
      <c r="E456" s="3" t="s">
        <v>166</v>
      </c>
      <c r="F456" s="27" t="s">
        <v>1684</v>
      </c>
      <c r="G456" s="3" t="s">
        <v>222</v>
      </c>
      <c r="H456" s="27" t="s">
        <v>1684</v>
      </c>
      <c r="I456" s="27" t="s">
        <v>1684</v>
      </c>
      <c r="J456" s="6" t="s">
        <v>63</v>
      </c>
      <c r="K456" s="3" t="s">
        <v>1128</v>
      </c>
      <c r="L456" s="4" t="s">
        <v>1790</v>
      </c>
      <c r="M456" s="4" t="s">
        <v>1790</v>
      </c>
      <c r="N456" s="3" t="s">
        <v>1781</v>
      </c>
      <c r="O456" s="4"/>
      <c r="P456" s="3" t="s">
        <v>1791</v>
      </c>
      <c r="Q456" s="3">
        <v>4110401</v>
      </c>
      <c r="R456" s="3">
        <v>642</v>
      </c>
      <c r="S456" s="3" t="s">
        <v>81</v>
      </c>
      <c r="T456" s="4">
        <v>1</v>
      </c>
      <c r="U456" s="5">
        <v>360</v>
      </c>
      <c r="V456" s="5">
        <v>360</v>
      </c>
      <c r="W456" s="4">
        <v>2014</v>
      </c>
      <c r="X456" s="4" t="s">
        <v>76</v>
      </c>
      <c r="Y456" s="4">
        <v>2014</v>
      </c>
      <c r="Z456" s="4" t="s">
        <v>77</v>
      </c>
      <c r="AA456" s="4">
        <v>2014</v>
      </c>
      <c r="AB456" s="4" t="s">
        <v>78</v>
      </c>
      <c r="AC456" s="4">
        <v>2014</v>
      </c>
      <c r="AD456" s="4" t="s">
        <v>100</v>
      </c>
      <c r="AE456" s="4">
        <v>2014</v>
      </c>
      <c r="AF456" s="4" t="s">
        <v>100</v>
      </c>
      <c r="AG456" s="4">
        <v>2015</v>
      </c>
      <c r="AH456" s="4" t="s">
        <v>78</v>
      </c>
      <c r="AI456" s="4" t="s">
        <v>58</v>
      </c>
      <c r="AJ456" s="4" t="s">
        <v>59</v>
      </c>
      <c r="AK456" s="4"/>
      <c r="AL456" s="4" t="s">
        <v>269</v>
      </c>
      <c r="AM456" s="4" t="s">
        <v>270</v>
      </c>
      <c r="AN456" s="4"/>
      <c r="AO456" s="4"/>
    </row>
    <row r="457" spans="1:41" ht="33.75">
      <c r="A457" s="71">
        <f t="shared" si="19"/>
        <v>432</v>
      </c>
      <c r="B457" s="46" t="s">
        <v>1870</v>
      </c>
      <c r="C457" s="3"/>
      <c r="D457" s="4"/>
      <c r="E457" s="3" t="s">
        <v>166</v>
      </c>
      <c r="F457" s="27" t="s">
        <v>1684</v>
      </c>
      <c r="G457" s="3" t="s">
        <v>222</v>
      </c>
      <c r="H457" s="27" t="s">
        <v>1684</v>
      </c>
      <c r="I457" s="27" t="s">
        <v>1684</v>
      </c>
      <c r="J457" s="6" t="s">
        <v>63</v>
      </c>
      <c r="K457" s="3" t="s">
        <v>1128</v>
      </c>
      <c r="L457" s="4" t="s">
        <v>1792</v>
      </c>
      <c r="M457" s="4" t="s">
        <v>1792</v>
      </c>
      <c r="N457" s="3" t="s">
        <v>1793</v>
      </c>
      <c r="O457" s="4"/>
      <c r="P457" s="3" t="s">
        <v>506</v>
      </c>
      <c r="Q457" s="3">
        <v>7424000</v>
      </c>
      <c r="R457" s="3">
        <v>642</v>
      </c>
      <c r="S457" s="3" t="s">
        <v>81</v>
      </c>
      <c r="T457" s="4">
        <v>1</v>
      </c>
      <c r="U457" s="5">
        <v>300</v>
      </c>
      <c r="V457" s="5">
        <v>300</v>
      </c>
      <c r="W457" s="4">
        <v>2014</v>
      </c>
      <c r="X457" s="4" t="s">
        <v>76</v>
      </c>
      <c r="Y457" s="4">
        <v>2014</v>
      </c>
      <c r="Z457" s="4" t="s">
        <v>77</v>
      </c>
      <c r="AA457" s="4">
        <v>2014</v>
      </c>
      <c r="AB457" s="4" t="s">
        <v>78</v>
      </c>
      <c r="AC457" s="4">
        <v>2014</v>
      </c>
      <c r="AD457" s="4" t="s">
        <v>100</v>
      </c>
      <c r="AE457" s="4">
        <v>2014</v>
      </c>
      <c r="AF457" s="4" t="s">
        <v>100</v>
      </c>
      <c r="AG457" s="4">
        <v>2015</v>
      </c>
      <c r="AH457" s="4" t="s">
        <v>78</v>
      </c>
      <c r="AI457" s="4" t="s">
        <v>58</v>
      </c>
      <c r="AJ457" s="4" t="s">
        <v>59</v>
      </c>
      <c r="AK457" s="4"/>
      <c r="AL457" s="4" t="s">
        <v>269</v>
      </c>
      <c r="AM457" s="4" t="s">
        <v>270</v>
      </c>
      <c r="AN457" s="4"/>
      <c r="AO457" s="4"/>
    </row>
    <row r="458" spans="1:41" ht="33.75">
      <c r="A458" s="71">
        <f t="shared" si="19"/>
        <v>433</v>
      </c>
      <c r="B458" s="46" t="s">
        <v>1871</v>
      </c>
      <c r="C458" s="3"/>
      <c r="D458" s="4"/>
      <c r="E458" s="3" t="s">
        <v>166</v>
      </c>
      <c r="F458" s="27" t="s">
        <v>1684</v>
      </c>
      <c r="G458" s="3" t="s">
        <v>222</v>
      </c>
      <c r="H458" s="27" t="s">
        <v>1684</v>
      </c>
      <c r="I458" s="27" t="s">
        <v>1684</v>
      </c>
      <c r="J458" s="6" t="s">
        <v>63</v>
      </c>
      <c r="K458" s="3" t="s">
        <v>1128</v>
      </c>
      <c r="L458" s="4" t="s">
        <v>1794</v>
      </c>
      <c r="M458" s="4" t="s">
        <v>1794</v>
      </c>
      <c r="N458" s="3" t="s">
        <v>1795</v>
      </c>
      <c r="O458" s="4"/>
      <c r="P458" s="3" t="s">
        <v>517</v>
      </c>
      <c r="Q458" s="3">
        <v>7490000</v>
      </c>
      <c r="R458" s="3">
        <v>642</v>
      </c>
      <c r="S458" s="3" t="s">
        <v>81</v>
      </c>
      <c r="T458" s="4">
        <v>1</v>
      </c>
      <c r="U458" s="5">
        <v>300</v>
      </c>
      <c r="V458" s="5">
        <v>300</v>
      </c>
      <c r="W458" s="4">
        <v>2014</v>
      </c>
      <c r="X458" s="4" t="s">
        <v>76</v>
      </c>
      <c r="Y458" s="4">
        <v>2014</v>
      </c>
      <c r="Z458" s="4" t="s">
        <v>77</v>
      </c>
      <c r="AA458" s="4">
        <v>2014</v>
      </c>
      <c r="AB458" s="4" t="s">
        <v>78</v>
      </c>
      <c r="AC458" s="4">
        <v>2014</v>
      </c>
      <c r="AD458" s="4" t="s">
        <v>100</v>
      </c>
      <c r="AE458" s="4">
        <v>2014</v>
      </c>
      <c r="AF458" s="4" t="s">
        <v>100</v>
      </c>
      <c r="AG458" s="4">
        <v>2015</v>
      </c>
      <c r="AH458" s="4" t="s">
        <v>78</v>
      </c>
      <c r="AI458" s="4" t="s">
        <v>58</v>
      </c>
      <c r="AJ458" s="4" t="s">
        <v>59</v>
      </c>
      <c r="AK458" s="4"/>
      <c r="AL458" s="4" t="s">
        <v>269</v>
      </c>
      <c r="AM458" s="4" t="s">
        <v>270</v>
      </c>
      <c r="AN458" s="4"/>
      <c r="AO458" s="4"/>
    </row>
    <row r="459" spans="1:41" ht="56.25">
      <c r="A459" s="71">
        <f t="shared" si="19"/>
        <v>434</v>
      </c>
      <c r="B459" s="46" t="s">
        <v>1872</v>
      </c>
      <c r="C459" s="3"/>
      <c r="D459" s="4"/>
      <c r="E459" s="3" t="s">
        <v>166</v>
      </c>
      <c r="F459" s="27" t="s">
        <v>1684</v>
      </c>
      <c r="G459" s="3" t="s">
        <v>222</v>
      </c>
      <c r="H459" s="27" t="s">
        <v>1684</v>
      </c>
      <c r="I459" s="27" t="s">
        <v>1684</v>
      </c>
      <c r="J459" s="6" t="s">
        <v>63</v>
      </c>
      <c r="K459" s="3" t="s">
        <v>1128</v>
      </c>
      <c r="L459" s="4" t="s">
        <v>1796</v>
      </c>
      <c r="M459" s="4" t="s">
        <v>1796</v>
      </c>
      <c r="N459" s="3" t="s">
        <v>1797</v>
      </c>
      <c r="O459" s="4"/>
      <c r="P459" s="3" t="s">
        <v>1798</v>
      </c>
      <c r="Q459" s="3">
        <v>7499090</v>
      </c>
      <c r="R459" s="3">
        <v>642</v>
      </c>
      <c r="S459" s="3" t="s">
        <v>81</v>
      </c>
      <c r="T459" s="4">
        <v>1</v>
      </c>
      <c r="U459" s="5">
        <v>1300</v>
      </c>
      <c r="V459" s="5">
        <v>1300</v>
      </c>
      <c r="W459" s="4">
        <v>2014</v>
      </c>
      <c r="X459" s="4" t="s">
        <v>76</v>
      </c>
      <c r="Y459" s="4">
        <v>2014</v>
      </c>
      <c r="Z459" s="4" t="s">
        <v>77</v>
      </c>
      <c r="AA459" s="4">
        <v>2014</v>
      </c>
      <c r="AB459" s="4" t="s">
        <v>78</v>
      </c>
      <c r="AC459" s="4">
        <v>2014</v>
      </c>
      <c r="AD459" s="4" t="s">
        <v>100</v>
      </c>
      <c r="AE459" s="4">
        <v>2014</v>
      </c>
      <c r="AF459" s="4" t="s">
        <v>100</v>
      </c>
      <c r="AG459" s="4">
        <v>2015</v>
      </c>
      <c r="AH459" s="4" t="s">
        <v>78</v>
      </c>
      <c r="AI459" s="4" t="s">
        <v>58</v>
      </c>
      <c r="AJ459" s="4" t="s">
        <v>59</v>
      </c>
      <c r="AK459" s="4"/>
      <c r="AL459" s="4" t="s">
        <v>269</v>
      </c>
      <c r="AM459" s="4" t="s">
        <v>270</v>
      </c>
      <c r="AN459" s="4"/>
      <c r="AO459" s="4"/>
    </row>
    <row r="460" spans="1:41" ht="67.5">
      <c r="A460" s="71">
        <f t="shared" si="19"/>
        <v>435</v>
      </c>
      <c r="B460" s="46" t="s">
        <v>1873</v>
      </c>
      <c r="C460" s="3"/>
      <c r="D460" s="4"/>
      <c r="E460" s="3" t="s">
        <v>166</v>
      </c>
      <c r="F460" s="27" t="s">
        <v>1684</v>
      </c>
      <c r="G460" s="3" t="s">
        <v>222</v>
      </c>
      <c r="H460" s="27" t="s">
        <v>1684</v>
      </c>
      <c r="I460" s="27" t="s">
        <v>1684</v>
      </c>
      <c r="J460" s="6" t="s">
        <v>63</v>
      </c>
      <c r="K460" s="3" t="s">
        <v>1128</v>
      </c>
      <c r="L460" s="4" t="s">
        <v>1799</v>
      </c>
      <c r="M460" s="4" t="s">
        <v>1799</v>
      </c>
      <c r="N460" s="3" t="s">
        <v>1800</v>
      </c>
      <c r="O460" s="4"/>
      <c r="P460" s="3">
        <v>41602</v>
      </c>
      <c r="Q460" s="3">
        <v>2411138</v>
      </c>
      <c r="R460" s="3">
        <v>796</v>
      </c>
      <c r="S460" s="3" t="s">
        <v>88</v>
      </c>
      <c r="T460" s="4">
        <v>1</v>
      </c>
      <c r="U460" s="5">
        <v>50</v>
      </c>
      <c r="V460" s="5">
        <v>50</v>
      </c>
      <c r="W460" s="4">
        <v>2013</v>
      </c>
      <c r="X460" s="4" t="s">
        <v>61</v>
      </c>
      <c r="Y460" s="4">
        <v>2014</v>
      </c>
      <c r="Z460" s="4" t="s">
        <v>62</v>
      </c>
      <c r="AA460" s="4">
        <v>2014</v>
      </c>
      <c r="AB460" s="4" t="s">
        <v>62</v>
      </c>
      <c r="AC460" s="4">
        <v>2014</v>
      </c>
      <c r="AD460" s="4" t="s">
        <v>82</v>
      </c>
      <c r="AE460" s="4">
        <v>2014</v>
      </c>
      <c r="AF460" s="4" t="s">
        <v>82</v>
      </c>
      <c r="AG460" s="4">
        <v>2015</v>
      </c>
      <c r="AH460" s="4" t="s">
        <v>62</v>
      </c>
      <c r="AI460" s="4" t="s">
        <v>219</v>
      </c>
      <c r="AJ460" s="4" t="s">
        <v>118</v>
      </c>
      <c r="AK460" s="4"/>
      <c r="AL460" s="4" t="s">
        <v>269</v>
      </c>
      <c r="AM460" s="4" t="s">
        <v>270</v>
      </c>
      <c r="AN460" s="4"/>
      <c r="AO460" s="4"/>
    </row>
    <row r="461" spans="1:41" ht="33.75">
      <c r="A461" s="71">
        <f t="shared" si="19"/>
        <v>436</v>
      </c>
      <c r="B461" s="46" t="s">
        <v>1874</v>
      </c>
      <c r="C461" s="3"/>
      <c r="D461" s="4"/>
      <c r="E461" s="3" t="s">
        <v>166</v>
      </c>
      <c r="F461" s="27" t="s">
        <v>1684</v>
      </c>
      <c r="G461" s="3" t="s">
        <v>222</v>
      </c>
      <c r="H461" s="27" t="s">
        <v>1684</v>
      </c>
      <c r="I461" s="27" t="s">
        <v>1684</v>
      </c>
      <c r="J461" s="6" t="s">
        <v>63</v>
      </c>
      <c r="K461" s="3" t="s">
        <v>1128</v>
      </c>
      <c r="L461" s="4" t="s">
        <v>1801</v>
      </c>
      <c r="M461" s="4" t="s">
        <v>1801</v>
      </c>
      <c r="N461" s="3" t="s">
        <v>1802</v>
      </c>
      <c r="O461" s="4"/>
      <c r="P461" s="3" t="s">
        <v>1284</v>
      </c>
      <c r="Q461" s="3">
        <v>804000</v>
      </c>
      <c r="R461" s="3">
        <v>642</v>
      </c>
      <c r="S461" s="3" t="s">
        <v>81</v>
      </c>
      <c r="T461" s="4">
        <v>1</v>
      </c>
      <c r="U461" s="5">
        <v>90</v>
      </c>
      <c r="V461" s="5">
        <v>90</v>
      </c>
      <c r="W461" s="4">
        <v>2013</v>
      </c>
      <c r="X461" s="4" t="s">
        <v>61</v>
      </c>
      <c r="Y461" s="4">
        <v>2014</v>
      </c>
      <c r="Z461" s="4" t="s">
        <v>62</v>
      </c>
      <c r="AA461" s="4">
        <v>2014</v>
      </c>
      <c r="AB461" s="4" t="s">
        <v>62</v>
      </c>
      <c r="AC461" s="4">
        <v>2014</v>
      </c>
      <c r="AD461" s="4" t="s">
        <v>82</v>
      </c>
      <c r="AE461" s="4">
        <v>2014</v>
      </c>
      <c r="AF461" s="4" t="s">
        <v>82</v>
      </c>
      <c r="AG461" s="4">
        <v>2015</v>
      </c>
      <c r="AH461" s="4" t="s">
        <v>62</v>
      </c>
      <c r="AI461" s="4" t="s">
        <v>219</v>
      </c>
      <c r="AJ461" s="4" t="s">
        <v>118</v>
      </c>
      <c r="AK461" s="4"/>
      <c r="AL461" s="4" t="s">
        <v>269</v>
      </c>
      <c r="AM461" s="4" t="s">
        <v>270</v>
      </c>
      <c r="AN461" s="4"/>
      <c r="AO461" s="4"/>
    </row>
    <row r="462" spans="1:41" ht="33.75">
      <c r="A462" s="71">
        <f t="shared" si="19"/>
        <v>437</v>
      </c>
      <c r="B462" s="46" t="s">
        <v>1875</v>
      </c>
      <c r="C462" s="3"/>
      <c r="D462" s="4"/>
      <c r="E462" s="3" t="s">
        <v>166</v>
      </c>
      <c r="F462" s="27" t="s">
        <v>1684</v>
      </c>
      <c r="G462" s="3" t="s">
        <v>222</v>
      </c>
      <c r="H462" s="27" t="s">
        <v>1684</v>
      </c>
      <c r="I462" s="27" t="s">
        <v>1684</v>
      </c>
      <c r="J462" s="6" t="s">
        <v>63</v>
      </c>
      <c r="K462" s="3" t="s">
        <v>1128</v>
      </c>
      <c r="L462" s="4" t="s">
        <v>1285</v>
      </c>
      <c r="M462" s="4" t="s">
        <v>1285</v>
      </c>
      <c r="N462" s="3" t="s">
        <v>1803</v>
      </c>
      <c r="O462" s="4"/>
      <c r="P462" s="3" t="s">
        <v>399</v>
      </c>
      <c r="Q462" s="3">
        <v>7499090</v>
      </c>
      <c r="R462" s="3">
        <v>642</v>
      </c>
      <c r="S462" s="3" t="s">
        <v>81</v>
      </c>
      <c r="T462" s="4">
        <v>1</v>
      </c>
      <c r="U462" s="5">
        <v>95</v>
      </c>
      <c r="V462" s="5">
        <v>95</v>
      </c>
      <c r="W462" s="4">
        <v>2013</v>
      </c>
      <c r="X462" s="4" t="s">
        <v>61</v>
      </c>
      <c r="Y462" s="4">
        <v>2014</v>
      </c>
      <c r="Z462" s="4" t="s">
        <v>62</v>
      </c>
      <c r="AA462" s="4">
        <v>2014</v>
      </c>
      <c r="AB462" s="4" t="s">
        <v>62</v>
      </c>
      <c r="AC462" s="4">
        <v>2014</v>
      </c>
      <c r="AD462" s="4" t="s">
        <v>82</v>
      </c>
      <c r="AE462" s="4">
        <v>2014</v>
      </c>
      <c r="AF462" s="4" t="s">
        <v>82</v>
      </c>
      <c r="AG462" s="4">
        <v>2015</v>
      </c>
      <c r="AH462" s="4" t="s">
        <v>62</v>
      </c>
      <c r="AI462" s="4" t="s">
        <v>219</v>
      </c>
      <c r="AJ462" s="4" t="s">
        <v>118</v>
      </c>
      <c r="AK462" s="4"/>
      <c r="AL462" s="4" t="s">
        <v>269</v>
      </c>
      <c r="AM462" s="4" t="s">
        <v>270</v>
      </c>
      <c r="AN462" s="4"/>
      <c r="AO462" s="4"/>
    </row>
    <row r="463" spans="1:41" ht="45">
      <c r="A463" s="71">
        <f t="shared" si="19"/>
        <v>438</v>
      </c>
      <c r="B463" s="46" t="s">
        <v>1876</v>
      </c>
      <c r="C463" s="3"/>
      <c r="D463" s="4"/>
      <c r="E463" s="3" t="s">
        <v>166</v>
      </c>
      <c r="F463" s="27" t="s">
        <v>1684</v>
      </c>
      <c r="G463" s="3" t="s">
        <v>222</v>
      </c>
      <c r="H463" s="27" t="s">
        <v>1684</v>
      </c>
      <c r="I463" s="27" t="s">
        <v>1684</v>
      </c>
      <c r="J463" s="6" t="s">
        <v>63</v>
      </c>
      <c r="K463" s="3" t="s">
        <v>1128</v>
      </c>
      <c r="L463" s="4" t="s">
        <v>1804</v>
      </c>
      <c r="M463" s="4" t="s">
        <v>1804</v>
      </c>
      <c r="N463" s="3" t="s">
        <v>1805</v>
      </c>
      <c r="O463" s="4"/>
      <c r="P463" s="3" t="s">
        <v>1806</v>
      </c>
      <c r="Q463" s="3">
        <v>3321130</v>
      </c>
      <c r="R463" s="3">
        <v>642</v>
      </c>
      <c r="S463" s="3" t="s">
        <v>81</v>
      </c>
      <c r="T463" s="4">
        <v>1</v>
      </c>
      <c r="U463" s="5">
        <v>150</v>
      </c>
      <c r="V463" s="5">
        <v>150</v>
      </c>
      <c r="W463" s="4">
        <v>2013</v>
      </c>
      <c r="X463" s="4" t="s">
        <v>61</v>
      </c>
      <c r="Y463" s="4">
        <v>2014</v>
      </c>
      <c r="Z463" s="4" t="s">
        <v>62</v>
      </c>
      <c r="AA463" s="4">
        <v>2014</v>
      </c>
      <c r="AB463" s="4" t="s">
        <v>62</v>
      </c>
      <c r="AC463" s="4">
        <v>2014</v>
      </c>
      <c r="AD463" s="4" t="s">
        <v>82</v>
      </c>
      <c r="AE463" s="4">
        <v>2014</v>
      </c>
      <c r="AF463" s="4" t="s">
        <v>82</v>
      </c>
      <c r="AG463" s="4">
        <v>2015</v>
      </c>
      <c r="AH463" s="4" t="s">
        <v>62</v>
      </c>
      <c r="AI463" s="4" t="s">
        <v>58</v>
      </c>
      <c r="AJ463" s="4" t="s">
        <v>59</v>
      </c>
      <c r="AK463" s="4"/>
      <c r="AL463" s="4" t="s">
        <v>269</v>
      </c>
      <c r="AM463" s="4" t="s">
        <v>270</v>
      </c>
      <c r="AN463" s="4"/>
      <c r="AO463" s="4"/>
    </row>
    <row r="464" spans="1:41" ht="67.5">
      <c r="A464" s="71">
        <f t="shared" si="19"/>
        <v>439</v>
      </c>
      <c r="B464" s="46" t="s">
        <v>1877</v>
      </c>
      <c r="C464" s="3"/>
      <c r="D464" s="4"/>
      <c r="E464" s="3" t="s">
        <v>166</v>
      </c>
      <c r="F464" s="27" t="s">
        <v>1684</v>
      </c>
      <c r="G464" s="3" t="s">
        <v>222</v>
      </c>
      <c r="H464" s="27" t="s">
        <v>1684</v>
      </c>
      <c r="I464" s="27" t="s">
        <v>1684</v>
      </c>
      <c r="J464" s="6" t="s">
        <v>63</v>
      </c>
      <c r="K464" s="3" t="s">
        <v>1128</v>
      </c>
      <c r="L464" s="4" t="s">
        <v>1807</v>
      </c>
      <c r="M464" s="4" t="s">
        <v>1807</v>
      </c>
      <c r="N464" s="3" t="s">
        <v>1808</v>
      </c>
      <c r="O464" s="4"/>
      <c r="P464" s="3" t="s">
        <v>1256</v>
      </c>
      <c r="Q464" s="3">
        <v>7523040</v>
      </c>
      <c r="R464" s="3">
        <v>642</v>
      </c>
      <c r="S464" s="3" t="s">
        <v>81</v>
      </c>
      <c r="T464" s="4">
        <v>1</v>
      </c>
      <c r="U464" s="5">
        <v>700</v>
      </c>
      <c r="V464" s="5">
        <v>700</v>
      </c>
      <c r="W464" s="4">
        <v>2013</v>
      </c>
      <c r="X464" s="4" t="s">
        <v>91</v>
      </c>
      <c r="Y464" s="4">
        <v>2014</v>
      </c>
      <c r="Z464" s="4" t="s">
        <v>60</v>
      </c>
      <c r="AA464" s="4">
        <v>2014</v>
      </c>
      <c r="AB464" s="4" t="s">
        <v>61</v>
      </c>
      <c r="AC464" s="4">
        <v>2014</v>
      </c>
      <c r="AD464" s="4" t="s">
        <v>61</v>
      </c>
      <c r="AE464" s="4">
        <v>2014</v>
      </c>
      <c r="AF464" s="4" t="s">
        <v>62</v>
      </c>
      <c r="AG464" s="4">
        <v>2015</v>
      </c>
      <c r="AH464" s="4" t="s">
        <v>61</v>
      </c>
      <c r="AI464" s="4" t="s">
        <v>58</v>
      </c>
      <c r="AJ464" s="4" t="s">
        <v>59</v>
      </c>
      <c r="AK464" s="4"/>
      <c r="AL464" s="4" t="s">
        <v>269</v>
      </c>
      <c r="AM464" s="4" t="s">
        <v>270</v>
      </c>
      <c r="AN464" s="4"/>
      <c r="AO464" s="4"/>
    </row>
    <row r="465" spans="1:41" ht="56.25">
      <c r="A465" s="71">
        <f t="shared" si="19"/>
        <v>440</v>
      </c>
      <c r="B465" s="46" t="s">
        <v>1878</v>
      </c>
      <c r="C465" s="3"/>
      <c r="D465" s="4"/>
      <c r="E465" s="3" t="s">
        <v>166</v>
      </c>
      <c r="F465" s="27" t="s">
        <v>1684</v>
      </c>
      <c r="G465" s="3" t="s">
        <v>222</v>
      </c>
      <c r="H465" s="27" t="s">
        <v>1684</v>
      </c>
      <c r="I465" s="27" t="s">
        <v>1684</v>
      </c>
      <c r="J465" s="6" t="s">
        <v>63</v>
      </c>
      <c r="K465" s="3" t="s">
        <v>1128</v>
      </c>
      <c r="L465" s="4" t="s">
        <v>1809</v>
      </c>
      <c r="M465" s="4" t="s">
        <v>1810</v>
      </c>
      <c r="N465" s="3" t="s">
        <v>1811</v>
      </c>
      <c r="O465" s="4" t="s">
        <v>166</v>
      </c>
      <c r="P465" s="3" t="s">
        <v>1203</v>
      </c>
      <c r="Q465" s="3">
        <v>6420020</v>
      </c>
      <c r="R465" s="3">
        <v>642</v>
      </c>
      <c r="S465" s="3" t="s">
        <v>81</v>
      </c>
      <c r="T465" s="4">
        <v>1</v>
      </c>
      <c r="U465" s="5">
        <v>380</v>
      </c>
      <c r="V465" s="5">
        <v>285</v>
      </c>
      <c r="W465" s="4">
        <v>2014</v>
      </c>
      <c r="X465" s="4" t="s">
        <v>78</v>
      </c>
      <c r="Y465" s="4">
        <v>2014</v>
      </c>
      <c r="Z465" s="4" t="s">
        <v>100</v>
      </c>
      <c r="AA465" s="4">
        <v>2014</v>
      </c>
      <c r="AB465" s="4" t="s">
        <v>100</v>
      </c>
      <c r="AC465" s="4">
        <v>2014</v>
      </c>
      <c r="AD465" s="4" t="s">
        <v>96</v>
      </c>
      <c r="AE465" s="4">
        <v>2014</v>
      </c>
      <c r="AF465" s="4" t="s">
        <v>91</v>
      </c>
      <c r="AG465" s="4">
        <v>2015</v>
      </c>
      <c r="AH465" s="4" t="s">
        <v>96</v>
      </c>
      <c r="AI465" s="4" t="s">
        <v>58</v>
      </c>
      <c r="AJ465" s="4" t="s">
        <v>59</v>
      </c>
      <c r="AK465" s="4" t="s">
        <v>166</v>
      </c>
      <c r="AL465" s="4" t="s">
        <v>269</v>
      </c>
      <c r="AM465" s="4" t="s">
        <v>270</v>
      </c>
      <c r="AN465" s="4"/>
      <c r="AO465" s="4"/>
    </row>
    <row r="466" spans="1:41" ht="56.25">
      <c r="A466" s="71">
        <f t="shared" si="19"/>
        <v>441</v>
      </c>
      <c r="B466" s="46" t="s">
        <v>1879</v>
      </c>
      <c r="C466" s="3"/>
      <c r="D466" s="4"/>
      <c r="E466" s="3" t="s">
        <v>166</v>
      </c>
      <c r="F466" s="27" t="s">
        <v>1684</v>
      </c>
      <c r="G466" s="3" t="s">
        <v>222</v>
      </c>
      <c r="H466" s="27" t="s">
        <v>1684</v>
      </c>
      <c r="I466" s="27" t="s">
        <v>1684</v>
      </c>
      <c r="J466" s="6" t="s">
        <v>63</v>
      </c>
      <c r="K466" s="3" t="s">
        <v>1128</v>
      </c>
      <c r="L466" s="4" t="s">
        <v>1812</v>
      </c>
      <c r="M466" s="4" t="s">
        <v>1812</v>
      </c>
      <c r="N466" s="3" t="s">
        <v>1811</v>
      </c>
      <c r="O466" s="4" t="s">
        <v>166</v>
      </c>
      <c r="P466" s="3" t="s">
        <v>1813</v>
      </c>
      <c r="Q466" s="3">
        <v>6420090</v>
      </c>
      <c r="R466" s="3">
        <v>642</v>
      </c>
      <c r="S466" s="3" t="s">
        <v>81</v>
      </c>
      <c r="T466" s="4">
        <v>1</v>
      </c>
      <c r="U466" s="5">
        <v>270</v>
      </c>
      <c r="V466" s="5">
        <v>202.5</v>
      </c>
      <c r="W466" s="4">
        <v>2014</v>
      </c>
      <c r="X466" s="4" t="s">
        <v>78</v>
      </c>
      <c r="Y466" s="4">
        <v>2014</v>
      </c>
      <c r="Z466" s="4" t="s">
        <v>100</v>
      </c>
      <c r="AA466" s="4">
        <v>2014</v>
      </c>
      <c r="AB466" s="4" t="s">
        <v>100</v>
      </c>
      <c r="AC466" s="4">
        <v>2014</v>
      </c>
      <c r="AD466" s="4" t="s">
        <v>96</v>
      </c>
      <c r="AE466" s="4">
        <v>2014</v>
      </c>
      <c r="AF466" s="4" t="s">
        <v>91</v>
      </c>
      <c r="AG466" s="4">
        <v>2015</v>
      </c>
      <c r="AH466" s="4" t="s">
        <v>96</v>
      </c>
      <c r="AI466" s="4" t="s">
        <v>58</v>
      </c>
      <c r="AJ466" s="4" t="s">
        <v>59</v>
      </c>
      <c r="AK466" s="4" t="s">
        <v>166</v>
      </c>
      <c r="AL466" s="4" t="s">
        <v>269</v>
      </c>
      <c r="AM466" s="4" t="s">
        <v>270</v>
      </c>
      <c r="AN466" s="4"/>
      <c r="AO466" s="4"/>
    </row>
    <row r="467" spans="1:41" ht="56.25">
      <c r="A467" s="71">
        <f t="shared" si="19"/>
        <v>442</v>
      </c>
      <c r="B467" s="46" t="s">
        <v>1880</v>
      </c>
      <c r="C467" s="3"/>
      <c r="D467" s="4"/>
      <c r="E467" s="3" t="s">
        <v>166</v>
      </c>
      <c r="F467" s="27" t="s">
        <v>1684</v>
      </c>
      <c r="G467" s="3" t="s">
        <v>222</v>
      </c>
      <c r="H467" s="27" t="s">
        <v>1684</v>
      </c>
      <c r="I467" s="27" t="s">
        <v>1684</v>
      </c>
      <c r="J467" s="6" t="s">
        <v>63</v>
      </c>
      <c r="K467" s="3" t="s">
        <v>1128</v>
      </c>
      <c r="L467" s="4" t="s">
        <v>1814</v>
      </c>
      <c r="M467" s="4" t="s">
        <v>1814</v>
      </c>
      <c r="N467" s="3" t="s">
        <v>1811</v>
      </c>
      <c r="O467" s="4" t="s">
        <v>166</v>
      </c>
      <c r="P467" s="3" t="s">
        <v>1813</v>
      </c>
      <c r="Q467" s="3">
        <v>6420090</v>
      </c>
      <c r="R467" s="3">
        <v>642</v>
      </c>
      <c r="S467" s="3" t="s">
        <v>81</v>
      </c>
      <c r="T467" s="4">
        <v>1</v>
      </c>
      <c r="U467" s="5">
        <v>360</v>
      </c>
      <c r="V467" s="5">
        <v>270</v>
      </c>
      <c r="W467" s="4">
        <v>2014</v>
      </c>
      <c r="X467" s="4" t="s">
        <v>78</v>
      </c>
      <c r="Y467" s="4">
        <v>2014</v>
      </c>
      <c r="Z467" s="4" t="s">
        <v>100</v>
      </c>
      <c r="AA467" s="4">
        <v>2014</v>
      </c>
      <c r="AB467" s="4" t="s">
        <v>100</v>
      </c>
      <c r="AC467" s="4">
        <v>2014</v>
      </c>
      <c r="AD467" s="4" t="s">
        <v>96</v>
      </c>
      <c r="AE467" s="4">
        <v>2014</v>
      </c>
      <c r="AF467" s="4" t="s">
        <v>91</v>
      </c>
      <c r="AG467" s="4">
        <v>2015</v>
      </c>
      <c r="AH467" s="4" t="s">
        <v>96</v>
      </c>
      <c r="AI467" s="4" t="s">
        <v>58</v>
      </c>
      <c r="AJ467" s="4" t="s">
        <v>59</v>
      </c>
      <c r="AK467" s="4" t="s">
        <v>166</v>
      </c>
      <c r="AL467" s="4" t="s">
        <v>269</v>
      </c>
      <c r="AM467" s="4" t="s">
        <v>270</v>
      </c>
      <c r="AN467" s="4"/>
      <c r="AO467" s="4"/>
    </row>
    <row r="468" spans="1:41" ht="78.75">
      <c r="A468" s="71">
        <f t="shared" si="19"/>
        <v>443</v>
      </c>
      <c r="B468" s="46" t="s">
        <v>1881</v>
      </c>
      <c r="C468" s="3"/>
      <c r="D468" s="4"/>
      <c r="E468" s="3" t="s">
        <v>166</v>
      </c>
      <c r="F468" s="27" t="s">
        <v>1684</v>
      </c>
      <c r="G468" s="3" t="s">
        <v>222</v>
      </c>
      <c r="H468" s="27" t="s">
        <v>1684</v>
      </c>
      <c r="I468" s="27" t="s">
        <v>1684</v>
      </c>
      <c r="J468" s="6" t="s">
        <v>63</v>
      </c>
      <c r="K468" s="3" t="s">
        <v>1128</v>
      </c>
      <c r="L468" s="4" t="s">
        <v>1815</v>
      </c>
      <c r="M468" s="4" t="s">
        <v>1815</v>
      </c>
      <c r="N468" s="3" t="s">
        <v>1811</v>
      </c>
      <c r="O468" s="4" t="s">
        <v>166</v>
      </c>
      <c r="P468" s="3" t="s">
        <v>1816</v>
      </c>
      <c r="Q468" s="3">
        <v>725</v>
      </c>
      <c r="R468" s="3">
        <v>642</v>
      </c>
      <c r="S468" s="3" t="s">
        <v>81</v>
      </c>
      <c r="T468" s="4">
        <v>1</v>
      </c>
      <c r="U468" s="5">
        <v>220</v>
      </c>
      <c r="V468" s="5">
        <v>73.333333333333329</v>
      </c>
      <c r="W468" s="4">
        <v>2014</v>
      </c>
      <c r="X468" s="4" t="s">
        <v>82</v>
      </c>
      <c r="Y468" s="4">
        <v>2014</v>
      </c>
      <c r="Z468" s="4" t="s">
        <v>83</v>
      </c>
      <c r="AA468" s="4">
        <v>2014</v>
      </c>
      <c r="AB468" s="4" t="s">
        <v>83</v>
      </c>
      <c r="AC468" s="4">
        <v>2014</v>
      </c>
      <c r="AD468" s="4" t="s">
        <v>57</v>
      </c>
      <c r="AE468" s="4">
        <v>2014</v>
      </c>
      <c r="AF468" s="4" t="s">
        <v>76</v>
      </c>
      <c r="AG468" s="4">
        <v>2015</v>
      </c>
      <c r="AH468" s="4" t="s">
        <v>57</v>
      </c>
      <c r="AI468" s="4" t="s">
        <v>58</v>
      </c>
      <c r="AJ468" s="4" t="s">
        <v>59</v>
      </c>
      <c r="AK468" s="4" t="s">
        <v>166</v>
      </c>
      <c r="AL468" s="4" t="s">
        <v>269</v>
      </c>
      <c r="AM468" s="4" t="s">
        <v>270</v>
      </c>
      <c r="AN468" s="4"/>
      <c r="AO468" s="4"/>
    </row>
    <row r="469" spans="1:41" ht="45">
      <c r="A469" s="71">
        <f t="shared" si="19"/>
        <v>444</v>
      </c>
      <c r="B469" s="46" t="s">
        <v>1882</v>
      </c>
      <c r="C469" s="3"/>
      <c r="D469" s="4"/>
      <c r="E469" s="3" t="s">
        <v>166</v>
      </c>
      <c r="F469" s="27" t="s">
        <v>1684</v>
      </c>
      <c r="G469" s="3" t="s">
        <v>222</v>
      </c>
      <c r="H469" s="27" t="s">
        <v>1684</v>
      </c>
      <c r="I469" s="27" t="s">
        <v>1684</v>
      </c>
      <c r="J469" s="6" t="s">
        <v>63</v>
      </c>
      <c r="K469" s="3" t="s">
        <v>1736</v>
      </c>
      <c r="L469" s="4" t="s">
        <v>1817</v>
      </c>
      <c r="M469" s="4" t="s">
        <v>1817</v>
      </c>
      <c r="N469" s="3" t="s">
        <v>1818</v>
      </c>
      <c r="O469" s="4" t="s">
        <v>166</v>
      </c>
      <c r="P469" s="3" t="s">
        <v>1819</v>
      </c>
      <c r="Q469" s="3">
        <v>7260090</v>
      </c>
      <c r="R469" s="3">
        <v>642</v>
      </c>
      <c r="S469" s="3" t="s">
        <v>81</v>
      </c>
      <c r="T469" s="4">
        <v>1</v>
      </c>
      <c r="U469" s="5">
        <v>95</v>
      </c>
      <c r="V469" s="5">
        <v>23.75</v>
      </c>
      <c r="W469" s="4">
        <v>2014</v>
      </c>
      <c r="X469" s="4" t="s">
        <v>62</v>
      </c>
      <c r="Y469" s="4">
        <v>2014</v>
      </c>
      <c r="Z469" s="4" t="s">
        <v>82</v>
      </c>
      <c r="AA469" s="4">
        <v>2014</v>
      </c>
      <c r="AB469" s="4" t="s">
        <v>82</v>
      </c>
      <c r="AC469" s="4">
        <v>2014</v>
      </c>
      <c r="AD469" s="4" t="s">
        <v>83</v>
      </c>
      <c r="AE469" s="4">
        <v>2014</v>
      </c>
      <c r="AF469" s="4" t="s">
        <v>57</v>
      </c>
      <c r="AG469" s="4">
        <v>2015</v>
      </c>
      <c r="AH469" s="4" t="s">
        <v>83</v>
      </c>
      <c r="AI469" s="4" t="s">
        <v>219</v>
      </c>
      <c r="AJ469" s="4" t="s">
        <v>118</v>
      </c>
      <c r="AK469" s="4" t="s">
        <v>166</v>
      </c>
      <c r="AL469" s="4" t="s">
        <v>269</v>
      </c>
      <c r="AM469" s="4" t="s">
        <v>270</v>
      </c>
      <c r="AN469" s="4"/>
      <c r="AO469" s="4"/>
    </row>
    <row r="470" spans="1:41" ht="33.75">
      <c r="A470" s="71">
        <f t="shared" si="19"/>
        <v>445</v>
      </c>
      <c r="B470" s="46" t="s">
        <v>1883</v>
      </c>
      <c r="C470" s="3"/>
      <c r="D470" s="4"/>
      <c r="E470" s="3" t="s">
        <v>166</v>
      </c>
      <c r="F470" s="27" t="s">
        <v>1684</v>
      </c>
      <c r="G470" s="3" t="s">
        <v>222</v>
      </c>
      <c r="H470" s="27" t="s">
        <v>1684</v>
      </c>
      <c r="I470" s="27" t="s">
        <v>1684</v>
      </c>
      <c r="J470" s="6" t="s">
        <v>1733</v>
      </c>
      <c r="K470" s="3" t="s">
        <v>1736</v>
      </c>
      <c r="L470" s="4" t="s">
        <v>1820</v>
      </c>
      <c r="M470" s="4" t="s">
        <v>1820</v>
      </c>
      <c r="N470" s="3" t="s">
        <v>1821</v>
      </c>
      <c r="O470" s="4" t="s">
        <v>166</v>
      </c>
      <c r="P470" s="3" t="s">
        <v>106</v>
      </c>
      <c r="Q470" s="3">
        <v>4010429</v>
      </c>
      <c r="R470" s="3">
        <v>642</v>
      </c>
      <c r="S470" s="3" t="s">
        <v>81</v>
      </c>
      <c r="T470" s="4">
        <v>1</v>
      </c>
      <c r="U470" s="5">
        <v>350</v>
      </c>
      <c r="V470" s="5">
        <v>350</v>
      </c>
      <c r="W470" s="4">
        <v>2014</v>
      </c>
      <c r="X470" s="4" t="s">
        <v>62</v>
      </c>
      <c r="Y470" s="4">
        <v>2014</v>
      </c>
      <c r="Z470" s="4" t="s">
        <v>62</v>
      </c>
      <c r="AA470" s="4">
        <v>2014</v>
      </c>
      <c r="AB470" s="4" t="s">
        <v>82</v>
      </c>
      <c r="AC470" s="4">
        <v>2014</v>
      </c>
      <c r="AD470" s="4" t="s">
        <v>82</v>
      </c>
      <c r="AE470" s="4">
        <v>2014</v>
      </c>
      <c r="AF470" s="4" t="s">
        <v>83</v>
      </c>
      <c r="AG470" s="4">
        <v>2015</v>
      </c>
      <c r="AH470" s="4" t="s">
        <v>82</v>
      </c>
      <c r="AI470" s="4" t="s">
        <v>58</v>
      </c>
      <c r="AJ470" s="4" t="s">
        <v>59</v>
      </c>
      <c r="AK470" s="4" t="s">
        <v>166</v>
      </c>
      <c r="AL470" s="4" t="s">
        <v>269</v>
      </c>
      <c r="AM470" s="4" t="s">
        <v>270</v>
      </c>
      <c r="AN470" s="4"/>
      <c r="AO470" s="4"/>
    </row>
    <row r="471" spans="1:41" ht="33.75">
      <c r="A471" s="71">
        <f t="shared" si="19"/>
        <v>446</v>
      </c>
      <c r="B471" s="46" t="s">
        <v>1884</v>
      </c>
      <c r="C471" s="3"/>
      <c r="D471" s="4"/>
      <c r="E471" s="3" t="s">
        <v>166</v>
      </c>
      <c r="F471" s="27" t="s">
        <v>1684</v>
      </c>
      <c r="G471" s="3" t="s">
        <v>222</v>
      </c>
      <c r="H471" s="27" t="s">
        <v>1684</v>
      </c>
      <c r="I471" s="27" t="s">
        <v>1684</v>
      </c>
      <c r="J471" s="6" t="s">
        <v>1822</v>
      </c>
      <c r="K471" s="3" t="s">
        <v>1736</v>
      </c>
      <c r="L471" s="4" t="s">
        <v>1823</v>
      </c>
      <c r="M471" s="4" t="s">
        <v>1823</v>
      </c>
      <c r="N471" s="3" t="s">
        <v>1824</v>
      </c>
      <c r="O471" s="4" t="s">
        <v>166</v>
      </c>
      <c r="P471" s="3" t="s">
        <v>399</v>
      </c>
      <c r="Q471" s="3">
        <v>7499090</v>
      </c>
      <c r="R471" s="3">
        <v>642</v>
      </c>
      <c r="S471" s="3" t="s">
        <v>81</v>
      </c>
      <c r="T471" s="4">
        <v>1</v>
      </c>
      <c r="U471" s="5">
        <v>250</v>
      </c>
      <c r="V471" s="5">
        <v>250</v>
      </c>
      <c r="W471" s="4">
        <v>2014</v>
      </c>
      <c r="X471" s="4" t="s">
        <v>62</v>
      </c>
      <c r="Y471" s="4">
        <v>2014</v>
      </c>
      <c r="Z471" s="4" t="s">
        <v>62</v>
      </c>
      <c r="AA471" s="4">
        <v>2014</v>
      </c>
      <c r="AB471" s="4" t="s">
        <v>82</v>
      </c>
      <c r="AC471" s="4">
        <v>2014</v>
      </c>
      <c r="AD471" s="4" t="s">
        <v>82</v>
      </c>
      <c r="AE471" s="4">
        <v>2014</v>
      </c>
      <c r="AF471" s="4" t="s">
        <v>83</v>
      </c>
      <c r="AG471" s="4">
        <v>2015</v>
      </c>
      <c r="AH471" s="4" t="s">
        <v>82</v>
      </c>
      <c r="AI471" s="4" t="s">
        <v>58</v>
      </c>
      <c r="AJ471" s="4" t="s">
        <v>59</v>
      </c>
      <c r="AK471" s="4" t="s">
        <v>166</v>
      </c>
      <c r="AL471" s="4" t="s">
        <v>269</v>
      </c>
      <c r="AM471" s="4" t="s">
        <v>270</v>
      </c>
      <c r="AN471" s="4"/>
      <c r="AO471" s="4"/>
    </row>
    <row r="472" spans="1:41" ht="153.75" customHeight="1">
      <c r="A472" s="71">
        <f t="shared" si="19"/>
        <v>447</v>
      </c>
      <c r="B472" s="46" t="s">
        <v>1885</v>
      </c>
      <c r="C472" s="3"/>
      <c r="D472" s="4"/>
      <c r="E472" s="3" t="s">
        <v>166</v>
      </c>
      <c r="F472" s="27" t="s">
        <v>1684</v>
      </c>
      <c r="G472" s="3" t="s">
        <v>222</v>
      </c>
      <c r="H472" s="27" t="s">
        <v>1684</v>
      </c>
      <c r="I472" s="27" t="s">
        <v>1684</v>
      </c>
      <c r="J472" s="6" t="s">
        <v>1825</v>
      </c>
      <c r="K472" s="3" t="s">
        <v>1736</v>
      </c>
      <c r="L472" s="4" t="s">
        <v>1826</v>
      </c>
      <c r="M472" s="4" t="s">
        <v>1826</v>
      </c>
      <c r="N472" s="3" t="s">
        <v>1827</v>
      </c>
      <c r="O472" s="4" t="s">
        <v>166</v>
      </c>
      <c r="P472" s="3" t="s">
        <v>1828</v>
      </c>
      <c r="Q472" s="3">
        <v>5233000</v>
      </c>
      <c r="R472" s="3">
        <v>642</v>
      </c>
      <c r="S472" s="3" t="s">
        <v>81</v>
      </c>
      <c r="T472" s="4">
        <v>1</v>
      </c>
      <c r="U472" s="5">
        <v>200</v>
      </c>
      <c r="V472" s="5">
        <v>200</v>
      </c>
      <c r="W472" s="4">
        <v>2014</v>
      </c>
      <c r="X472" s="4" t="s">
        <v>82</v>
      </c>
      <c r="Y472" s="4">
        <v>2014</v>
      </c>
      <c r="Z472" s="4" t="s">
        <v>82</v>
      </c>
      <c r="AA472" s="4">
        <v>2014</v>
      </c>
      <c r="AB472" s="4" t="s">
        <v>83</v>
      </c>
      <c r="AC472" s="4">
        <v>2014</v>
      </c>
      <c r="AD472" s="4" t="s">
        <v>83</v>
      </c>
      <c r="AE472" s="4">
        <v>2014</v>
      </c>
      <c r="AF472" s="4" t="s">
        <v>57</v>
      </c>
      <c r="AG472" s="4">
        <v>2015</v>
      </c>
      <c r="AH472" s="4" t="s">
        <v>83</v>
      </c>
      <c r="AI472" s="4" t="s">
        <v>58</v>
      </c>
      <c r="AJ472" s="4" t="s">
        <v>59</v>
      </c>
      <c r="AK472" s="4" t="s">
        <v>166</v>
      </c>
      <c r="AL472" s="4" t="s">
        <v>269</v>
      </c>
      <c r="AM472" s="4" t="s">
        <v>270</v>
      </c>
      <c r="AN472" s="4"/>
      <c r="AO472" s="4" t="s">
        <v>1829</v>
      </c>
    </row>
    <row r="473" spans="1:41" ht="56.25">
      <c r="A473" s="71">
        <f t="shared" si="19"/>
        <v>448</v>
      </c>
      <c r="B473" s="46" t="s">
        <v>1886</v>
      </c>
      <c r="C473" s="3"/>
      <c r="D473" s="4"/>
      <c r="E473" s="3" t="s">
        <v>166</v>
      </c>
      <c r="F473" s="27" t="s">
        <v>1684</v>
      </c>
      <c r="G473" s="3" t="s">
        <v>222</v>
      </c>
      <c r="H473" s="27" t="s">
        <v>1684</v>
      </c>
      <c r="I473" s="27" t="s">
        <v>1684</v>
      </c>
      <c r="J473" s="6" t="s">
        <v>1830</v>
      </c>
      <c r="K473" s="3" t="s">
        <v>1736</v>
      </c>
      <c r="L473" s="4" t="s">
        <v>1831</v>
      </c>
      <c r="M473" s="4" t="s">
        <v>1831</v>
      </c>
      <c r="N473" s="3" t="s">
        <v>1832</v>
      </c>
      <c r="O473" s="4" t="s">
        <v>166</v>
      </c>
      <c r="P473" s="3" t="s">
        <v>1723</v>
      </c>
      <c r="Q473" s="3">
        <v>8519450</v>
      </c>
      <c r="R473" s="3">
        <v>642</v>
      </c>
      <c r="S473" s="3" t="s">
        <v>81</v>
      </c>
      <c r="T473" s="4">
        <v>1</v>
      </c>
      <c r="U473" s="5">
        <v>350</v>
      </c>
      <c r="V473" s="5">
        <v>350</v>
      </c>
      <c r="W473" s="4">
        <v>2014</v>
      </c>
      <c r="X473" s="4" t="s">
        <v>62</v>
      </c>
      <c r="Y473" s="4">
        <v>2014</v>
      </c>
      <c r="Z473" s="4" t="s">
        <v>62</v>
      </c>
      <c r="AA473" s="4">
        <v>2014</v>
      </c>
      <c r="AB473" s="4" t="s">
        <v>82</v>
      </c>
      <c r="AC473" s="4">
        <v>2014</v>
      </c>
      <c r="AD473" s="4" t="s">
        <v>82</v>
      </c>
      <c r="AE473" s="4">
        <v>2014</v>
      </c>
      <c r="AF473" s="4" t="s">
        <v>83</v>
      </c>
      <c r="AG473" s="4">
        <v>2015</v>
      </c>
      <c r="AH473" s="4" t="s">
        <v>82</v>
      </c>
      <c r="AI473" s="4" t="s">
        <v>58</v>
      </c>
      <c r="AJ473" s="4" t="s">
        <v>59</v>
      </c>
      <c r="AK473" s="4" t="s">
        <v>166</v>
      </c>
      <c r="AL473" s="4" t="s">
        <v>269</v>
      </c>
      <c r="AM473" s="4" t="s">
        <v>270</v>
      </c>
      <c r="AN473" s="4"/>
      <c r="AO473" s="4"/>
    </row>
    <row r="475" spans="1:41">
      <c r="U475" s="33">
        <f>SUM(U26:U473)</f>
        <v>1321606.4129999999</v>
      </c>
    </row>
  </sheetData>
  <autoFilter ref="A23:BG473">
    <filterColumn colId="5"/>
    <filterColumn colId="24" showButton="0"/>
    <filterColumn colId="32" showButton="0"/>
  </autoFilter>
  <mergeCells count="42">
    <mergeCell ref="AI1:AO1"/>
    <mergeCell ref="A3:AO3"/>
    <mergeCell ref="A4:AO4"/>
    <mergeCell ref="A6:AO6"/>
    <mergeCell ref="A10:D10"/>
    <mergeCell ref="A11:D11"/>
    <mergeCell ref="A12:D12"/>
    <mergeCell ref="A14:D14"/>
    <mergeCell ref="A9:AO9"/>
    <mergeCell ref="A8:AO8"/>
    <mergeCell ref="A16:D16"/>
    <mergeCell ref="A15:D15"/>
    <mergeCell ref="N22:N23"/>
    <mergeCell ref="G21:G23"/>
    <mergeCell ref="E21:E23"/>
    <mergeCell ref="B21:B23"/>
    <mergeCell ref="A21:A23"/>
    <mergeCell ref="C21:C23"/>
    <mergeCell ref="F21:F23"/>
    <mergeCell ref="H21:H23"/>
    <mergeCell ref="L22:L23"/>
    <mergeCell ref="D21:D23"/>
    <mergeCell ref="I21:I23"/>
    <mergeCell ref="J22:K22"/>
    <mergeCell ref="T22:T23"/>
    <mergeCell ref="J21:AH21"/>
    <mergeCell ref="AG23:AH23"/>
    <mergeCell ref="M22:M23"/>
    <mergeCell ref="O22:O23"/>
    <mergeCell ref="R22:S22"/>
    <mergeCell ref="P22:P23"/>
    <mergeCell ref="Q22:Q23"/>
    <mergeCell ref="Y23:Z23"/>
    <mergeCell ref="U22:V22"/>
    <mergeCell ref="W22:AH22"/>
    <mergeCell ref="AJ21:AJ23"/>
    <mergeCell ref="AI21:AI23"/>
    <mergeCell ref="AO21:AO23"/>
    <mergeCell ref="AN21:AN23"/>
    <mergeCell ref="AM21:AM23"/>
    <mergeCell ref="AL21:AL23"/>
    <mergeCell ref="AK22:AK23"/>
  </mergeCells>
  <phoneticPr fontId="1" type="noConversion"/>
  <printOptions horizontalCentered="1"/>
  <pageMargins left="0" right="0" top="0" bottom="0" header="0" footer="0"/>
  <pageSetup paperSize="8" scale="55" orientation="landscape" r:id="rId1"/>
  <headerFooter alignWithMargins="0"/>
  <colBreaks count="1" manualBreakCount="1">
    <brk id="4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8"/>
  <sheetViews>
    <sheetView tabSelected="1" view="pageBreakPreview" topLeftCell="G151" zoomScale="90" zoomScaleNormal="100" zoomScaleSheetLayoutView="90" workbookViewId="0">
      <selection activeCell="B156" sqref="A156:XFD156"/>
    </sheetView>
  </sheetViews>
  <sheetFormatPr defaultRowHeight="12.75"/>
  <cols>
    <col min="1" max="1" width="6" style="1" customWidth="1"/>
    <col min="2" max="2" width="5.5703125" style="1" customWidth="1"/>
    <col min="3" max="5" width="5.7109375" style="1" customWidth="1"/>
    <col min="6" max="6" width="6.42578125" style="1" customWidth="1"/>
    <col min="7" max="7" width="6" style="1" customWidth="1"/>
    <col min="8" max="9" width="6.85546875" style="1" customWidth="1"/>
    <col min="10" max="10" width="11.7109375" style="1" customWidth="1"/>
    <col min="11" max="11" width="17.140625" style="1" customWidth="1"/>
    <col min="12" max="12" width="27.28515625" style="1" customWidth="1"/>
    <col min="13" max="13" width="27" style="1" customWidth="1"/>
    <col min="14" max="14" width="23.28515625" style="1" customWidth="1"/>
    <col min="15" max="15" width="5.7109375" style="1" customWidth="1"/>
    <col min="16" max="16" width="8.140625" style="1" customWidth="1"/>
    <col min="17" max="17" width="9.28515625" style="1" customWidth="1"/>
    <col min="18" max="18" width="5.28515625" style="1" customWidth="1"/>
    <col min="19" max="19" width="8.5703125" style="1" customWidth="1"/>
    <col min="20" max="20" width="7.140625" style="1" customWidth="1"/>
    <col min="21" max="21" width="14.7109375" style="33" customWidth="1"/>
    <col min="22" max="22" width="10.5703125" style="33" customWidth="1"/>
    <col min="23" max="23" width="6" style="1" customWidth="1"/>
    <col min="24" max="24" width="8.42578125" style="1" customWidth="1"/>
    <col min="25" max="25" width="5.85546875" style="1" customWidth="1"/>
    <col min="26" max="26" width="8.140625" style="1" customWidth="1"/>
    <col min="27" max="27" width="6.85546875" style="1" customWidth="1"/>
    <col min="28" max="28" width="8.85546875" style="1" customWidth="1"/>
    <col min="29" max="29" width="5.140625" style="1" customWidth="1"/>
    <col min="30" max="30" width="8.140625" style="1" customWidth="1"/>
    <col min="31" max="31" width="7.42578125" style="1" customWidth="1"/>
    <col min="32" max="32" width="8.28515625" style="1" customWidth="1"/>
    <col min="33" max="33" width="6.42578125" style="1" customWidth="1"/>
    <col min="34" max="34" width="8.5703125" style="1" customWidth="1"/>
    <col min="35" max="35" width="4.7109375" style="1" customWidth="1"/>
    <col min="36" max="36" width="7.5703125" style="1" customWidth="1"/>
    <col min="37" max="37" width="5" style="1" customWidth="1"/>
    <col min="38" max="38" width="6.42578125" style="1" customWidth="1"/>
    <col min="39" max="39" width="9.7109375" style="1" customWidth="1"/>
    <col min="40" max="40" width="10.28515625" style="1" customWidth="1"/>
    <col min="41" max="41" width="17.140625" style="1" customWidth="1"/>
    <col min="42" max="16384" width="9.140625" style="1"/>
  </cols>
  <sheetData>
    <row r="1" spans="1:49" ht="27.75" customHeight="1">
      <c r="Q1" s="32"/>
      <c r="AI1" s="173" t="s">
        <v>56</v>
      </c>
      <c r="AJ1" s="173"/>
      <c r="AK1" s="173"/>
      <c r="AL1" s="173"/>
      <c r="AM1" s="173"/>
      <c r="AN1" s="173"/>
      <c r="AO1" s="173"/>
    </row>
    <row r="2" spans="1:49" s="70" customFormat="1" ht="18">
      <c r="A2" s="180" t="s">
        <v>1942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  <c r="V2" s="181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</row>
    <row r="3" spans="1:49" s="70" customFormat="1" ht="18">
      <c r="A3" s="180" t="s">
        <v>116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1"/>
      <c r="V3" s="181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</row>
    <row r="4" spans="1:49" s="70" customFormat="1">
      <c r="B4" s="1"/>
      <c r="C4" s="1"/>
      <c r="D4" s="1"/>
      <c r="E4" s="1"/>
      <c r="F4" s="1"/>
      <c r="G4" s="1"/>
      <c r="H4" s="1"/>
      <c r="I4" s="1"/>
      <c r="L4" s="1"/>
      <c r="O4" s="1"/>
      <c r="U4" s="159"/>
      <c r="V4" s="3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1"/>
      <c r="AL4" s="1"/>
      <c r="AM4" s="1"/>
      <c r="AN4" s="1"/>
      <c r="AO4" s="1"/>
    </row>
    <row r="5" spans="1:49" s="70" customFormat="1" ht="15">
      <c r="A5" s="182" t="s">
        <v>2113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3"/>
      <c r="V5" s="183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</row>
    <row r="6" spans="1:49" s="70" customFormat="1">
      <c r="B6" s="1"/>
      <c r="C6" s="1"/>
      <c r="D6" s="1"/>
      <c r="E6" s="1"/>
      <c r="F6" s="1"/>
      <c r="G6" s="1"/>
      <c r="H6" s="1"/>
      <c r="I6" s="1"/>
      <c r="L6" s="1"/>
      <c r="O6" s="1"/>
      <c r="U6" s="159"/>
      <c r="V6" s="3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K6" s="1"/>
      <c r="AL6" s="1"/>
      <c r="AM6" s="1"/>
      <c r="AN6" s="1"/>
      <c r="AO6" s="1"/>
    </row>
    <row r="7" spans="1:49" s="70" customFormat="1" ht="15">
      <c r="A7" s="182" t="s">
        <v>54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183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</row>
    <row r="8" spans="1:49" s="70" customFormat="1">
      <c r="B8" s="1"/>
      <c r="C8" s="1"/>
      <c r="D8" s="1"/>
      <c r="E8" s="1"/>
      <c r="F8" s="1"/>
      <c r="G8" s="1"/>
      <c r="H8" s="1"/>
      <c r="I8" s="1"/>
      <c r="L8" s="1"/>
      <c r="O8" s="1"/>
      <c r="U8" s="159"/>
      <c r="V8" s="3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1"/>
      <c r="AL8" s="1"/>
      <c r="AM8" s="1"/>
      <c r="AN8" s="1"/>
      <c r="AO8" s="1"/>
    </row>
    <row r="9" spans="1:49" s="70" customFormat="1" ht="15.75" customHeight="1">
      <c r="A9" s="175" t="s">
        <v>0</v>
      </c>
      <c r="B9" s="175"/>
      <c r="C9" s="175"/>
      <c r="D9" s="175"/>
      <c r="E9" s="175"/>
      <c r="F9" s="184" t="s">
        <v>1055</v>
      </c>
      <c r="G9" s="184"/>
      <c r="H9" s="184"/>
      <c r="I9" s="184"/>
      <c r="J9" s="135"/>
      <c r="K9" s="135"/>
      <c r="L9" s="1"/>
      <c r="O9" s="1"/>
      <c r="U9" s="159"/>
      <c r="V9" s="3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K9" s="1"/>
      <c r="AL9" s="1"/>
      <c r="AM9" s="1"/>
      <c r="AN9" s="1"/>
      <c r="AO9" s="1"/>
      <c r="AQ9" s="186"/>
      <c r="AR9" s="186"/>
      <c r="AS9" s="186"/>
      <c r="AT9" s="186"/>
      <c r="AU9" s="136"/>
      <c r="AV9" s="137"/>
      <c r="AW9" s="137"/>
    </row>
    <row r="10" spans="1:49" s="70" customFormat="1" ht="26.25" customHeight="1">
      <c r="A10" s="175" t="s">
        <v>1</v>
      </c>
      <c r="B10" s="175"/>
      <c r="C10" s="175"/>
      <c r="D10" s="175"/>
      <c r="E10" s="175"/>
      <c r="F10" s="187" t="s">
        <v>1943</v>
      </c>
      <c r="G10" s="188"/>
      <c r="H10" s="188"/>
      <c r="I10" s="189"/>
      <c r="L10" s="1"/>
      <c r="O10" s="1"/>
      <c r="U10" s="159"/>
      <c r="V10" s="3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K10" s="1"/>
      <c r="AL10" s="1"/>
      <c r="AM10" s="1"/>
      <c r="AN10" s="1"/>
      <c r="AO10" s="1"/>
      <c r="AQ10" s="186"/>
      <c r="AR10" s="186"/>
      <c r="AS10" s="186"/>
      <c r="AT10" s="186"/>
      <c r="AU10" s="136"/>
      <c r="AV10" s="137"/>
      <c r="AW10" s="137"/>
    </row>
    <row r="11" spans="1:49" s="70" customFormat="1" ht="14.25">
      <c r="A11" s="175" t="s">
        <v>2</v>
      </c>
      <c r="B11" s="175"/>
      <c r="C11" s="175"/>
      <c r="D11" s="175"/>
      <c r="E11" s="175"/>
      <c r="F11" s="190" t="s">
        <v>1944</v>
      </c>
      <c r="G11" s="191"/>
      <c r="H11" s="191"/>
      <c r="I11" s="192"/>
      <c r="L11" s="1"/>
      <c r="O11" s="1"/>
      <c r="U11" s="159"/>
      <c r="V11" s="3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K11" s="1"/>
      <c r="AL11" s="1"/>
      <c r="AM11" s="1"/>
      <c r="AN11" s="1"/>
      <c r="AO11" s="1"/>
      <c r="AQ11" s="186"/>
      <c r="AR11" s="186"/>
      <c r="AS11" s="186"/>
      <c r="AT11" s="186"/>
      <c r="AU11" s="136"/>
      <c r="AV11" s="137"/>
      <c r="AW11" s="137"/>
    </row>
    <row r="12" spans="1:49" s="70" customFormat="1" ht="14.25">
      <c r="A12" s="175" t="s">
        <v>3</v>
      </c>
      <c r="B12" s="175"/>
      <c r="C12" s="175"/>
      <c r="D12" s="175"/>
      <c r="E12" s="175"/>
      <c r="F12" s="176" t="s">
        <v>1945</v>
      </c>
      <c r="G12" s="177"/>
      <c r="H12" s="177"/>
      <c r="I12" s="178"/>
      <c r="L12" s="1"/>
      <c r="O12" s="1"/>
      <c r="U12" s="159"/>
      <c r="V12" s="3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K12" s="1"/>
      <c r="AL12" s="1"/>
      <c r="AM12" s="1"/>
      <c r="AN12" s="1"/>
      <c r="AO12" s="1"/>
      <c r="AQ12" s="138"/>
      <c r="AR12" s="138"/>
      <c r="AS12" s="138"/>
      <c r="AT12" s="138"/>
      <c r="AU12" s="136"/>
      <c r="AV12" s="137"/>
      <c r="AW12" s="137"/>
    </row>
    <row r="13" spans="1:49" s="70" customFormat="1" ht="14.25">
      <c r="A13" s="175" t="s">
        <v>4</v>
      </c>
      <c r="B13" s="175"/>
      <c r="C13" s="175"/>
      <c r="D13" s="175"/>
      <c r="E13" s="175"/>
      <c r="F13" s="179" t="s">
        <v>1946</v>
      </c>
      <c r="G13" s="179"/>
      <c r="H13" s="179"/>
      <c r="I13" s="179"/>
      <c r="L13" s="139"/>
      <c r="O13" s="1"/>
      <c r="U13" s="159"/>
      <c r="V13" s="3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1"/>
      <c r="AL13" s="1"/>
      <c r="AM13" s="1"/>
      <c r="AN13" s="1"/>
      <c r="AO13" s="1"/>
      <c r="AQ13" s="186"/>
      <c r="AR13" s="186"/>
      <c r="AS13" s="186"/>
      <c r="AT13" s="186"/>
      <c r="AU13" s="136"/>
      <c r="AV13" s="137"/>
      <c r="AW13" s="137"/>
    </row>
    <row r="14" spans="1:49" s="70" customFormat="1" ht="14.25">
      <c r="A14" s="175" t="s">
        <v>5</v>
      </c>
      <c r="B14" s="175"/>
      <c r="C14" s="175"/>
      <c r="D14" s="175"/>
      <c r="E14" s="175"/>
      <c r="F14" s="179" t="s">
        <v>1947</v>
      </c>
      <c r="G14" s="179"/>
      <c r="H14" s="179"/>
      <c r="I14" s="179"/>
      <c r="L14" s="1"/>
      <c r="O14" s="1"/>
      <c r="U14" s="159"/>
      <c r="V14" s="3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K14" s="1"/>
      <c r="AL14" s="1"/>
      <c r="AM14" s="1"/>
      <c r="AN14" s="1"/>
      <c r="AO14" s="1"/>
      <c r="AQ14" s="186"/>
      <c r="AR14" s="186"/>
      <c r="AS14" s="186"/>
      <c r="AT14" s="186"/>
      <c r="AU14" s="136"/>
      <c r="AV14" s="137"/>
      <c r="AW14" s="137"/>
    </row>
    <row r="15" spans="1:49" s="70" customFormat="1" ht="14.25">
      <c r="A15" s="175" t="s">
        <v>6</v>
      </c>
      <c r="B15" s="175"/>
      <c r="C15" s="175"/>
      <c r="D15" s="175"/>
      <c r="E15" s="175"/>
      <c r="F15" s="190" t="s">
        <v>626</v>
      </c>
      <c r="G15" s="191"/>
      <c r="H15" s="191"/>
      <c r="I15" s="192"/>
      <c r="L15" s="1"/>
      <c r="O15" s="1"/>
      <c r="U15" s="159"/>
      <c r="V15" s="3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1"/>
      <c r="AL15" s="1"/>
      <c r="AM15" s="1"/>
      <c r="AN15" s="1"/>
      <c r="AO15" s="1"/>
      <c r="AQ15" s="186"/>
      <c r="AR15" s="186"/>
      <c r="AS15" s="186"/>
      <c r="AT15" s="186"/>
      <c r="AU15" s="136"/>
      <c r="AV15" s="137"/>
      <c r="AW15" s="137"/>
    </row>
    <row r="16" spans="1:49" s="70" customFormat="1">
      <c r="B16" s="1"/>
      <c r="C16" s="1"/>
      <c r="D16" s="1"/>
      <c r="E16" s="1"/>
      <c r="F16" s="1"/>
      <c r="G16" s="1"/>
      <c r="H16" s="1"/>
      <c r="I16" s="1"/>
      <c r="L16" s="1"/>
      <c r="O16" s="1"/>
      <c r="U16" s="159"/>
      <c r="V16" s="3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K16" s="1"/>
      <c r="AL16" s="1"/>
      <c r="AM16" s="1"/>
      <c r="AN16" s="1"/>
      <c r="AO16" s="1"/>
      <c r="AQ16" s="137"/>
      <c r="AR16" s="137"/>
      <c r="AS16" s="137"/>
      <c r="AT16" s="137"/>
      <c r="AU16" s="137"/>
      <c r="AV16" s="137"/>
      <c r="AW16" s="137"/>
    </row>
    <row r="17" spans="1:41" hidden="1"/>
    <row r="18" spans="1:41" hidden="1"/>
    <row r="20" spans="1:41" s="9" customFormat="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9" customFormat="1" ht="24" customHeight="1">
      <c r="A21" s="163" t="s">
        <v>7</v>
      </c>
      <c r="B21" s="163" t="s">
        <v>23</v>
      </c>
      <c r="C21" s="163" t="s">
        <v>24</v>
      </c>
      <c r="D21" s="163" t="s">
        <v>25</v>
      </c>
      <c r="E21" s="163" t="s">
        <v>26</v>
      </c>
      <c r="F21" s="163" t="s">
        <v>27</v>
      </c>
      <c r="G21" s="163" t="s">
        <v>28</v>
      </c>
      <c r="H21" s="163" t="s">
        <v>29</v>
      </c>
      <c r="I21" s="163" t="s">
        <v>30</v>
      </c>
      <c r="J21" s="165" t="s">
        <v>10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85"/>
      <c r="V21" s="18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3" t="s">
        <v>20</v>
      </c>
      <c r="AJ21" s="163" t="s">
        <v>21</v>
      </c>
      <c r="AK21" s="59"/>
      <c r="AL21" s="163" t="s">
        <v>33</v>
      </c>
      <c r="AM21" s="163" t="s">
        <v>34</v>
      </c>
      <c r="AN21" s="163" t="s">
        <v>35</v>
      </c>
      <c r="AO21" s="163" t="s">
        <v>36</v>
      </c>
    </row>
    <row r="22" spans="1:41" s="9" customFormat="1" ht="96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5" t="s">
        <v>16</v>
      </c>
      <c r="K22" s="165"/>
      <c r="L22" s="164" t="s">
        <v>37</v>
      </c>
      <c r="M22" s="164" t="s">
        <v>11</v>
      </c>
      <c r="N22" s="163" t="s">
        <v>17</v>
      </c>
      <c r="O22" s="164" t="s">
        <v>38</v>
      </c>
      <c r="P22" s="164" t="s">
        <v>8</v>
      </c>
      <c r="Q22" s="164" t="s">
        <v>9</v>
      </c>
      <c r="R22" s="165" t="s">
        <v>12</v>
      </c>
      <c r="S22" s="165"/>
      <c r="T22" s="164" t="s">
        <v>15</v>
      </c>
      <c r="U22" s="166" t="s">
        <v>47</v>
      </c>
      <c r="V22" s="166"/>
      <c r="W22" s="165" t="s">
        <v>19</v>
      </c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3"/>
      <c r="AJ22" s="163"/>
      <c r="AK22" s="163" t="s">
        <v>53</v>
      </c>
      <c r="AL22" s="163"/>
      <c r="AM22" s="163"/>
      <c r="AN22" s="163"/>
      <c r="AO22" s="163"/>
    </row>
    <row r="23" spans="1:41" s="62" customFormat="1" ht="196.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0" t="s">
        <v>18</v>
      </c>
      <c r="K23" s="10" t="s">
        <v>14</v>
      </c>
      <c r="L23" s="165"/>
      <c r="M23" s="164"/>
      <c r="N23" s="163"/>
      <c r="O23" s="164"/>
      <c r="P23" s="164"/>
      <c r="Q23" s="164"/>
      <c r="R23" s="10" t="s">
        <v>13</v>
      </c>
      <c r="S23" s="10" t="s">
        <v>14</v>
      </c>
      <c r="T23" s="164"/>
      <c r="U23" s="29" t="s">
        <v>31</v>
      </c>
      <c r="V23" s="29" t="s">
        <v>32</v>
      </c>
      <c r="W23" s="63" t="s">
        <v>39</v>
      </c>
      <c r="X23" s="63" t="s">
        <v>40</v>
      </c>
      <c r="Y23" s="163" t="s">
        <v>50</v>
      </c>
      <c r="Z23" s="163"/>
      <c r="AA23" s="63" t="s">
        <v>42</v>
      </c>
      <c r="AB23" s="63" t="s">
        <v>41</v>
      </c>
      <c r="AC23" s="63" t="s">
        <v>43</v>
      </c>
      <c r="AD23" s="63" t="s">
        <v>44</v>
      </c>
      <c r="AE23" s="63" t="s">
        <v>45</v>
      </c>
      <c r="AF23" s="63" t="s">
        <v>46</v>
      </c>
      <c r="AG23" s="163" t="s">
        <v>51</v>
      </c>
      <c r="AH23" s="163"/>
      <c r="AI23" s="163"/>
      <c r="AJ23" s="163"/>
      <c r="AK23" s="163"/>
      <c r="AL23" s="163"/>
      <c r="AM23" s="163"/>
      <c r="AN23" s="163"/>
      <c r="AO23" s="163"/>
    </row>
    <row r="24" spans="1:41" s="13" customFormat="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0"/>
      <c r="V24" s="30"/>
      <c r="W24" s="2"/>
      <c r="X24" s="2"/>
      <c r="Y24" s="2" t="s">
        <v>48</v>
      </c>
      <c r="Z24" s="2" t="s">
        <v>49</v>
      </c>
      <c r="AA24" s="2"/>
      <c r="AB24" s="2"/>
      <c r="AC24" s="2"/>
      <c r="AD24" s="2"/>
      <c r="AE24" s="2"/>
      <c r="AF24" s="2"/>
      <c r="AG24" s="2" t="s">
        <v>48</v>
      </c>
      <c r="AH24" s="2" t="s">
        <v>52</v>
      </c>
      <c r="AI24" s="2"/>
      <c r="AJ24" s="64" t="s">
        <v>22</v>
      </c>
      <c r="AK24" s="2"/>
      <c r="AL24" s="2"/>
      <c r="AM24" s="2"/>
      <c r="AN24" s="2"/>
      <c r="AO24" s="2"/>
    </row>
    <row r="25" spans="1:41" s="45" customFormat="1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124">
        <v>20</v>
      </c>
      <c r="V25" s="124">
        <v>21</v>
      </c>
      <c r="W25" s="2">
        <v>22</v>
      </c>
      <c r="X25" s="2">
        <v>23</v>
      </c>
      <c r="Y25" s="2">
        <v>24</v>
      </c>
      <c r="Z25" s="2">
        <v>25</v>
      </c>
      <c r="AA25" s="2">
        <v>26</v>
      </c>
      <c r="AB25" s="2">
        <v>27</v>
      </c>
      <c r="AC25" s="2">
        <v>28</v>
      </c>
      <c r="AD25" s="2">
        <v>29</v>
      </c>
      <c r="AE25" s="2">
        <v>30</v>
      </c>
      <c r="AF25" s="2">
        <v>31</v>
      </c>
      <c r="AG25" s="2">
        <v>32</v>
      </c>
      <c r="AH25" s="2">
        <v>33</v>
      </c>
      <c r="AI25" s="2">
        <v>34</v>
      </c>
      <c r="AJ25" s="2">
        <v>35</v>
      </c>
      <c r="AK25" s="2">
        <v>36</v>
      </c>
      <c r="AL25" s="2">
        <v>37</v>
      </c>
      <c r="AM25" s="2">
        <v>38</v>
      </c>
      <c r="AN25" s="2">
        <v>39</v>
      </c>
      <c r="AO25" s="2">
        <v>40</v>
      </c>
    </row>
    <row r="26" spans="1:41" s="69" customFormat="1" ht="156.75" customHeight="1">
      <c r="A26" s="125">
        <v>1</v>
      </c>
      <c r="B26" s="46" t="s">
        <v>223</v>
      </c>
      <c r="C26" s="3"/>
      <c r="D26" s="4"/>
      <c r="E26" s="3"/>
      <c r="F26" s="4" t="s">
        <v>72</v>
      </c>
      <c r="G26" s="3" t="s">
        <v>222</v>
      </c>
      <c r="H26" s="4" t="s">
        <v>72</v>
      </c>
      <c r="I26" s="4" t="s">
        <v>72</v>
      </c>
      <c r="J26" s="6" t="s">
        <v>73</v>
      </c>
      <c r="K26" s="3" t="s">
        <v>187</v>
      </c>
      <c r="L26" s="4" t="s">
        <v>74</v>
      </c>
      <c r="M26" s="4" t="s">
        <v>74</v>
      </c>
      <c r="N26" s="3" t="s">
        <v>75</v>
      </c>
      <c r="O26" s="3"/>
      <c r="P26" s="3" t="s">
        <v>120</v>
      </c>
      <c r="Q26" s="3">
        <v>7129000</v>
      </c>
      <c r="R26" s="3">
        <v>642</v>
      </c>
      <c r="S26" s="3" t="s">
        <v>81</v>
      </c>
      <c r="T26" s="4">
        <v>1</v>
      </c>
      <c r="U26" s="5">
        <v>840</v>
      </c>
      <c r="V26" s="5">
        <v>840</v>
      </c>
      <c r="W26" s="3">
        <v>2014</v>
      </c>
      <c r="X26" s="3" t="s">
        <v>83</v>
      </c>
      <c r="Y26" s="3">
        <v>2014</v>
      </c>
      <c r="Z26" s="3" t="s">
        <v>57</v>
      </c>
      <c r="AA26" s="3">
        <v>2014</v>
      </c>
      <c r="AB26" s="3" t="s">
        <v>57</v>
      </c>
      <c r="AC26" s="3">
        <v>2014</v>
      </c>
      <c r="AD26" s="3" t="s">
        <v>76</v>
      </c>
      <c r="AE26" s="4">
        <v>2014</v>
      </c>
      <c r="AF26" s="4" t="s">
        <v>77</v>
      </c>
      <c r="AG26" s="4">
        <v>2015</v>
      </c>
      <c r="AH26" s="4" t="s">
        <v>77</v>
      </c>
      <c r="AI26" s="4" t="s">
        <v>218</v>
      </c>
      <c r="AJ26" s="3" t="s">
        <v>118</v>
      </c>
      <c r="AK26" s="3"/>
      <c r="AL26" s="3"/>
      <c r="AM26" s="3"/>
      <c r="AN26" s="3" t="s">
        <v>119</v>
      </c>
      <c r="AO26" s="3" t="s">
        <v>210</v>
      </c>
    </row>
    <row r="27" spans="1:41" s="70" customFormat="1" ht="186" customHeight="1">
      <c r="A27" s="125">
        <f>A26+1</f>
        <v>2</v>
      </c>
      <c r="B27" s="46" t="s">
        <v>224</v>
      </c>
      <c r="C27" s="3"/>
      <c r="D27" s="4"/>
      <c r="E27" s="3"/>
      <c r="F27" s="4" t="s">
        <v>72</v>
      </c>
      <c r="G27" s="3" t="s">
        <v>222</v>
      </c>
      <c r="H27" s="4" t="s">
        <v>72</v>
      </c>
      <c r="I27" s="4" t="s">
        <v>72</v>
      </c>
      <c r="J27" s="6" t="s">
        <v>190</v>
      </c>
      <c r="K27" s="3" t="s">
        <v>189</v>
      </c>
      <c r="L27" s="4" t="s">
        <v>80</v>
      </c>
      <c r="M27" s="4" t="s">
        <v>80</v>
      </c>
      <c r="N27" s="8" t="s">
        <v>188</v>
      </c>
      <c r="O27" s="3"/>
      <c r="P27" s="3" t="s">
        <v>106</v>
      </c>
      <c r="Q27" s="3">
        <v>4010413</v>
      </c>
      <c r="R27" s="3">
        <v>642</v>
      </c>
      <c r="S27" s="3" t="s">
        <v>81</v>
      </c>
      <c r="T27" s="4">
        <v>1</v>
      </c>
      <c r="U27" s="5">
        <v>7000</v>
      </c>
      <c r="V27" s="5">
        <v>7000</v>
      </c>
      <c r="W27" s="3">
        <v>2013</v>
      </c>
      <c r="X27" s="3" t="s">
        <v>61</v>
      </c>
      <c r="Y27" s="3">
        <v>2014</v>
      </c>
      <c r="Z27" s="3" t="s">
        <v>62</v>
      </c>
      <c r="AA27" s="3">
        <v>2014</v>
      </c>
      <c r="AB27" s="3" t="s">
        <v>62</v>
      </c>
      <c r="AC27" s="3">
        <v>2014</v>
      </c>
      <c r="AD27" s="3" t="s">
        <v>82</v>
      </c>
      <c r="AE27" s="4">
        <v>2014</v>
      </c>
      <c r="AF27" s="4" t="s">
        <v>83</v>
      </c>
      <c r="AG27" s="4">
        <v>2015</v>
      </c>
      <c r="AH27" s="4" t="s">
        <v>82</v>
      </c>
      <c r="AI27" s="4" t="s">
        <v>218</v>
      </c>
      <c r="AJ27" s="3" t="s">
        <v>118</v>
      </c>
      <c r="AK27" s="3"/>
      <c r="AL27" s="3"/>
      <c r="AM27" s="3"/>
      <c r="AN27" s="7" t="s">
        <v>126</v>
      </c>
      <c r="AO27" s="3" t="s">
        <v>211</v>
      </c>
    </row>
    <row r="28" spans="1:41" s="70" customFormat="1" ht="165.75" customHeight="1">
      <c r="A28" s="125">
        <f t="shared" ref="A28:A104" si="0">A27+1</f>
        <v>3</v>
      </c>
      <c r="B28" s="46" t="s">
        <v>225</v>
      </c>
      <c r="C28" s="72"/>
      <c r="D28" s="72"/>
      <c r="E28" s="72"/>
      <c r="F28" s="4" t="s">
        <v>72</v>
      </c>
      <c r="G28" s="3" t="s">
        <v>222</v>
      </c>
      <c r="H28" s="125" t="s">
        <v>72</v>
      </c>
      <c r="I28" s="125" t="s">
        <v>72</v>
      </c>
      <c r="J28" s="6" t="s">
        <v>202</v>
      </c>
      <c r="K28" s="3" t="s">
        <v>84</v>
      </c>
      <c r="L28" s="4" t="s">
        <v>85</v>
      </c>
      <c r="M28" s="4" t="s">
        <v>85</v>
      </c>
      <c r="N28" s="3" t="s">
        <v>86</v>
      </c>
      <c r="O28" s="72"/>
      <c r="P28" s="3" t="s">
        <v>87</v>
      </c>
      <c r="Q28" s="3">
        <v>2519030</v>
      </c>
      <c r="R28" s="3">
        <v>642</v>
      </c>
      <c r="S28" s="3" t="s">
        <v>81</v>
      </c>
      <c r="T28" s="4">
        <v>1</v>
      </c>
      <c r="U28" s="5">
        <v>400</v>
      </c>
      <c r="V28" s="5">
        <v>400</v>
      </c>
      <c r="W28" s="3">
        <v>2014</v>
      </c>
      <c r="X28" s="3" t="s">
        <v>57</v>
      </c>
      <c r="Y28" s="3">
        <v>2014</v>
      </c>
      <c r="Z28" s="3" t="s">
        <v>76</v>
      </c>
      <c r="AA28" s="3">
        <v>2014</v>
      </c>
      <c r="AB28" s="3" t="s">
        <v>77</v>
      </c>
      <c r="AC28" s="3">
        <v>2014</v>
      </c>
      <c r="AD28" s="3" t="s">
        <v>78</v>
      </c>
      <c r="AE28" s="4">
        <v>2014</v>
      </c>
      <c r="AF28" s="4" t="s">
        <v>100</v>
      </c>
      <c r="AG28" s="4">
        <v>2015</v>
      </c>
      <c r="AH28" s="4" t="s">
        <v>78</v>
      </c>
      <c r="AI28" s="4" t="s">
        <v>58</v>
      </c>
      <c r="AJ28" s="3" t="s">
        <v>59</v>
      </c>
      <c r="AK28" s="72"/>
      <c r="AL28" s="72"/>
      <c r="AM28" s="72"/>
      <c r="AN28" s="126"/>
      <c r="AO28" s="127" t="s">
        <v>168</v>
      </c>
    </row>
    <row r="29" spans="1:41" s="70" customFormat="1" ht="147" customHeight="1">
      <c r="A29" s="125">
        <f t="shared" si="0"/>
        <v>4</v>
      </c>
      <c r="B29" s="46" t="s">
        <v>226</v>
      </c>
      <c r="C29" s="72"/>
      <c r="D29" s="72"/>
      <c r="E29" s="72"/>
      <c r="F29" s="4" t="s">
        <v>72</v>
      </c>
      <c r="G29" s="3" t="s">
        <v>222</v>
      </c>
      <c r="H29" s="125" t="s">
        <v>72</v>
      </c>
      <c r="I29" s="125" t="s">
        <v>72</v>
      </c>
      <c r="J29" s="6" t="s">
        <v>202</v>
      </c>
      <c r="K29" s="3" t="s">
        <v>84</v>
      </c>
      <c r="L29" s="4" t="s">
        <v>191</v>
      </c>
      <c r="M29" s="4" t="s">
        <v>191</v>
      </c>
      <c r="N29" s="3" t="s">
        <v>89</v>
      </c>
      <c r="O29" s="3"/>
      <c r="P29" s="3" t="s">
        <v>90</v>
      </c>
      <c r="Q29" s="3">
        <v>2411135</v>
      </c>
      <c r="R29" s="3">
        <v>642</v>
      </c>
      <c r="S29" s="3" t="s">
        <v>81</v>
      </c>
      <c r="T29" s="4">
        <v>1</v>
      </c>
      <c r="U29" s="5">
        <v>600</v>
      </c>
      <c r="V29" s="5">
        <v>600</v>
      </c>
      <c r="W29" s="3">
        <v>2013</v>
      </c>
      <c r="X29" s="3" t="s">
        <v>91</v>
      </c>
      <c r="Y29" s="3">
        <v>2013</v>
      </c>
      <c r="Z29" s="3" t="s">
        <v>60</v>
      </c>
      <c r="AA29" s="3">
        <v>2013</v>
      </c>
      <c r="AB29" s="3" t="s">
        <v>60</v>
      </c>
      <c r="AC29" s="3">
        <v>2014</v>
      </c>
      <c r="AD29" s="3" t="s">
        <v>62</v>
      </c>
      <c r="AE29" s="4">
        <v>2014</v>
      </c>
      <c r="AF29" s="4" t="s">
        <v>62</v>
      </c>
      <c r="AG29" s="4">
        <v>2014</v>
      </c>
      <c r="AH29" s="4" t="s">
        <v>61</v>
      </c>
      <c r="AI29" s="4" t="s">
        <v>58</v>
      </c>
      <c r="AJ29" s="3" t="s">
        <v>59</v>
      </c>
      <c r="AK29" s="72"/>
      <c r="AL29" s="72"/>
      <c r="AM29" s="72"/>
      <c r="AN29" s="126"/>
      <c r="AO29" s="128" t="s">
        <v>1887</v>
      </c>
    </row>
    <row r="30" spans="1:41" ht="258.75">
      <c r="A30" s="125">
        <f t="shared" si="0"/>
        <v>5</v>
      </c>
      <c r="B30" s="46" t="s">
        <v>227</v>
      </c>
      <c r="C30" s="129"/>
      <c r="D30" s="129"/>
      <c r="E30" s="129"/>
      <c r="F30" s="4" t="s">
        <v>72</v>
      </c>
      <c r="G30" s="3" t="s">
        <v>222</v>
      </c>
      <c r="H30" s="125" t="s">
        <v>72</v>
      </c>
      <c r="I30" s="125" t="s">
        <v>72</v>
      </c>
      <c r="J30" s="6" t="s">
        <v>202</v>
      </c>
      <c r="K30" s="3" t="s">
        <v>84</v>
      </c>
      <c r="L30" s="4" t="s">
        <v>92</v>
      </c>
      <c r="M30" s="4" t="s">
        <v>1888</v>
      </c>
      <c r="N30" s="3" t="s">
        <v>93</v>
      </c>
      <c r="O30" s="3"/>
      <c r="P30" s="3" t="s">
        <v>94</v>
      </c>
      <c r="Q30" s="3">
        <v>7523040</v>
      </c>
      <c r="R30" s="3">
        <v>362</v>
      </c>
      <c r="S30" s="3" t="s">
        <v>95</v>
      </c>
      <c r="T30" s="4">
        <v>12</v>
      </c>
      <c r="U30" s="5">
        <v>1800</v>
      </c>
      <c r="V30" s="5">
        <v>1800</v>
      </c>
      <c r="W30" s="3">
        <v>2013</v>
      </c>
      <c r="X30" s="3" t="s">
        <v>60</v>
      </c>
      <c r="Y30" s="3">
        <v>2013</v>
      </c>
      <c r="Z30" s="3" t="s">
        <v>61</v>
      </c>
      <c r="AA30" s="3">
        <v>2014</v>
      </c>
      <c r="AB30" s="3" t="s">
        <v>62</v>
      </c>
      <c r="AC30" s="3">
        <v>2014</v>
      </c>
      <c r="AD30" s="3" t="s">
        <v>82</v>
      </c>
      <c r="AE30" s="4">
        <v>2014</v>
      </c>
      <c r="AF30" s="4" t="s">
        <v>83</v>
      </c>
      <c r="AG30" s="4">
        <v>2015</v>
      </c>
      <c r="AH30" s="4" t="s">
        <v>82</v>
      </c>
      <c r="AI30" s="4" t="s">
        <v>58</v>
      </c>
      <c r="AJ30" s="3" t="s">
        <v>59</v>
      </c>
      <c r="AK30" s="129"/>
      <c r="AL30" s="129"/>
      <c r="AM30" s="129"/>
      <c r="AN30" s="126"/>
      <c r="AO30" s="102" t="s">
        <v>1889</v>
      </c>
    </row>
    <row r="31" spans="1:41" s="70" customFormat="1" ht="87.75" customHeight="1">
      <c r="A31" s="125">
        <f t="shared" si="0"/>
        <v>6</v>
      </c>
      <c r="B31" s="46" t="s">
        <v>228</v>
      </c>
      <c r="C31" s="129"/>
      <c r="D31" s="129"/>
      <c r="E31" s="129"/>
      <c r="F31" s="4" t="s">
        <v>72</v>
      </c>
      <c r="G31" s="3" t="s">
        <v>222</v>
      </c>
      <c r="H31" s="125" t="s">
        <v>72</v>
      </c>
      <c r="I31" s="125" t="s">
        <v>72</v>
      </c>
      <c r="J31" s="6" t="s">
        <v>202</v>
      </c>
      <c r="K31" s="3" t="s">
        <v>84</v>
      </c>
      <c r="L31" s="4" t="s">
        <v>97</v>
      </c>
      <c r="M31" s="4" t="s">
        <v>97</v>
      </c>
      <c r="N31" s="3" t="s">
        <v>98</v>
      </c>
      <c r="O31" s="3"/>
      <c r="P31" s="3" t="s">
        <v>99</v>
      </c>
      <c r="Q31" s="3">
        <v>7523040</v>
      </c>
      <c r="R31" s="3">
        <v>642</v>
      </c>
      <c r="S31" s="3" t="s">
        <v>81</v>
      </c>
      <c r="T31" s="4">
        <v>1</v>
      </c>
      <c r="U31" s="5">
        <v>150</v>
      </c>
      <c r="V31" s="5">
        <v>150</v>
      </c>
      <c r="W31" s="3">
        <v>2014</v>
      </c>
      <c r="X31" s="3" t="s">
        <v>62</v>
      </c>
      <c r="Y31" s="3">
        <v>2014</v>
      </c>
      <c r="Z31" s="3" t="s">
        <v>82</v>
      </c>
      <c r="AA31" s="3">
        <v>2014</v>
      </c>
      <c r="AB31" s="3" t="s">
        <v>83</v>
      </c>
      <c r="AC31" s="3">
        <v>2014</v>
      </c>
      <c r="AD31" s="3" t="s">
        <v>57</v>
      </c>
      <c r="AE31" s="4">
        <v>2014</v>
      </c>
      <c r="AF31" s="4" t="s">
        <v>76</v>
      </c>
      <c r="AG31" s="4">
        <v>2014</v>
      </c>
      <c r="AH31" s="4" t="s">
        <v>77</v>
      </c>
      <c r="AI31" s="4" t="s">
        <v>58</v>
      </c>
      <c r="AJ31" s="3" t="s">
        <v>59</v>
      </c>
      <c r="AK31" s="129"/>
      <c r="AL31" s="129"/>
      <c r="AM31" s="129"/>
      <c r="AN31" s="129"/>
      <c r="AO31" s="129"/>
    </row>
    <row r="32" spans="1:41" s="70" customFormat="1" ht="93.75" customHeight="1">
      <c r="A32" s="125">
        <f t="shared" si="0"/>
        <v>7</v>
      </c>
      <c r="B32" s="46" t="s">
        <v>229</v>
      </c>
      <c r="C32" s="3"/>
      <c r="D32" s="4"/>
      <c r="E32" s="3"/>
      <c r="F32" s="4" t="s">
        <v>72</v>
      </c>
      <c r="G32" s="3" t="s">
        <v>222</v>
      </c>
      <c r="H32" s="4" t="s">
        <v>72</v>
      </c>
      <c r="I32" s="4" t="s">
        <v>72</v>
      </c>
      <c r="J32" s="6" t="s">
        <v>202</v>
      </c>
      <c r="K32" s="3" t="s">
        <v>84</v>
      </c>
      <c r="L32" s="4" t="s">
        <v>101</v>
      </c>
      <c r="M32" s="4" t="s">
        <v>101</v>
      </c>
      <c r="N32" s="3" t="s">
        <v>102</v>
      </c>
      <c r="O32" s="3"/>
      <c r="P32" s="3" t="s">
        <v>103</v>
      </c>
      <c r="Q32" s="3">
        <v>7421074</v>
      </c>
      <c r="R32" s="3">
        <v>642</v>
      </c>
      <c r="S32" s="3" t="s">
        <v>81</v>
      </c>
      <c r="T32" s="4">
        <v>1</v>
      </c>
      <c r="U32" s="5">
        <v>250</v>
      </c>
      <c r="V32" s="5">
        <v>250</v>
      </c>
      <c r="W32" s="3">
        <v>2014</v>
      </c>
      <c r="X32" s="3" t="s">
        <v>83</v>
      </c>
      <c r="Y32" s="3">
        <v>2014</v>
      </c>
      <c r="Z32" s="3" t="s">
        <v>57</v>
      </c>
      <c r="AA32" s="3">
        <v>2014</v>
      </c>
      <c r="AB32" s="3" t="s">
        <v>57</v>
      </c>
      <c r="AC32" s="3">
        <v>2014</v>
      </c>
      <c r="AD32" s="3" t="s">
        <v>76</v>
      </c>
      <c r="AE32" s="4">
        <v>2014</v>
      </c>
      <c r="AF32" s="4" t="s">
        <v>77</v>
      </c>
      <c r="AG32" s="4">
        <v>2014</v>
      </c>
      <c r="AH32" s="4" t="s">
        <v>100</v>
      </c>
      <c r="AI32" s="4" t="s">
        <v>58</v>
      </c>
      <c r="AJ32" s="3" t="s">
        <v>59</v>
      </c>
      <c r="AK32" s="3"/>
      <c r="AL32" s="3"/>
      <c r="AM32" s="3"/>
      <c r="AN32" s="3"/>
      <c r="AO32" s="3"/>
    </row>
    <row r="33" spans="1:41" s="70" customFormat="1" ht="90" customHeight="1">
      <c r="A33" s="125">
        <f t="shared" si="0"/>
        <v>8</v>
      </c>
      <c r="B33" s="46" t="s">
        <v>230</v>
      </c>
      <c r="C33" s="3"/>
      <c r="D33" s="4"/>
      <c r="E33" s="3"/>
      <c r="F33" s="4" t="s">
        <v>72</v>
      </c>
      <c r="G33" s="3" t="s">
        <v>222</v>
      </c>
      <c r="H33" s="4" t="s">
        <v>72</v>
      </c>
      <c r="I33" s="4" t="s">
        <v>72</v>
      </c>
      <c r="J33" s="6" t="s">
        <v>202</v>
      </c>
      <c r="K33" s="3" t="s">
        <v>84</v>
      </c>
      <c r="L33" s="4" t="s">
        <v>104</v>
      </c>
      <c r="M33" s="4" t="s">
        <v>104</v>
      </c>
      <c r="N33" s="3" t="s">
        <v>105</v>
      </c>
      <c r="O33" s="3"/>
      <c r="P33" s="3" t="s">
        <v>106</v>
      </c>
      <c r="Q33" s="3">
        <v>4010413</v>
      </c>
      <c r="R33" s="3">
        <v>642</v>
      </c>
      <c r="S33" s="3" t="s">
        <v>81</v>
      </c>
      <c r="T33" s="4">
        <v>1</v>
      </c>
      <c r="U33" s="5">
        <v>370</v>
      </c>
      <c r="V33" s="5">
        <v>370</v>
      </c>
      <c r="W33" s="3">
        <v>2014</v>
      </c>
      <c r="X33" s="3" t="s">
        <v>83</v>
      </c>
      <c r="Y33" s="3">
        <v>2014</v>
      </c>
      <c r="Z33" s="3" t="s">
        <v>57</v>
      </c>
      <c r="AA33" s="3">
        <v>2014</v>
      </c>
      <c r="AB33" s="3" t="s">
        <v>57</v>
      </c>
      <c r="AC33" s="3">
        <v>2014</v>
      </c>
      <c r="AD33" s="3" t="s">
        <v>76</v>
      </c>
      <c r="AE33" s="4">
        <v>2014</v>
      </c>
      <c r="AF33" s="4" t="s">
        <v>77</v>
      </c>
      <c r="AG33" s="4">
        <v>2014</v>
      </c>
      <c r="AH33" s="4" t="s">
        <v>100</v>
      </c>
      <c r="AI33" s="4" t="s">
        <v>58</v>
      </c>
      <c r="AJ33" s="3" t="s">
        <v>59</v>
      </c>
      <c r="AK33" s="3"/>
      <c r="AL33" s="3"/>
      <c r="AM33" s="3"/>
      <c r="AN33" s="3"/>
      <c r="AO33" s="3"/>
    </row>
    <row r="34" spans="1:41" s="70" customFormat="1" ht="96.75" customHeight="1">
      <c r="A34" s="125">
        <f t="shared" si="0"/>
        <v>9</v>
      </c>
      <c r="B34" s="46" t="s">
        <v>231</v>
      </c>
      <c r="C34" s="3"/>
      <c r="D34" s="4"/>
      <c r="E34" s="3"/>
      <c r="F34" s="4" t="s">
        <v>72</v>
      </c>
      <c r="G34" s="3" t="s">
        <v>222</v>
      </c>
      <c r="H34" s="4" t="s">
        <v>72</v>
      </c>
      <c r="I34" s="4" t="s">
        <v>72</v>
      </c>
      <c r="J34" s="6" t="s">
        <v>202</v>
      </c>
      <c r="K34" s="3" t="s">
        <v>84</v>
      </c>
      <c r="L34" s="4" t="s">
        <v>107</v>
      </c>
      <c r="M34" s="4" t="s">
        <v>107</v>
      </c>
      <c r="N34" s="3" t="s">
        <v>108</v>
      </c>
      <c r="O34" s="3"/>
      <c r="P34" s="3" t="s">
        <v>109</v>
      </c>
      <c r="Q34" s="3">
        <v>48465100</v>
      </c>
      <c r="R34" s="3">
        <v>642</v>
      </c>
      <c r="S34" s="3" t="s">
        <v>81</v>
      </c>
      <c r="T34" s="4">
        <v>1</v>
      </c>
      <c r="U34" s="5">
        <v>450</v>
      </c>
      <c r="V34" s="5">
        <v>450</v>
      </c>
      <c r="W34" s="3">
        <v>2013</v>
      </c>
      <c r="X34" s="3" t="s">
        <v>91</v>
      </c>
      <c r="Y34" s="3">
        <v>2013</v>
      </c>
      <c r="Z34" s="3" t="s">
        <v>60</v>
      </c>
      <c r="AA34" s="3">
        <v>2013</v>
      </c>
      <c r="AB34" s="3" t="s">
        <v>60</v>
      </c>
      <c r="AC34" s="3">
        <v>2014</v>
      </c>
      <c r="AD34" s="3" t="s">
        <v>62</v>
      </c>
      <c r="AE34" s="4">
        <v>2014</v>
      </c>
      <c r="AF34" s="4" t="s">
        <v>62</v>
      </c>
      <c r="AG34" s="4">
        <v>2014</v>
      </c>
      <c r="AH34" s="4" t="s">
        <v>61</v>
      </c>
      <c r="AI34" s="4" t="s">
        <v>58</v>
      </c>
      <c r="AJ34" s="3" t="s">
        <v>59</v>
      </c>
      <c r="AK34" s="3"/>
      <c r="AL34" s="3"/>
      <c r="AM34" s="3"/>
      <c r="AN34" s="3" t="s">
        <v>166</v>
      </c>
      <c r="AO34" s="3" t="s">
        <v>165</v>
      </c>
    </row>
    <row r="35" spans="1:41" s="70" customFormat="1" ht="81.75" customHeight="1">
      <c r="A35" s="125">
        <f t="shared" si="0"/>
        <v>10</v>
      </c>
      <c r="B35" s="46" t="s">
        <v>232</v>
      </c>
      <c r="C35" s="3"/>
      <c r="D35" s="4"/>
      <c r="E35" s="3"/>
      <c r="F35" s="4" t="s">
        <v>72</v>
      </c>
      <c r="G35" s="3" t="s">
        <v>222</v>
      </c>
      <c r="H35" s="4" t="s">
        <v>72</v>
      </c>
      <c r="I35" s="4" t="s">
        <v>72</v>
      </c>
      <c r="J35" s="6" t="s">
        <v>202</v>
      </c>
      <c r="K35" s="3" t="s">
        <v>84</v>
      </c>
      <c r="L35" s="4" t="s">
        <v>110</v>
      </c>
      <c r="M35" s="4" t="s">
        <v>110</v>
      </c>
      <c r="N35" s="3" t="s">
        <v>111</v>
      </c>
      <c r="O35" s="3"/>
      <c r="P35" s="3" t="s">
        <v>112</v>
      </c>
      <c r="Q35" s="3">
        <v>4560000</v>
      </c>
      <c r="R35" s="3">
        <v>642</v>
      </c>
      <c r="S35" s="3" t="s">
        <v>81</v>
      </c>
      <c r="T35" s="4">
        <v>1</v>
      </c>
      <c r="U35" s="5">
        <v>6000</v>
      </c>
      <c r="V35" s="5">
        <v>6000</v>
      </c>
      <c r="W35" s="3">
        <v>2013</v>
      </c>
      <c r="X35" s="3" t="s">
        <v>61</v>
      </c>
      <c r="Y35" s="3">
        <v>2014</v>
      </c>
      <c r="Z35" s="3" t="s">
        <v>62</v>
      </c>
      <c r="AA35" s="3">
        <v>2014</v>
      </c>
      <c r="AB35" s="3" t="s">
        <v>82</v>
      </c>
      <c r="AC35" s="3">
        <v>2014</v>
      </c>
      <c r="AD35" s="3" t="s">
        <v>57</v>
      </c>
      <c r="AE35" s="4">
        <v>2014</v>
      </c>
      <c r="AF35" s="4" t="s">
        <v>76</v>
      </c>
      <c r="AG35" s="4">
        <v>2014</v>
      </c>
      <c r="AH35" s="4" t="s">
        <v>100</v>
      </c>
      <c r="AI35" s="4" t="s">
        <v>58</v>
      </c>
      <c r="AJ35" s="3" t="s">
        <v>59</v>
      </c>
      <c r="AK35" s="3"/>
      <c r="AL35" s="3"/>
      <c r="AM35" s="3"/>
      <c r="AN35" s="3" t="s">
        <v>166</v>
      </c>
      <c r="AO35" s="3" t="s">
        <v>166</v>
      </c>
    </row>
    <row r="36" spans="1:41" s="70" customFormat="1" ht="103.5" customHeight="1">
      <c r="A36" s="125">
        <f t="shared" si="0"/>
        <v>11</v>
      </c>
      <c r="B36" s="46" t="s">
        <v>233</v>
      </c>
      <c r="C36" s="3"/>
      <c r="D36" s="4"/>
      <c r="E36" s="3"/>
      <c r="F36" s="4" t="s">
        <v>72</v>
      </c>
      <c r="G36" s="3" t="s">
        <v>222</v>
      </c>
      <c r="H36" s="4" t="s">
        <v>72</v>
      </c>
      <c r="I36" s="4" t="s">
        <v>72</v>
      </c>
      <c r="J36" s="6" t="s">
        <v>203</v>
      </c>
      <c r="K36" s="3" t="s">
        <v>79</v>
      </c>
      <c r="L36" s="4" t="s">
        <v>113</v>
      </c>
      <c r="M36" s="4" t="s">
        <v>113</v>
      </c>
      <c r="N36" s="8" t="s">
        <v>114</v>
      </c>
      <c r="O36" s="3"/>
      <c r="P36" s="3" t="s">
        <v>115</v>
      </c>
      <c r="Q36" s="3">
        <v>4110200</v>
      </c>
      <c r="R36" s="3">
        <v>642</v>
      </c>
      <c r="S36" s="3" t="s">
        <v>81</v>
      </c>
      <c r="T36" s="4">
        <v>1</v>
      </c>
      <c r="U36" s="5">
        <v>1200</v>
      </c>
      <c r="V36" s="5">
        <v>1200</v>
      </c>
      <c r="W36" s="3">
        <v>2013</v>
      </c>
      <c r="X36" s="3" t="s">
        <v>61</v>
      </c>
      <c r="Y36" s="3">
        <v>2014</v>
      </c>
      <c r="Z36" s="3" t="s">
        <v>62</v>
      </c>
      <c r="AA36" s="3">
        <v>2014</v>
      </c>
      <c r="AB36" s="3" t="s">
        <v>82</v>
      </c>
      <c r="AC36" s="3">
        <v>2014</v>
      </c>
      <c r="AD36" s="3" t="s">
        <v>83</v>
      </c>
      <c r="AE36" s="4">
        <v>2014</v>
      </c>
      <c r="AF36" s="4" t="s">
        <v>57</v>
      </c>
      <c r="AG36" s="4">
        <v>2015</v>
      </c>
      <c r="AH36" s="4" t="s">
        <v>83</v>
      </c>
      <c r="AI36" s="4" t="s">
        <v>58</v>
      </c>
      <c r="AJ36" s="3" t="s">
        <v>59</v>
      </c>
      <c r="AK36" s="3"/>
      <c r="AL36" s="3"/>
      <c r="AM36" s="3"/>
      <c r="AN36" s="3" t="s">
        <v>166</v>
      </c>
      <c r="AO36" s="3" t="s">
        <v>167</v>
      </c>
    </row>
    <row r="37" spans="1:41" s="70" customFormat="1" ht="94.5" customHeight="1">
      <c r="A37" s="125">
        <f t="shared" si="0"/>
        <v>12</v>
      </c>
      <c r="B37" s="46" t="s">
        <v>234</v>
      </c>
      <c r="C37" s="3"/>
      <c r="D37" s="4"/>
      <c r="E37" s="3"/>
      <c r="F37" s="4" t="s">
        <v>72</v>
      </c>
      <c r="G37" s="3" t="s">
        <v>222</v>
      </c>
      <c r="H37" s="4" t="s">
        <v>72</v>
      </c>
      <c r="I37" s="4" t="s">
        <v>72</v>
      </c>
      <c r="J37" s="6" t="s">
        <v>202</v>
      </c>
      <c r="K37" s="3" t="s">
        <v>84</v>
      </c>
      <c r="L37" s="4" t="s">
        <v>121</v>
      </c>
      <c r="M37" s="4" t="s">
        <v>121</v>
      </c>
      <c r="N37" s="3" t="s">
        <v>122</v>
      </c>
      <c r="O37" s="3"/>
      <c r="P37" s="3" t="s">
        <v>123</v>
      </c>
      <c r="Q37" s="3">
        <v>6312020</v>
      </c>
      <c r="R37" s="3">
        <v>642</v>
      </c>
      <c r="S37" s="3" t="s">
        <v>81</v>
      </c>
      <c r="T37" s="4">
        <v>1</v>
      </c>
      <c r="U37" s="5">
        <v>7500</v>
      </c>
      <c r="V37" s="5">
        <v>7500</v>
      </c>
      <c r="W37" s="3">
        <v>2013</v>
      </c>
      <c r="X37" s="3" t="s">
        <v>91</v>
      </c>
      <c r="Y37" s="3">
        <v>2013</v>
      </c>
      <c r="Z37" s="3" t="s">
        <v>60</v>
      </c>
      <c r="AA37" s="3">
        <v>2013</v>
      </c>
      <c r="AB37" s="3" t="s">
        <v>61</v>
      </c>
      <c r="AC37" s="4">
        <v>2014</v>
      </c>
      <c r="AD37" s="4" t="s">
        <v>62</v>
      </c>
      <c r="AE37" s="4">
        <v>2014</v>
      </c>
      <c r="AF37" s="4" t="s">
        <v>62</v>
      </c>
      <c r="AG37" s="4">
        <v>2014</v>
      </c>
      <c r="AH37" s="4" t="s">
        <v>61</v>
      </c>
      <c r="AI37" s="4" t="s">
        <v>58</v>
      </c>
      <c r="AJ37" s="3" t="s">
        <v>59</v>
      </c>
      <c r="AK37" s="3"/>
      <c r="AL37" s="3"/>
      <c r="AM37" s="3"/>
      <c r="AN37" s="7" t="s">
        <v>166</v>
      </c>
      <c r="AO37" s="61" t="s">
        <v>213</v>
      </c>
    </row>
    <row r="38" spans="1:41" s="70" customFormat="1" ht="73.5" customHeight="1">
      <c r="A38" s="125">
        <f t="shared" si="0"/>
        <v>13</v>
      </c>
      <c r="B38" s="46" t="s">
        <v>235</v>
      </c>
      <c r="C38" s="3"/>
      <c r="D38" s="4"/>
      <c r="E38" s="3"/>
      <c r="F38" s="4" t="s">
        <v>72</v>
      </c>
      <c r="G38" s="3" t="s">
        <v>222</v>
      </c>
      <c r="H38" s="4" t="s">
        <v>72</v>
      </c>
      <c r="I38" s="4" t="s">
        <v>72</v>
      </c>
      <c r="J38" s="6" t="s">
        <v>202</v>
      </c>
      <c r="K38" s="3" t="s">
        <v>84</v>
      </c>
      <c r="L38" s="4" t="s">
        <v>124</v>
      </c>
      <c r="M38" s="4" t="s">
        <v>124</v>
      </c>
      <c r="N38" s="3" t="s">
        <v>125</v>
      </c>
      <c r="O38" s="3"/>
      <c r="P38" s="3" t="s">
        <v>106</v>
      </c>
      <c r="Q38" s="3" t="s">
        <v>106</v>
      </c>
      <c r="R38" s="3">
        <v>642</v>
      </c>
      <c r="S38" s="3" t="s">
        <v>81</v>
      </c>
      <c r="T38" s="4">
        <v>1</v>
      </c>
      <c r="U38" s="5">
        <v>14000</v>
      </c>
      <c r="V38" s="5">
        <v>14000</v>
      </c>
      <c r="W38" s="3">
        <v>2013</v>
      </c>
      <c r="X38" s="3" t="s">
        <v>61</v>
      </c>
      <c r="Y38" s="3">
        <v>2013</v>
      </c>
      <c r="Z38" s="3" t="s">
        <v>61</v>
      </c>
      <c r="AA38" s="3">
        <v>2014</v>
      </c>
      <c r="AB38" s="3" t="s">
        <v>62</v>
      </c>
      <c r="AC38" s="3">
        <v>2014</v>
      </c>
      <c r="AD38" s="3" t="s">
        <v>82</v>
      </c>
      <c r="AE38" s="4">
        <v>2014</v>
      </c>
      <c r="AF38" s="4" t="s">
        <v>57</v>
      </c>
      <c r="AG38" s="4">
        <v>2014</v>
      </c>
      <c r="AH38" s="4" t="s">
        <v>61</v>
      </c>
      <c r="AI38" s="4" t="s">
        <v>218</v>
      </c>
      <c r="AJ38" s="3" t="s">
        <v>118</v>
      </c>
      <c r="AK38" s="3"/>
      <c r="AL38" s="3"/>
      <c r="AM38" s="3"/>
      <c r="AN38" s="7" t="s">
        <v>126</v>
      </c>
      <c r="AO38" s="3" t="s">
        <v>166</v>
      </c>
    </row>
    <row r="39" spans="1:41" s="70" customFormat="1" ht="215.25" customHeight="1">
      <c r="A39" s="125">
        <f t="shared" si="0"/>
        <v>14</v>
      </c>
      <c r="B39" s="46" t="s">
        <v>236</v>
      </c>
      <c r="C39" s="3"/>
      <c r="D39" s="4"/>
      <c r="E39" s="3"/>
      <c r="F39" s="4" t="s">
        <v>72</v>
      </c>
      <c r="G39" s="3" t="s">
        <v>222</v>
      </c>
      <c r="H39" s="4" t="s">
        <v>72</v>
      </c>
      <c r="I39" s="4" t="s">
        <v>72</v>
      </c>
      <c r="J39" s="6" t="s">
        <v>204</v>
      </c>
      <c r="K39" s="3" t="s">
        <v>192</v>
      </c>
      <c r="L39" s="4" t="s">
        <v>127</v>
      </c>
      <c r="M39" s="4" t="s">
        <v>127</v>
      </c>
      <c r="N39" s="3" t="s">
        <v>128</v>
      </c>
      <c r="O39" s="3"/>
      <c r="P39" s="3" t="s">
        <v>129</v>
      </c>
      <c r="Q39" s="3">
        <v>6023010</v>
      </c>
      <c r="R39" s="3">
        <v>642</v>
      </c>
      <c r="S39" s="3" t="s">
        <v>81</v>
      </c>
      <c r="T39" s="4">
        <v>1</v>
      </c>
      <c r="U39" s="5">
        <v>1500</v>
      </c>
      <c r="V39" s="5">
        <v>1500</v>
      </c>
      <c r="W39" s="3">
        <v>2014</v>
      </c>
      <c r="X39" s="3" t="s">
        <v>77</v>
      </c>
      <c r="Y39" s="3">
        <v>2014</v>
      </c>
      <c r="Z39" s="3" t="s">
        <v>77</v>
      </c>
      <c r="AA39" s="3">
        <v>2014</v>
      </c>
      <c r="AB39" s="3" t="s">
        <v>78</v>
      </c>
      <c r="AC39" s="3">
        <v>2014</v>
      </c>
      <c r="AD39" s="3" t="s">
        <v>100</v>
      </c>
      <c r="AE39" s="4">
        <v>2014</v>
      </c>
      <c r="AF39" s="4" t="s">
        <v>96</v>
      </c>
      <c r="AG39" s="4">
        <v>2015</v>
      </c>
      <c r="AH39" s="4" t="s">
        <v>100</v>
      </c>
      <c r="AI39" s="4" t="s">
        <v>58</v>
      </c>
      <c r="AJ39" s="3" t="s">
        <v>59</v>
      </c>
      <c r="AK39" s="3"/>
      <c r="AL39" s="3"/>
      <c r="AM39" s="3"/>
      <c r="AN39" s="7" t="s">
        <v>166</v>
      </c>
      <c r="AO39" s="3" t="s">
        <v>166</v>
      </c>
    </row>
    <row r="40" spans="1:41" s="70" customFormat="1" ht="91.5" customHeight="1">
      <c r="A40" s="125">
        <f t="shared" si="0"/>
        <v>15</v>
      </c>
      <c r="B40" s="46" t="s">
        <v>237</v>
      </c>
      <c r="C40" s="3"/>
      <c r="D40" s="4"/>
      <c r="E40" s="3"/>
      <c r="F40" s="4" t="s">
        <v>72</v>
      </c>
      <c r="G40" s="3" t="s">
        <v>222</v>
      </c>
      <c r="H40" s="4" t="s">
        <v>72</v>
      </c>
      <c r="I40" s="4" t="s">
        <v>72</v>
      </c>
      <c r="J40" s="6" t="s">
        <v>202</v>
      </c>
      <c r="K40" s="3" t="s">
        <v>84</v>
      </c>
      <c r="L40" s="4" t="s">
        <v>130</v>
      </c>
      <c r="M40" s="4" t="s">
        <v>130</v>
      </c>
      <c r="N40" s="3" t="s">
        <v>131</v>
      </c>
      <c r="O40" s="3"/>
      <c r="P40" s="3" t="s">
        <v>175</v>
      </c>
      <c r="Q40" s="3">
        <v>4550020</v>
      </c>
      <c r="R40" s="3">
        <v>642</v>
      </c>
      <c r="S40" s="3" t="s">
        <v>81</v>
      </c>
      <c r="T40" s="4">
        <v>1</v>
      </c>
      <c r="U40" s="5">
        <v>600</v>
      </c>
      <c r="V40" s="5">
        <v>600</v>
      </c>
      <c r="W40" s="3">
        <v>2014</v>
      </c>
      <c r="X40" s="3" t="s">
        <v>82</v>
      </c>
      <c r="Y40" s="3">
        <v>2014</v>
      </c>
      <c r="Z40" s="3" t="s">
        <v>83</v>
      </c>
      <c r="AA40" s="3">
        <v>2014</v>
      </c>
      <c r="AB40" s="3" t="s">
        <v>57</v>
      </c>
      <c r="AC40" s="3">
        <v>2014</v>
      </c>
      <c r="AD40" s="3" t="s">
        <v>76</v>
      </c>
      <c r="AE40" s="4">
        <v>2014</v>
      </c>
      <c r="AF40" s="4" t="s">
        <v>77</v>
      </c>
      <c r="AG40" s="4">
        <v>2015</v>
      </c>
      <c r="AH40" s="4" t="s">
        <v>77</v>
      </c>
      <c r="AI40" s="4" t="s">
        <v>58</v>
      </c>
      <c r="AJ40" s="3" t="s">
        <v>59</v>
      </c>
      <c r="AK40" s="3"/>
      <c r="AL40" s="3"/>
      <c r="AM40" s="3"/>
      <c r="AN40" s="3" t="s">
        <v>166</v>
      </c>
      <c r="AO40" s="3" t="s">
        <v>166</v>
      </c>
    </row>
    <row r="41" spans="1:41" s="70" customFormat="1" ht="71.25" customHeight="1">
      <c r="A41" s="125">
        <f t="shared" si="0"/>
        <v>16</v>
      </c>
      <c r="B41" s="46" t="s">
        <v>238</v>
      </c>
      <c r="C41" s="3"/>
      <c r="D41" s="4"/>
      <c r="E41" s="3"/>
      <c r="F41" s="4" t="s">
        <v>72</v>
      </c>
      <c r="G41" s="3" t="s">
        <v>222</v>
      </c>
      <c r="H41" s="4" t="s">
        <v>72</v>
      </c>
      <c r="I41" s="4" t="s">
        <v>72</v>
      </c>
      <c r="J41" s="6" t="s">
        <v>202</v>
      </c>
      <c r="K41" s="3" t="s">
        <v>84</v>
      </c>
      <c r="L41" s="4" t="s">
        <v>132</v>
      </c>
      <c r="M41" s="4" t="s">
        <v>132</v>
      </c>
      <c r="N41" s="3" t="s">
        <v>133</v>
      </c>
      <c r="O41" s="3"/>
      <c r="P41" s="3" t="s">
        <v>176</v>
      </c>
      <c r="Q41" s="3">
        <v>7310000</v>
      </c>
      <c r="R41" s="3">
        <v>642</v>
      </c>
      <c r="S41" s="3" t="s">
        <v>81</v>
      </c>
      <c r="T41" s="4">
        <v>1</v>
      </c>
      <c r="U41" s="5">
        <v>495</v>
      </c>
      <c r="V41" s="5">
        <v>495</v>
      </c>
      <c r="W41" s="3">
        <v>2013</v>
      </c>
      <c r="X41" s="3" t="s">
        <v>61</v>
      </c>
      <c r="Y41" s="3">
        <v>2014</v>
      </c>
      <c r="Z41" s="3" t="s">
        <v>62</v>
      </c>
      <c r="AA41" s="3">
        <v>2014</v>
      </c>
      <c r="AB41" s="3" t="s">
        <v>62</v>
      </c>
      <c r="AC41" s="3">
        <v>2014</v>
      </c>
      <c r="AD41" s="3" t="s">
        <v>82</v>
      </c>
      <c r="AE41" s="4">
        <v>2014</v>
      </c>
      <c r="AF41" s="4" t="s">
        <v>83</v>
      </c>
      <c r="AG41" s="4">
        <v>2015</v>
      </c>
      <c r="AH41" s="4" t="s">
        <v>83</v>
      </c>
      <c r="AI41" s="4" t="s">
        <v>58</v>
      </c>
      <c r="AJ41" s="3" t="s">
        <v>59</v>
      </c>
      <c r="AK41" s="3"/>
      <c r="AL41" s="3"/>
      <c r="AM41" s="3"/>
      <c r="AN41" s="3" t="s">
        <v>166</v>
      </c>
      <c r="AO41" s="3" t="s">
        <v>166</v>
      </c>
    </row>
    <row r="42" spans="1:41" s="70" customFormat="1" ht="72.75" customHeight="1">
      <c r="A42" s="125">
        <f t="shared" si="0"/>
        <v>17</v>
      </c>
      <c r="B42" s="46" t="s">
        <v>239</v>
      </c>
      <c r="C42" s="3"/>
      <c r="D42" s="4"/>
      <c r="E42" s="3"/>
      <c r="F42" s="4" t="s">
        <v>72</v>
      </c>
      <c r="G42" s="3" t="s">
        <v>222</v>
      </c>
      <c r="H42" s="4" t="s">
        <v>72</v>
      </c>
      <c r="I42" s="4" t="s">
        <v>72</v>
      </c>
      <c r="J42" s="6" t="s">
        <v>202</v>
      </c>
      <c r="K42" s="3" t="s">
        <v>84</v>
      </c>
      <c r="L42" s="4" t="s">
        <v>134</v>
      </c>
      <c r="M42" s="4" t="s">
        <v>134</v>
      </c>
      <c r="N42" s="3" t="s">
        <v>135</v>
      </c>
      <c r="O42" s="3"/>
      <c r="P42" s="3" t="s">
        <v>177</v>
      </c>
      <c r="Q42" s="3">
        <v>4550020</v>
      </c>
      <c r="R42" s="3">
        <v>642</v>
      </c>
      <c r="S42" s="3" t="s">
        <v>81</v>
      </c>
      <c r="T42" s="4">
        <v>1</v>
      </c>
      <c r="U42" s="5">
        <v>500</v>
      </c>
      <c r="V42" s="5">
        <v>500</v>
      </c>
      <c r="W42" s="3">
        <v>2013</v>
      </c>
      <c r="X42" s="3" t="s">
        <v>91</v>
      </c>
      <c r="Y42" s="3">
        <v>2013</v>
      </c>
      <c r="Z42" s="3" t="s">
        <v>60</v>
      </c>
      <c r="AA42" s="3">
        <v>2013</v>
      </c>
      <c r="AB42" s="3" t="s">
        <v>61</v>
      </c>
      <c r="AC42" s="4">
        <v>2014</v>
      </c>
      <c r="AD42" s="4" t="s">
        <v>62</v>
      </c>
      <c r="AE42" s="4">
        <v>2014</v>
      </c>
      <c r="AF42" s="4" t="s">
        <v>62</v>
      </c>
      <c r="AG42" s="4">
        <v>2014</v>
      </c>
      <c r="AH42" s="4" t="s">
        <v>61</v>
      </c>
      <c r="AI42" s="4" t="s">
        <v>58</v>
      </c>
      <c r="AJ42" s="3" t="s">
        <v>59</v>
      </c>
      <c r="AK42" s="3"/>
      <c r="AL42" s="3"/>
      <c r="AM42" s="3"/>
      <c r="AN42" s="3" t="s">
        <v>166</v>
      </c>
      <c r="AO42" s="3"/>
    </row>
    <row r="43" spans="1:41" s="70" customFormat="1" ht="102.75" customHeight="1">
      <c r="A43" s="125">
        <f t="shared" si="0"/>
        <v>18</v>
      </c>
      <c r="B43" s="46" t="s">
        <v>240</v>
      </c>
      <c r="C43" s="3"/>
      <c r="D43" s="4"/>
      <c r="E43" s="3"/>
      <c r="F43" s="4" t="s">
        <v>72</v>
      </c>
      <c r="G43" s="3" t="s">
        <v>222</v>
      </c>
      <c r="H43" s="4" t="s">
        <v>72</v>
      </c>
      <c r="I43" s="4" t="s">
        <v>72</v>
      </c>
      <c r="J43" s="6" t="s">
        <v>202</v>
      </c>
      <c r="K43" s="3" t="s">
        <v>84</v>
      </c>
      <c r="L43" s="4" t="s">
        <v>136</v>
      </c>
      <c r="M43" s="4" t="s">
        <v>136</v>
      </c>
      <c r="N43" s="3" t="s">
        <v>178</v>
      </c>
      <c r="O43" s="3"/>
      <c r="P43" s="3" t="s">
        <v>67</v>
      </c>
      <c r="Q43" s="3">
        <v>6312020</v>
      </c>
      <c r="R43" s="3">
        <v>642</v>
      </c>
      <c r="S43" s="3" t="s">
        <v>81</v>
      </c>
      <c r="T43" s="4">
        <v>1</v>
      </c>
      <c r="U43" s="5">
        <v>180</v>
      </c>
      <c r="V43" s="5">
        <v>180</v>
      </c>
      <c r="W43" s="3">
        <v>2014</v>
      </c>
      <c r="X43" s="3" t="s">
        <v>83</v>
      </c>
      <c r="Y43" s="3">
        <v>2014</v>
      </c>
      <c r="Z43" s="3" t="s">
        <v>57</v>
      </c>
      <c r="AA43" s="3">
        <v>2014</v>
      </c>
      <c r="AB43" s="3" t="s">
        <v>57</v>
      </c>
      <c r="AC43" s="3">
        <v>2014</v>
      </c>
      <c r="AD43" s="3" t="s">
        <v>76</v>
      </c>
      <c r="AE43" s="4">
        <v>2014</v>
      </c>
      <c r="AF43" s="4" t="s">
        <v>78</v>
      </c>
      <c r="AG43" s="4">
        <v>2015</v>
      </c>
      <c r="AH43" s="4" t="s">
        <v>77</v>
      </c>
      <c r="AI43" s="4" t="s">
        <v>58</v>
      </c>
      <c r="AJ43" s="3" t="s">
        <v>59</v>
      </c>
      <c r="AK43" s="3"/>
      <c r="AL43" s="3"/>
      <c r="AM43" s="3"/>
      <c r="AN43" s="3" t="s">
        <v>166</v>
      </c>
      <c r="AO43" s="3" t="s">
        <v>179</v>
      </c>
    </row>
    <row r="44" spans="1:41" s="70" customFormat="1" ht="93.75" customHeight="1">
      <c r="A44" s="125">
        <f t="shared" si="0"/>
        <v>19</v>
      </c>
      <c r="B44" s="46" t="s">
        <v>241</v>
      </c>
      <c r="C44" s="3"/>
      <c r="D44" s="4"/>
      <c r="E44" s="3"/>
      <c r="F44" s="4" t="s">
        <v>72</v>
      </c>
      <c r="G44" s="3" t="s">
        <v>222</v>
      </c>
      <c r="H44" s="4" t="s">
        <v>72</v>
      </c>
      <c r="I44" s="4" t="s">
        <v>72</v>
      </c>
      <c r="J44" s="6" t="s">
        <v>202</v>
      </c>
      <c r="K44" s="3" t="s">
        <v>84</v>
      </c>
      <c r="L44" s="4" t="s">
        <v>180</v>
      </c>
      <c r="M44" s="4" t="s">
        <v>180</v>
      </c>
      <c r="N44" s="3" t="s">
        <v>137</v>
      </c>
      <c r="O44" s="3"/>
      <c r="P44" s="3" t="s">
        <v>138</v>
      </c>
      <c r="Q44" s="3">
        <v>5150710</v>
      </c>
      <c r="R44" s="3">
        <v>796</v>
      </c>
      <c r="S44" s="3" t="s">
        <v>88</v>
      </c>
      <c r="T44" s="7">
        <v>700</v>
      </c>
      <c r="U44" s="5">
        <v>1200</v>
      </c>
      <c r="V44" s="5">
        <v>1200</v>
      </c>
      <c r="W44" s="3">
        <v>2013</v>
      </c>
      <c r="X44" s="3" t="s">
        <v>60</v>
      </c>
      <c r="Y44" s="3">
        <v>2013</v>
      </c>
      <c r="Z44" s="3" t="s">
        <v>61</v>
      </c>
      <c r="AA44" s="3">
        <v>2014</v>
      </c>
      <c r="AB44" s="3" t="s">
        <v>62</v>
      </c>
      <c r="AC44" s="3">
        <v>2014</v>
      </c>
      <c r="AD44" s="3" t="s">
        <v>82</v>
      </c>
      <c r="AE44" s="4">
        <v>2014</v>
      </c>
      <c r="AF44" s="4" t="s">
        <v>57</v>
      </c>
      <c r="AG44" s="4">
        <v>2014</v>
      </c>
      <c r="AH44" s="4" t="s">
        <v>76</v>
      </c>
      <c r="AI44" s="4" t="s">
        <v>58</v>
      </c>
      <c r="AJ44" s="3" t="s">
        <v>59</v>
      </c>
      <c r="AK44" s="3"/>
      <c r="AL44" s="3"/>
      <c r="AM44" s="3"/>
      <c r="AN44" s="3" t="s">
        <v>166</v>
      </c>
      <c r="AO44" s="3" t="s">
        <v>166</v>
      </c>
    </row>
    <row r="45" spans="1:41" s="70" customFormat="1" ht="93" customHeight="1">
      <c r="A45" s="125">
        <f t="shared" si="0"/>
        <v>20</v>
      </c>
      <c r="B45" s="46" t="s">
        <v>242</v>
      </c>
      <c r="C45" s="3"/>
      <c r="D45" s="4"/>
      <c r="E45" s="3"/>
      <c r="F45" s="4" t="s">
        <v>72</v>
      </c>
      <c r="G45" s="3" t="s">
        <v>222</v>
      </c>
      <c r="H45" s="4" t="s">
        <v>72</v>
      </c>
      <c r="I45" s="4" t="s">
        <v>72</v>
      </c>
      <c r="J45" s="6" t="s">
        <v>202</v>
      </c>
      <c r="K45" s="3" t="s">
        <v>84</v>
      </c>
      <c r="L45" s="4" t="s">
        <v>193</v>
      </c>
      <c r="M45" s="4" t="s">
        <v>193</v>
      </c>
      <c r="N45" s="3" t="s">
        <v>137</v>
      </c>
      <c r="O45" s="3"/>
      <c r="P45" s="3" t="s">
        <v>139</v>
      </c>
      <c r="Q45" s="3">
        <v>5150070</v>
      </c>
      <c r="R45" s="3">
        <v>168</v>
      </c>
      <c r="S45" s="3" t="s">
        <v>69</v>
      </c>
      <c r="T45" s="4">
        <v>2</v>
      </c>
      <c r="U45" s="5">
        <v>400</v>
      </c>
      <c r="V45" s="5">
        <v>400</v>
      </c>
      <c r="W45" s="3">
        <v>2014</v>
      </c>
      <c r="X45" s="3" t="s">
        <v>77</v>
      </c>
      <c r="Y45" s="3">
        <v>2014</v>
      </c>
      <c r="Z45" s="3" t="s">
        <v>77</v>
      </c>
      <c r="AA45" s="3">
        <v>2014</v>
      </c>
      <c r="AB45" s="3" t="s">
        <v>78</v>
      </c>
      <c r="AC45" s="3">
        <v>2014</v>
      </c>
      <c r="AD45" s="3" t="s">
        <v>100</v>
      </c>
      <c r="AE45" s="4">
        <v>2014</v>
      </c>
      <c r="AF45" s="4" t="s">
        <v>96</v>
      </c>
      <c r="AG45" s="4">
        <v>2014</v>
      </c>
      <c r="AH45" s="4" t="s">
        <v>91</v>
      </c>
      <c r="AI45" s="4" t="s">
        <v>58</v>
      </c>
      <c r="AJ45" s="3" t="s">
        <v>59</v>
      </c>
      <c r="AK45" s="3"/>
      <c r="AL45" s="3"/>
      <c r="AM45" s="3"/>
      <c r="AN45" s="3" t="s">
        <v>166</v>
      </c>
      <c r="AO45" s="3" t="s">
        <v>166</v>
      </c>
    </row>
    <row r="46" spans="1:41" s="70" customFormat="1" ht="103.5" customHeight="1">
      <c r="A46" s="125">
        <f t="shared" si="0"/>
        <v>21</v>
      </c>
      <c r="B46" s="46" t="s">
        <v>243</v>
      </c>
      <c r="C46" s="3"/>
      <c r="D46" s="4"/>
      <c r="E46" s="3"/>
      <c r="F46" s="4" t="s">
        <v>72</v>
      </c>
      <c r="G46" s="3" t="s">
        <v>222</v>
      </c>
      <c r="H46" s="4" t="s">
        <v>72</v>
      </c>
      <c r="I46" s="4" t="s">
        <v>72</v>
      </c>
      <c r="J46" s="6" t="s">
        <v>202</v>
      </c>
      <c r="K46" s="3" t="s">
        <v>84</v>
      </c>
      <c r="L46" s="4" t="s">
        <v>140</v>
      </c>
      <c r="M46" s="4" t="s">
        <v>140</v>
      </c>
      <c r="N46" s="3" t="s">
        <v>141</v>
      </c>
      <c r="O46" s="3"/>
      <c r="P46" s="3" t="s">
        <v>71</v>
      </c>
      <c r="Q46" s="3">
        <v>6023010</v>
      </c>
      <c r="R46" s="3">
        <v>168</v>
      </c>
      <c r="S46" s="3" t="s">
        <v>69</v>
      </c>
      <c r="T46" s="3">
        <v>1900</v>
      </c>
      <c r="U46" s="5">
        <v>2000</v>
      </c>
      <c r="V46" s="5">
        <v>2000</v>
      </c>
      <c r="W46" s="3">
        <v>2013</v>
      </c>
      <c r="X46" s="3" t="s">
        <v>91</v>
      </c>
      <c r="Y46" s="3">
        <v>2013</v>
      </c>
      <c r="Z46" s="3" t="s">
        <v>60</v>
      </c>
      <c r="AA46" s="3">
        <v>2013</v>
      </c>
      <c r="AB46" s="3" t="s">
        <v>60</v>
      </c>
      <c r="AC46" s="4">
        <v>2014</v>
      </c>
      <c r="AD46" s="4" t="s">
        <v>62</v>
      </c>
      <c r="AE46" s="4">
        <v>2014</v>
      </c>
      <c r="AF46" s="4" t="s">
        <v>62</v>
      </c>
      <c r="AG46" s="4">
        <v>2014</v>
      </c>
      <c r="AH46" s="4" t="s">
        <v>61</v>
      </c>
      <c r="AI46" s="4" t="s">
        <v>58</v>
      </c>
      <c r="AJ46" s="3" t="s">
        <v>59</v>
      </c>
      <c r="AK46" s="3"/>
      <c r="AL46" s="3"/>
      <c r="AM46" s="3"/>
      <c r="AN46" s="3"/>
      <c r="AO46" s="61" t="s">
        <v>213</v>
      </c>
    </row>
    <row r="47" spans="1:41" s="70" customFormat="1" ht="130.5" customHeight="1">
      <c r="A47" s="125">
        <f t="shared" si="0"/>
        <v>22</v>
      </c>
      <c r="B47" s="46" t="s">
        <v>244</v>
      </c>
      <c r="C47" s="3"/>
      <c r="D47" s="4"/>
      <c r="E47" s="3"/>
      <c r="F47" s="4" t="s">
        <v>72</v>
      </c>
      <c r="G47" s="3" t="s">
        <v>222</v>
      </c>
      <c r="H47" s="4" t="s">
        <v>72</v>
      </c>
      <c r="I47" s="4" t="s">
        <v>72</v>
      </c>
      <c r="J47" s="6" t="s">
        <v>142</v>
      </c>
      <c r="K47" s="3" t="s">
        <v>143</v>
      </c>
      <c r="L47" s="4" t="s">
        <v>144</v>
      </c>
      <c r="M47" s="4" t="s">
        <v>144</v>
      </c>
      <c r="N47" s="3" t="s">
        <v>145</v>
      </c>
      <c r="O47" s="3"/>
      <c r="P47" s="3" t="s">
        <v>67</v>
      </c>
      <c r="Q47" s="3">
        <v>6312020</v>
      </c>
      <c r="R47" s="3">
        <v>535</v>
      </c>
      <c r="S47" s="3" t="s">
        <v>146</v>
      </c>
      <c r="T47" s="3">
        <v>2700</v>
      </c>
      <c r="U47" s="5">
        <v>19000</v>
      </c>
      <c r="V47" s="5">
        <v>19000</v>
      </c>
      <c r="W47" s="3">
        <v>2013</v>
      </c>
      <c r="X47" s="3" t="s">
        <v>91</v>
      </c>
      <c r="Y47" s="3">
        <v>2013</v>
      </c>
      <c r="Z47" s="3" t="s">
        <v>60</v>
      </c>
      <c r="AA47" s="3">
        <v>2013</v>
      </c>
      <c r="AB47" s="3" t="s">
        <v>60</v>
      </c>
      <c r="AC47" s="4">
        <v>2014</v>
      </c>
      <c r="AD47" s="4" t="s">
        <v>62</v>
      </c>
      <c r="AE47" s="4">
        <v>2014</v>
      </c>
      <c r="AF47" s="4" t="s">
        <v>62</v>
      </c>
      <c r="AG47" s="4">
        <v>2014</v>
      </c>
      <c r="AH47" s="4" t="s">
        <v>61</v>
      </c>
      <c r="AI47" s="4" t="s">
        <v>218</v>
      </c>
      <c r="AJ47" s="3" t="s">
        <v>118</v>
      </c>
      <c r="AK47" s="3"/>
      <c r="AL47" s="3"/>
      <c r="AM47" s="3"/>
      <c r="AN47" s="7" t="s">
        <v>147</v>
      </c>
      <c r="AO47" s="61" t="s">
        <v>213</v>
      </c>
    </row>
    <row r="48" spans="1:41" s="70" customFormat="1" ht="126" customHeight="1">
      <c r="A48" s="125">
        <f t="shared" si="0"/>
        <v>23</v>
      </c>
      <c r="B48" s="46" t="s">
        <v>245</v>
      </c>
      <c r="C48" s="3"/>
      <c r="D48" s="4"/>
      <c r="E48" s="3"/>
      <c r="F48" s="4" t="s">
        <v>72</v>
      </c>
      <c r="G48" s="3" t="s">
        <v>222</v>
      </c>
      <c r="H48" s="4" t="s">
        <v>72</v>
      </c>
      <c r="I48" s="4" t="s">
        <v>72</v>
      </c>
      <c r="J48" s="6" t="s">
        <v>202</v>
      </c>
      <c r="K48" s="3" t="s">
        <v>84</v>
      </c>
      <c r="L48" s="4" t="s">
        <v>148</v>
      </c>
      <c r="M48" s="4" t="s">
        <v>148</v>
      </c>
      <c r="N48" s="3" t="s">
        <v>149</v>
      </c>
      <c r="O48" s="3"/>
      <c r="P48" s="3" t="s">
        <v>67</v>
      </c>
      <c r="Q48" s="3">
        <v>6312020</v>
      </c>
      <c r="R48" s="3">
        <v>535</v>
      </c>
      <c r="S48" s="3" t="s">
        <v>146</v>
      </c>
      <c r="T48" s="3">
        <v>750</v>
      </c>
      <c r="U48" s="5">
        <v>5000</v>
      </c>
      <c r="V48" s="5">
        <v>5000</v>
      </c>
      <c r="W48" s="3">
        <v>2014</v>
      </c>
      <c r="X48" s="3" t="s">
        <v>57</v>
      </c>
      <c r="Y48" s="3">
        <v>2014</v>
      </c>
      <c r="Z48" s="3" t="s">
        <v>76</v>
      </c>
      <c r="AA48" s="3">
        <v>2014</v>
      </c>
      <c r="AB48" s="3" t="s">
        <v>77</v>
      </c>
      <c r="AC48" s="3">
        <v>2014</v>
      </c>
      <c r="AD48" s="3" t="s">
        <v>100</v>
      </c>
      <c r="AE48" s="4">
        <v>2014</v>
      </c>
      <c r="AF48" s="4" t="s">
        <v>96</v>
      </c>
      <c r="AG48" s="4">
        <v>2015</v>
      </c>
      <c r="AH48" s="4" t="s">
        <v>100</v>
      </c>
      <c r="AI48" s="4" t="s">
        <v>58</v>
      </c>
      <c r="AJ48" s="3" t="s">
        <v>59</v>
      </c>
      <c r="AK48" s="3"/>
      <c r="AL48" s="3"/>
      <c r="AM48" s="3"/>
      <c r="AN48" s="7"/>
      <c r="AO48" s="3"/>
    </row>
    <row r="49" spans="1:59" s="70" customFormat="1" ht="147.75" customHeight="1">
      <c r="A49" s="125">
        <f t="shared" si="0"/>
        <v>24</v>
      </c>
      <c r="B49" s="46" t="s">
        <v>246</v>
      </c>
      <c r="C49" s="3"/>
      <c r="D49" s="4"/>
      <c r="E49" s="3"/>
      <c r="F49" s="4" t="s">
        <v>72</v>
      </c>
      <c r="G49" s="3" t="s">
        <v>222</v>
      </c>
      <c r="H49" s="4" t="s">
        <v>72</v>
      </c>
      <c r="I49" s="4" t="s">
        <v>72</v>
      </c>
      <c r="J49" s="6" t="s">
        <v>150</v>
      </c>
      <c r="K49" s="3" t="s">
        <v>151</v>
      </c>
      <c r="L49" s="4" t="s">
        <v>152</v>
      </c>
      <c r="M49" s="4" t="s">
        <v>152</v>
      </c>
      <c r="N49" s="3" t="s">
        <v>153</v>
      </c>
      <c r="O49" s="3"/>
      <c r="P49" s="3" t="s">
        <v>67</v>
      </c>
      <c r="Q49" s="3">
        <v>6312020</v>
      </c>
      <c r="R49" s="3">
        <v>535</v>
      </c>
      <c r="S49" s="3" t="s">
        <v>146</v>
      </c>
      <c r="T49" s="3">
        <v>1530</v>
      </c>
      <c r="U49" s="5">
        <v>9200</v>
      </c>
      <c r="V49" s="5">
        <v>9200</v>
      </c>
      <c r="W49" s="3">
        <v>2014</v>
      </c>
      <c r="X49" s="3" t="s">
        <v>83</v>
      </c>
      <c r="Y49" s="3">
        <v>2014</v>
      </c>
      <c r="Z49" s="3" t="s">
        <v>57</v>
      </c>
      <c r="AA49" s="3">
        <v>2014</v>
      </c>
      <c r="AB49" s="3" t="s">
        <v>76</v>
      </c>
      <c r="AC49" s="4">
        <v>2014</v>
      </c>
      <c r="AD49" s="4" t="s">
        <v>77</v>
      </c>
      <c r="AE49" s="4">
        <v>2014</v>
      </c>
      <c r="AF49" s="4" t="s">
        <v>78</v>
      </c>
      <c r="AG49" s="4">
        <v>2015</v>
      </c>
      <c r="AH49" s="4" t="s">
        <v>77</v>
      </c>
      <c r="AI49" s="4" t="s">
        <v>58</v>
      </c>
      <c r="AJ49" s="3" t="s">
        <v>59</v>
      </c>
      <c r="AK49" s="3"/>
      <c r="AL49" s="3"/>
      <c r="AM49" s="3"/>
      <c r="AN49" s="7"/>
      <c r="AO49" s="3" t="s">
        <v>215</v>
      </c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0" customFormat="1" ht="143.25" customHeight="1">
      <c r="A50" s="125">
        <f t="shared" si="0"/>
        <v>25</v>
      </c>
      <c r="B50" s="46" t="s">
        <v>247</v>
      </c>
      <c r="C50" s="3"/>
      <c r="D50" s="4"/>
      <c r="E50" s="3"/>
      <c r="F50" s="4" t="s">
        <v>72</v>
      </c>
      <c r="G50" s="3" t="s">
        <v>222</v>
      </c>
      <c r="H50" s="4" t="s">
        <v>72</v>
      </c>
      <c r="I50" s="4" t="s">
        <v>72</v>
      </c>
      <c r="J50" s="6" t="s">
        <v>154</v>
      </c>
      <c r="K50" s="3" t="s">
        <v>155</v>
      </c>
      <c r="L50" s="4" t="s">
        <v>156</v>
      </c>
      <c r="M50" s="4" t="s">
        <v>156</v>
      </c>
      <c r="N50" s="3" t="s">
        <v>157</v>
      </c>
      <c r="O50" s="3"/>
      <c r="P50" s="3" t="s">
        <v>67</v>
      </c>
      <c r="Q50" s="3">
        <v>6312020</v>
      </c>
      <c r="R50" s="3">
        <v>535</v>
      </c>
      <c r="S50" s="3" t="s">
        <v>146</v>
      </c>
      <c r="T50" s="3">
        <v>1350</v>
      </c>
      <c r="U50" s="5">
        <v>7800</v>
      </c>
      <c r="V50" s="5">
        <v>7800</v>
      </c>
      <c r="W50" s="3">
        <v>2013</v>
      </c>
      <c r="X50" s="3" t="s">
        <v>91</v>
      </c>
      <c r="Y50" s="3">
        <v>2013</v>
      </c>
      <c r="Z50" s="3" t="s">
        <v>60</v>
      </c>
      <c r="AA50" s="3">
        <v>2013</v>
      </c>
      <c r="AB50" s="3" t="s">
        <v>60</v>
      </c>
      <c r="AC50" s="4">
        <v>2014</v>
      </c>
      <c r="AD50" s="4" t="s">
        <v>62</v>
      </c>
      <c r="AE50" s="4">
        <v>2014</v>
      </c>
      <c r="AF50" s="4" t="s">
        <v>62</v>
      </c>
      <c r="AG50" s="4">
        <v>2014</v>
      </c>
      <c r="AH50" s="4" t="s">
        <v>61</v>
      </c>
      <c r="AI50" s="4" t="s">
        <v>58</v>
      </c>
      <c r="AJ50" s="3" t="s">
        <v>59</v>
      </c>
      <c r="AK50" s="3"/>
      <c r="AL50" s="3"/>
      <c r="AM50" s="3"/>
      <c r="AN50" s="7"/>
      <c r="AO50" s="61" t="s">
        <v>213</v>
      </c>
    </row>
    <row r="51" spans="1:59" s="70" customFormat="1" ht="114.75" customHeight="1">
      <c r="A51" s="125">
        <f t="shared" si="0"/>
        <v>26</v>
      </c>
      <c r="B51" s="46" t="s">
        <v>248</v>
      </c>
      <c r="C51" s="3"/>
      <c r="D51" s="4"/>
      <c r="E51" s="3"/>
      <c r="F51" s="4" t="s">
        <v>72</v>
      </c>
      <c r="G51" s="3" t="s">
        <v>222</v>
      </c>
      <c r="H51" s="4" t="s">
        <v>72</v>
      </c>
      <c r="I51" s="4" t="s">
        <v>72</v>
      </c>
      <c r="J51" s="6" t="s">
        <v>202</v>
      </c>
      <c r="K51" s="3" t="s">
        <v>84</v>
      </c>
      <c r="L51" s="4" t="s">
        <v>195</v>
      </c>
      <c r="M51" s="4" t="s">
        <v>195</v>
      </c>
      <c r="N51" s="3" t="s">
        <v>158</v>
      </c>
      <c r="O51" s="3"/>
      <c r="P51" s="3" t="s">
        <v>159</v>
      </c>
      <c r="Q51" s="3">
        <v>5110202</v>
      </c>
      <c r="R51" s="3">
        <v>168</v>
      </c>
      <c r="S51" s="3" t="s">
        <v>69</v>
      </c>
      <c r="T51" s="4">
        <v>1600</v>
      </c>
      <c r="U51" s="5">
        <v>54400</v>
      </c>
      <c r="V51" s="5">
        <v>54400</v>
      </c>
      <c r="W51" s="3">
        <v>2013</v>
      </c>
      <c r="X51" s="3" t="s">
        <v>91</v>
      </c>
      <c r="Y51" s="3">
        <v>2013</v>
      </c>
      <c r="Z51" s="3" t="s">
        <v>60</v>
      </c>
      <c r="AA51" s="3">
        <v>2013</v>
      </c>
      <c r="AB51" s="3" t="s">
        <v>60</v>
      </c>
      <c r="AC51" s="4">
        <v>2014</v>
      </c>
      <c r="AD51" s="4" t="s">
        <v>62</v>
      </c>
      <c r="AE51" s="4">
        <v>2014</v>
      </c>
      <c r="AF51" s="4" t="s">
        <v>62</v>
      </c>
      <c r="AG51" s="4">
        <v>2014</v>
      </c>
      <c r="AH51" s="4" t="s">
        <v>61</v>
      </c>
      <c r="AI51" s="4" t="s">
        <v>70</v>
      </c>
      <c r="AJ51" s="3" t="s">
        <v>59</v>
      </c>
      <c r="AK51" s="3"/>
      <c r="AL51" s="3"/>
      <c r="AM51" s="3"/>
      <c r="AN51" s="7"/>
      <c r="AO51" s="61" t="s">
        <v>213</v>
      </c>
      <c r="AP51" s="78"/>
    </row>
    <row r="52" spans="1:59" s="70" customFormat="1" ht="197.25" customHeight="1">
      <c r="A52" s="125">
        <f t="shared" si="0"/>
        <v>27</v>
      </c>
      <c r="B52" s="46" t="s">
        <v>249</v>
      </c>
      <c r="C52" s="3"/>
      <c r="D52" s="4"/>
      <c r="E52" s="3"/>
      <c r="F52" s="4" t="s">
        <v>72</v>
      </c>
      <c r="G52" s="3" t="s">
        <v>222</v>
      </c>
      <c r="H52" s="4" t="s">
        <v>72</v>
      </c>
      <c r="I52" s="4" t="s">
        <v>72</v>
      </c>
      <c r="J52" s="6" t="s">
        <v>160</v>
      </c>
      <c r="K52" s="3" t="s">
        <v>161</v>
      </c>
      <c r="L52" s="4" t="s">
        <v>196</v>
      </c>
      <c r="M52" s="4" t="s">
        <v>196</v>
      </c>
      <c r="N52" s="3" t="s">
        <v>162</v>
      </c>
      <c r="O52" s="3"/>
      <c r="P52" s="3" t="s">
        <v>163</v>
      </c>
      <c r="Q52" s="3" t="s">
        <v>164</v>
      </c>
      <c r="R52" s="3">
        <v>535</v>
      </c>
      <c r="S52" s="3" t="s">
        <v>146</v>
      </c>
      <c r="T52" s="4">
        <v>2000</v>
      </c>
      <c r="U52" s="5">
        <v>76000</v>
      </c>
      <c r="V52" s="5">
        <v>76000</v>
      </c>
      <c r="W52" s="3">
        <v>2014</v>
      </c>
      <c r="X52" s="3" t="s">
        <v>57</v>
      </c>
      <c r="Y52" s="3">
        <v>2014</v>
      </c>
      <c r="Z52" s="3" t="s">
        <v>76</v>
      </c>
      <c r="AA52" s="3">
        <v>2014</v>
      </c>
      <c r="AB52" s="3" t="s">
        <v>77</v>
      </c>
      <c r="AC52" s="3">
        <v>2014</v>
      </c>
      <c r="AD52" s="3" t="s">
        <v>78</v>
      </c>
      <c r="AE52" s="4">
        <v>2014</v>
      </c>
      <c r="AF52" s="4" t="s">
        <v>100</v>
      </c>
      <c r="AG52" s="4">
        <v>2015</v>
      </c>
      <c r="AH52" s="4" t="s">
        <v>78</v>
      </c>
      <c r="AI52" s="4" t="s">
        <v>70</v>
      </c>
      <c r="AJ52" s="3" t="s">
        <v>59</v>
      </c>
      <c r="AK52" s="3"/>
      <c r="AL52" s="3"/>
      <c r="AM52" s="3"/>
      <c r="AN52" s="7"/>
      <c r="AO52" s="3"/>
      <c r="AP52" s="78"/>
    </row>
    <row r="53" spans="1:59" s="70" customFormat="1" ht="145.5" customHeight="1">
      <c r="A53" s="125">
        <f t="shared" si="0"/>
        <v>28</v>
      </c>
      <c r="B53" s="46" t="s">
        <v>250</v>
      </c>
      <c r="C53" s="3"/>
      <c r="D53" s="4"/>
      <c r="E53" s="3"/>
      <c r="F53" s="4" t="s">
        <v>72</v>
      </c>
      <c r="G53" s="3" t="s">
        <v>222</v>
      </c>
      <c r="H53" s="4" t="s">
        <v>72</v>
      </c>
      <c r="I53" s="4" t="s">
        <v>72</v>
      </c>
      <c r="J53" s="6" t="s">
        <v>150</v>
      </c>
      <c r="K53" s="3" t="s">
        <v>151</v>
      </c>
      <c r="L53" s="4" t="s">
        <v>197</v>
      </c>
      <c r="M53" s="4" t="s">
        <v>197</v>
      </c>
      <c r="N53" s="3" t="s">
        <v>158</v>
      </c>
      <c r="O53" s="3"/>
      <c r="P53" s="3" t="s">
        <v>159</v>
      </c>
      <c r="Q53" s="3">
        <v>5110202</v>
      </c>
      <c r="R53" s="3">
        <v>168</v>
      </c>
      <c r="S53" s="3" t="s">
        <v>69</v>
      </c>
      <c r="T53" s="4">
        <v>500</v>
      </c>
      <c r="U53" s="5">
        <v>17000</v>
      </c>
      <c r="V53" s="5">
        <v>17000</v>
      </c>
      <c r="W53" s="3">
        <v>2014</v>
      </c>
      <c r="X53" s="3" t="s">
        <v>57</v>
      </c>
      <c r="Y53" s="3">
        <v>2014</v>
      </c>
      <c r="Z53" s="3" t="s">
        <v>76</v>
      </c>
      <c r="AA53" s="3">
        <v>2014</v>
      </c>
      <c r="AB53" s="3" t="s">
        <v>77</v>
      </c>
      <c r="AC53" s="3">
        <v>2014</v>
      </c>
      <c r="AD53" s="3" t="s">
        <v>78</v>
      </c>
      <c r="AE53" s="4">
        <v>2014</v>
      </c>
      <c r="AF53" s="4" t="s">
        <v>100</v>
      </c>
      <c r="AG53" s="4">
        <v>2015</v>
      </c>
      <c r="AH53" s="4" t="s">
        <v>78</v>
      </c>
      <c r="AI53" s="4" t="s">
        <v>70</v>
      </c>
      <c r="AJ53" s="3" t="s">
        <v>59</v>
      </c>
      <c r="AK53" s="3"/>
      <c r="AL53" s="3"/>
      <c r="AM53" s="3"/>
      <c r="AN53" s="7"/>
      <c r="AO53" s="3"/>
    </row>
    <row r="54" spans="1:59" s="70" customFormat="1" ht="126.75" customHeight="1">
      <c r="A54" s="125">
        <f t="shared" si="0"/>
        <v>29</v>
      </c>
      <c r="B54" s="46" t="s">
        <v>251</v>
      </c>
      <c r="C54" s="3"/>
      <c r="D54" s="4"/>
      <c r="E54" s="3"/>
      <c r="F54" s="4" t="s">
        <v>72</v>
      </c>
      <c r="G54" s="3" t="s">
        <v>222</v>
      </c>
      <c r="H54" s="4" t="s">
        <v>72</v>
      </c>
      <c r="I54" s="4" t="s">
        <v>72</v>
      </c>
      <c r="J54" s="6" t="s">
        <v>170</v>
      </c>
      <c r="K54" s="3" t="s">
        <v>171</v>
      </c>
      <c r="L54" s="4" t="s">
        <v>198</v>
      </c>
      <c r="M54" s="4" t="s">
        <v>198</v>
      </c>
      <c r="N54" s="3" t="s">
        <v>125</v>
      </c>
      <c r="O54" s="3"/>
      <c r="P54" s="3" t="s">
        <v>172</v>
      </c>
      <c r="Q54" s="3" t="s">
        <v>173</v>
      </c>
      <c r="R54" s="3">
        <v>642</v>
      </c>
      <c r="S54" s="3" t="s">
        <v>212</v>
      </c>
      <c r="T54" s="3">
        <v>1</v>
      </c>
      <c r="U54" s="5">
        <v>600</v>
      </c>
      <c r="V54" s="5">
        <v>600</v>
      </c>
      <c r="W54" s="3">
        <v>2014</v>
      </c>
      <c r="X54" s="3" t="s">
        <v>57</v>
      </c>
      <c r="Y54" s="4">
        <v>2014</v>
      </c>
      <c r="Z54" s="4" t="s">
        <v>76</v>
      </c>
      <c r="AA54" s="4">
        <v>2014</v>
      </c>
      <c r="AB54" s="4" t="s">
        <v>77</v>
      </c>
      <c r="AC54" s="4">
        <v>2014</v>
      </c>
      <c r="AD54" s="4" t="s">
        <v>78</v>
      </c>
      <c r="AE54" s="4">
        <v>2014</v>
      </c>
      <c r="AF54" s="4" t="s">
        <v>100</v>
      </c>
      <c r="AG54" s="4">
        <v>2014</v>
      </c>
      <c r="AH54" s="4" t="s">
        <v>96</v>
      </c>
      <c r="AI54" s="4" t="s">
        <v>58</v>
      </c>
      <c r="AJ54" s="3" t="s">
        <v>59</v>
      </c>
      <c r="AK54" s="3"/>
      <c r="AL54" s="3"/>
      <c r="AM54" s="3"/>
      <c r="AN54" s="7"/>
      <c r="AO54" s="3"/>
    </row>
    <row r="55" spans="1:59" s="70" customFormat="1" ht="83.25" customHeight="1">
      <c r="A55" s="125">
        <f t="shared" si="0"/>
        <v>30</v>
      </c>
      <c r="B55" s="46" t="s">
        <v>252</v>
      </c>
      <c r="C55" s="3"/>
      <c r="D55" s="4"/>
      <c r="E55" s="3"/>
      <c r="F55" s="4" t="s">
        <v>72</v>
      </c>
      <c r="G55" s="3" t="s">
        <v>222</v>
      </c>
      <c r="H55" s="4" t="s">
        <v>72</v>
      </c>
      <c r="I55" s="4" t="s">
        <v>72</v>
      </c>
      <c r="J55" s="6" t="s">
        <v>170</v>
      </c>
      <c r="K55" s="3" t="s">
        <v>171</v>
      </c>
      <c r="L55" s="4" t="s">
        <v>199</v>
      </c>
      <c r="M55" s="4" t="s">
        <v>199</v>
      </c>
      <c r="N55" s="3" t="s">
        <v>181</v>
      </c>
      <c r="O55" s="3"/>
      <c r="P55" s="3" t="s">
        <v>106</v>
      </c>
      <c r="Q55" s="3">
        <v>4010413</v>
      </c>
      <c r="R55" s="3">
        <v>642</v>
      </c>
      <c r="S55" s="3" t="s">
        <v>81</v>
      </c>
      <c r="T55" s="4">
        <v>1</v>
      </c>
      <c r="U55" s="5">
        <v>500</v>
      </c>
      <c r="V55" s="5">
        <v>500</v>
      </c>
      <c r="W55" s="3">
        <v>2014</v>
      </c>
      <c r="X55" s="3" t="s">
        <v>57</v>
      </c>
      <c r="Y55" s="4">
        <v>2014</v>
      </c>
      <c r="Z55" s="4" t="s">
        <v>76</v>
      </c>
      <c r="AA55" s="4">
        <v>2014</v>
      </c>
      <c r="AB55" s="4" t="s">
        <v>77</v>
      </c>
      <c r="AC55" s="4">
        <v>2014</v>
      </c>
      <c r="AD55" s="4" t="s">
        <v>78</v>
      </c>
      <c r="AE55" s="4">
        <v>2014</v>
      </c>
      <c r="AF55" s="4" t="s">
        <v>100</v>
      </c>
      <c r="AG55" s="4">
        <v>2014</v>
      </c>
      <c r="AH55" s="4" t="s">
        <v>96</v>
      </c>
      <c r="AI55" s="4" t="s">
        <v>58</v>
      </c>
      <c r="AJ55" s="3" t="s">
        <v>59</v>
      </c>
      <c r="AK55" s="3"/>
      <c r="AL55" s="3"/>
      <c r="AM55" s="3"/>
      <c r="AN55" s="7"/>
      <c r="AO55" s="3"/>
    </row>
    <row r="56" spans="1:59" s="70" customFormat="1" ht="45.75" customHeight="1">
      <c r="A56" s="125">
        <f t="shared" si="0"/>
        <v>31</v>
      </c>
      <c r="B56" s="46" t="s">
        <v>253</v>
      </c>
      <c r="C56" s="3"/>
      <c r="D56" s="4"/>
      <c r="E56" s="3"/>
      <c r="F56" s="4" t="s">
        <v>72</v>
      </c>
      <c r="G56" s="3" t="s">
        <v>222</v>
      </c>
      <c r="H56" s="4" t="s">
        <v>72</v>
      </c>
      <c r="I56" s="4" t="s">
        <v>72</v>
      </c>
      <c r="J56" s="6" t="s">
        <v>170</v>
      </c>
      <c r="K56" s="3" t="s">
        <v>171</v>
      </c>
      <c r="L56" s="4" t="s">
        <v>200</v>
      </c>
      <c r="M56" s="4" t="s">
        <v>200</v>
      </c>
      <c r="N56" s="3" t="s">
        <v>183</v>
      </c>
      <c r="O56" s="3"/>
      <c r="P56" s="3" t="s">
        <v>186</v>
      </c>
      <c r="Q56" s="3">
        <v>454110110</v>
      </c>
      <c r="R56" s="3">
        <v>642</v>
      </c>
      <c r="S56" s="3" t="s">
        <v>81</v>
      </c>
      <c r="T56" s="4">
        <v>1</v>
      </c>
      <c r="U56" s="5">
        <v>900</v>
      </c>
      <c r="V56" s="5">
        <v>900</v>
      </c>
      <c r="W56" s="3">
        <v>2014</v>
      </c>
      <c r="X56" s="3" t="s">
        <v>83</v>
      </c>
      <c r="Y56" s="3">
        <v>2014</v>
      </c>
      <c r="Z56" s="3" t="s">
        <v>57</v>
      </c>
      <c r="AA56" s="3">
        <v>2014</v>
      </c>
      <c r="AB56" s="3" t="s">
        <v>76</v>
      </c>
      <c r="AC56" s="3">
        <v>2014</v>
      </c>
      <c r="AD56" s="3" t="s">
        <v>77</v>
      </c>
      <c r="AE56" s="4">
        <v>2014</v>
      </c>
      <c r="AF56" s="4" t="s">
        <v>78</v>
      </c>
      <c r="AG56" s="4">
        <v>2014</v>
      </c>
      <c r="AH56" s="4" t="s">
        <v>100</v>
      </c>
      <c r="AI56" s="4" t="s">
        <v>58</v>
      </c>
      <c r="AJ56" s="3" t="s">
        <v>59</v>
      </c>
      <c r="AK56" s="3"/>
      <c r="AL56" s="3"/>
      <c r="AM56" s="3"/>
      <c r="AN56" s="7"/>
      <c r="AO56" s="3"/>
    </row>
    <row r="57" spans="1:59" s="70" customFormat="1" ht="21.75" customHeight="1">
      <c r="A57" s="125">
        <f t="shared" si="0"/>
        <v>32</v>
      </c>
      <c r="B57" s="46" t="s">
        <v>254</v>
      </c>
      <c r="C57" s="3"/>
      <c r="D57" s="4"/>
      <c r="E57" s="3"/>
      <c r="F57" s="4" t="s">
        <v>72</v>
      </c>
      <c r="G57" s="3" t="s">
        <v>222</v>
      </c>
      <c r="H57" s="4" t="s">
        <v>72</v>
      </c>
      <c r="I57" s="4" t="s">
        <v>72</v>
      </c>
      <c r="J57" s="6" t="s">
        <v>170</v>
      </c>
      <c r="K57" s="3" t="s">
        <v>171</v>
      </c>
      <c r="L57" s="4" t="s">
        <v>220</v>
      </c>
      <c r="M57" s="4" t="s">
        <v>220</v>
      </c>
      <c r="N57" s="3" t="s">
        <v>216</v>
      </c>
      <c r="O57" s="3"/>
      <c r="P57" s="3" t="s">
        <v>217</v>
      </c>
      <c r="Q57" s="3">
        <v>8040059</v>
      </c>
      <c r="R57" s="3">
        <v>642</v>
      </c>
      <c r="S57" s="3" t="s">
        <v>81</v>
      </c>
      <c r="T57" s="4">
        <v>1</v>
      </c>
      <c r="U57" s="5">
        <v>5</v>
      </c>
      <c r="V57" s="5">
        <v>5</v>
      </c>
      <c r="W57" s="3">
        <v>2014</v>
      </c>
      <c r="X57" s="3" t="s">
        <v>83</v>
      </c>
      <c r="Y57" s="3">
        <v>2014</v>
      </c>
      <c r="Z57" s="3" t="s">
        <v>57</v>
      </c>
      <c r="AA57" s="3">
        <v>2014</v>
      </c>
      <c r="AB57" s="3" t="s">
        <v>57</v>
      </c>
      <c r="AC57" s="3">
        <v>2014</v>
      </c>
      <c r="AD57" s="3" t="s">
        <v>76</v>
      </c>
      <c r="AE57" s="4">
        <v>2014</v>
      </c>
      <c r="AF57" s="4" t="s">
        <v>77</v>
      </c>
      <c r="AG57" s="4">
        <v>2014</v>
      </c>
      <c r="AH57" s="4" t="s">
        <v>96</v>
      </c>
      <c r="AI57" s="4" t="s">
        <v>219</v>
      </c>
      <c r="AJ57" s="3" t="s">
        <v>118</v>
      </c>
      <c r="AK57" s="3"/>
      <c r="AL57" s="3"/>
      <c r="AM57" s="3"/>
      <c r="AN57" s="7"/>
      <c r="AO57" s="3"/>
    </row>
    <row r="58" spans="1:59" s="70" customFormat="1" ht="36" customHeight="1">
      <c r="A58" s="125">
        <f t="shared" si="0"/>
        <v>33</v>
      </c>
      <c r="B58" s="46" t="s">
        <v>255</v>
      </c>
      <c r="C58" s="3"/>
      <c r="D58" s="4"/>
      <c r="E58" s="3"/>
      <c r="F58" s="3" t="s">
        <v>72</v>
      </c>
      <c r="G58" s="4" t="s">
        <v>222</v>
      </c>
      <c r="H58" s="3" t="s">
        <v>72</v>
      </c>
      <c r="I58" s="4" t="s">
        <v>72</v>
      </c>
      <c r="J58" s="6" t="s">
        <v>170</v>
      </c>
      <c r="K58" s="3" t="s">
        <v>171</v>
      </c>
      <c r="L58" s="4" t="s">
        <v>221</v>
      </c>
      <c r="M58" s="4" t="s">
        <v>221</v>
      </c>
      <c r="N58" s="3" t="s">
        <v>216</v>
      </c>
      <c r="O58" s="3"/>
      <c r="P58" s="3" t="s">
        <v>217</v>
      </c>
      <c r="Q58" s="3">
        <v>8040059</v>
      </c>
      <c r="R58" s="3">
        <v>642</v>
      </c>
      <c r="S58" s="3" t="s">
        <v>81</v>
      </c>
      <c r="T58" s="4">
        <v>1</v>
      </c>
      <c r="U58" s="5">
        <v>16</v>
      </c>
      <c r="V58" s="5">
        <v>16</v>
      </c>
      <c r="W58" s="3">
        <v>2014</v>
      </c>
      <c r="X58" s="3" t="s">
        <v>83</v>
      </c>
      <c r="Y58" s="3">
        <v>2014</v>
      </c>
      <c r="Z58" s="3" t="s">
        <v>57</v>
      </c>
      <c r="AA58" s="3">
        <v>2014</v>
      </c>
      <c r="AB58" s="3" t="s">
        <v>57</v>
      </c>
      <c r="AC58" s="3">
        <v>2014</v>
      </c>
      <c r="AD58" s="3" t="s">
        <v>76</v>
      </c>
      <c r="AE58" s="4">
        <v>2014</v>
      </c>
      <c r="AF58" s="4" t="s">
        <v>77</v>
      </c>
      <c r="AG58" s="4">
        <v>2014</v>
      </c>
      <c r="AH58" s="4" t="s">
        <v>96</v>
      </c>
      <c r="AI58" s="4" t="s">
        <v>219</v>
      </c>
      <c r="AJ58" s="3" t="s">
        <v>118</v>
      </c>
      <c r="AK58" s="3"/>
      <c r="AL58" s="3"/>
      <c r="AM58" s="3"/>
      <c r="AN58" s="7"/>
      <c r="AO58" s="3"/>
    </row>
    <row r="59" spans="1:59" s="70" customFormat="1" ht="43.5" customHeight="1">
      <c r="A59" s="125">
        <f t="shared" si="0"/>
        <v>34</v>
      </c>
      <c r="B59" s="46" t="s">
        <v>256</v>
      </c>
      <c r="C59" s="3"/>
      <c r="D59" s="4"/>
      <c r="E59" s="3"/>
      <c r="F59" s="3" t="s">
        <v>72</v>
      </c>
      <c r="G59" s="4" t="s">
        <v>222</v>
      </c>
      <c r="H59" s="3" t="s">
        <v>72</v>
      </c>
      <c r="I59" s="4" t="s">
        <v>72</v>
      </c>
      <c r="J59" s="6" t="s">
        <v>170</v>
      </c>
      <c r="K59" s="3" t="s">
        <v>171</v>
      </c>
      <c r="L59" s="4" t="s">
        <v>174</v>
      </c>
      <c r="M59" s="4" t="s">
        <v>174</v>
      </c>
      <c r="N59" s="3" t="s">
        <v>182</v>
      </c>
      <c r="O59" s="3"/>
      <c r="P59" s="3" t="s">
        <v>184</v>
      </c>
      <c r="Q59" s="3" t="s">
        <v>185</v>
      </c>
      <c r="R59" s="3">
        <v>642</v>
      </c>
      <c r="S59" s="3" t="s">
        <v>81</v>
      </c>
      <c r="T59" s="4">
        <v>1</v>
      </c>
      <c r="U59" s="5">
        <v>400</v>
      </c>
      <c r="V59" s="5">
        <v>400</v>
      </c>
      <c r="W59" s="3">
        <v>2014</v>
      </c>
      <c r="X59" s="3" t="s">
        <v>83</v>
      </c>
      <c r="Y59" s="3">
        <v>2014</v>
      </c>
      <c r="Z59" s="3" t="s">
        <v>57</v>
      </c>
      <c r="AA59" s="3">
        <v>2014</v>
      </c>
      <c r="AB59" s="3" t="s">
        <v>57</v>
      </c>
      <c r="AC59" s="3">
        <v>2014</v>
      </c>
      <c r="AD59" s="3" t="s">
        <v>76</v>
      </c>
      <c r="AE59" s="4">
        <v>2014</v>
      </c>
      <c r="AF59" s="4" t="s">
        <v>77</v>
      </c>
      <c r="AG59" s="4">
        <v>2014</v>
      </c>
      <c r="AH59" s="4" t="s">
        <v>100</v>
      </c>
      <c r="AI59" s="4" t="s">
        <v>58</v>
      </c>
      <c r="AJ59" s="3" t="s">
        <v>59</v>
      </c>
      <c r="AK59" s="3"/>
      <c r="AL59" s="3"/>
      <c r="AM59" s="3"/>
      <c r="AN59" s="7"/>
      <c r="AO59" s="3"/>
    </row>
    <row r="60" spans="1:59" s="70" customFormat="1" ht="141.75" customHeight="1">
      <c r="A60" s="125">
        <f t="shared" si="0"/>
        <v>35</v>
      </c>
      <c r="B60" s="46" t="s">
        <v>257</v>
      </c>
      <c r="C60" s="3"/>
      <c r="D60" s="4"/>
      <c r="E60" s="3"/>
      <c r="F60" s="3" t="s">
        <v>72</v>
      </c>
      <c r="G60" s="4" t="s">
        <v>222</v>
      </c>
      <c r="H60" s="3" t="s">
        <v>72</v>
      </c>
      <c r="I60" s="4" t="s">
        <v>72</v>
      </c>
      <c r="J60" s="6" t="s">
        <v>170</v>
      </c>
      <c r="K60" s="3" t="s">
        <v>171</v>
      </c>
      <c r="L60" s="4" t="s">
        <v>194</v>
      </c>
      <c r="M60" s="4" t="s">
        <v>194</v>
      </c>
      <c r="N60" s="85" t="s">
        <v>207</v>
      </c>
      <c r="O60" s="3"/>
      <c r="P60" s="3" t="s">
        <v>205</v>
      </c>
      <c r="Q60" s="3" t="s">
        <v>206</v>
      </c>
      <c r="R60" s="3">
        <v>642</v>
      </c>
      <c r="S60" s="3" t="s">
        <v>81</v>
      </c>
      <c r="T60" s="4">
        <v>1</v>
      </c>
      <c r="U60" s="5">
        <v>400</v>
      </c>
      <c r="V60" s="5">
        <v>400</v>
      </c>
      <c r="W60" s="3">
        <v>2013</v>
      </c>
      <c r="X60" s="3" t="s">
        <v>91</v>
      </c>
      <c r="Y60" s="3">
        <v>2013</v>
      </c>
      <c r="Z60" s="3" t="s">
        <v>60</v>
      </c>
      <c r="AA60" s="3">
        <v>2013</v>
      </c>
      <c r="AB60" s="3" t="s">
        <v>60</v>
      </c>
      <c r="AC60" s="4">
        <v>2014</v>
      </c>
      <c r="AD60" s="4" t="s">
        <v>62</v>
      </c>
      <c r="AE60" s="4">
        <v>2014</v>
      </c>
      <c r="AF60" s="4" t="s">
        <v>62</v>
      </c>
      <c r="AG60" s="4">
        <v>2014</v>
      </c>
      <c r="AH60" s="4" t="s">
        <v>61</v>
      </c>
      <c r="AI60" s="4" t="s">
        <v>58</v>
      </c>
      <c r="AJ60" s="3" t="s">
        <v>59</v>
      </c>
      <c r="AK60" s="3"/>
      <c r="AL60" s="3"/>
      <c r="AM60" s="3"/>
      <c r="AN60" s="7"/>
      <c r="AO60" s="3" t="s">
        <v>209</v>
      </c>
    </row>
    <row r="61" spans="1:59" s="81" customFormat="1" ht="180">
      <c r="A61" s="125">
        <f t="shared" si="0"/>
        <v>36</v>
      </c>
      <c r="B61" s="46" t="s">
        <v>258</v>
      </c>
      <c r="C61" s="72"/>
      <c r="D61" s="72"/>
      <c r="E61" s="72"/>
      <c r="F61" s="3" t="s">
        <v>72</v>
      </c>
      <c r="G61" s="4" t="s">
        <v>222</v>
      </c>
      <c r="H61" s="3" t="s">
        <v>72</v>
      </c>
      <c r="I61" s="4" t="s">
        <v>72</v>
      </c>
      <c r="J61" s="6" t="s">
        <v>63</v>
      </c>
      <c r="K61" s="3" t="s">
        <v>64</v>
      </c>
      <c r="L61" s="4" t="s">
        <v>65</v>
      </c>
      <c r="M61" s="4" t="s">
        <v>65</v>
      </c>
      <c r="N61" s="3" t="s">
        <v>66</v>
      </c>
      <c r="O61" s="3"/>
      <c r="P61" s="3" t="s">
        <v>67</v>
      </c>
      <c r="Q61" s="3" t="s">
        <v>68</v>
      </c>
      <c r="R61" s="3">
        <v>168</v>
      </c>
      <c r="S61" s="3" t="s">
        <v>69</v>
      </c>
      <c r="T61" s="3">
        <v>3500</v>
      </c>
      <c r="U61" s="5">
        <v>21000</v>
      </c>
      <c r="V61" s="5">
        <v>21000</v>
      </c>
      <c r="W61" s="3">
        <v>2014</v>
      </c>
      <c r="X61" s="3" t="s">
        <v>77</v>
      </c>
      <c r="Y61" s="3">
        <v>2014</v>
      </c>
      <c r="Z61" s="3" t="s">
        <v>78</v>
      </c>
      <c r="AA61" s="3">
        <v>2014</v>
      </c>
      <c r="AB61" s="3" t="s">
        <v>100</v>
      </c>
      <c r="AC61" s="4">
        <v>2014</v>
      </c>
      <c r="AD61" s="4" t="s">
        <v>96</v>
      </c>
      <c r="AE61" s="4">
        <v>2014</v>
      </c>
      <c r="AF61" s="4" t="s">
        <v>96</v>
      </c>
      <c r="AG61" s="4">
        <v>2015</v>
      </c>
      <c r="AH61" s="4" t="s">
        <v>100</v>
      </c>
      <c r="AI61" s="4" t="s">
        <v>70</v>
      </c>
      <c r="AJ61" s="3" t="s">
        <v>59</v>
      </c>
      <c r="AK61" s="3"/>
      <c r="AL61" s="3"/>
      <c r="AM61" s="3"/>
      <c r="AN61" s="3"/>
      <c r="AO61" s="61" t="s">
        <v>214</v>
      </c>
    </row>
    <row r="62" spans="1:59" s="81" customFormat="1" ht="128.25" customHeight="1">
      <c r="A62" s="125">
        <f t="shared" si="0"/>
        <v>37</v>
      </c>
      <c r="B62" s="46" t="s">
        <v>259</v>
      </c>
      <c r="C62" s="72"/>
      <c r="D62" s="72"/>
      <c r="E62" s="72"/>
      <c r="F62" s="3" t="s">
        <v>72</v>
      </c>
      <c r="G62" s="4" t="s">
        <v>222</v>
      </c>
      <c r="H62" s="3" t="s">
        <v>72</v>
      </c>
      <c r="I62" s="4" t="s">
        <v>72</v>
      </c>
      <c r="J62" s="6" t="s">
        <v>63</v>
      </c>
      <c r="K62" s="3" t="s">
        <v>64</v>
      </c>
      <c r="L62" s="3" t="s">
        <v>201</v>
      </c>
      <c r="M62" s="3" t="s">
        <v>201</v>
      </c>
      <c r="N62" s="3" t="s">
        <v>169</v>
      </c>
      <c r="O62" s="3"/>
      <c r="P62" s="3" t="s">
        <v>67</v>
      </c>
      <c r="Q62" s="3" t="s">
        <v>68</v>
      </c>
      <c r="R62" s="3">
        <v>168</v>
      </c>
      <c r="S62" s="3" t="s">
        <v>69</v>
      </c>
      <c r="T62" s="3">
        <v>15470</v>
      </c>
      <c r="U62" s="5">
        <v>510510</v>
      </c>
      <c r="V62" s="5">
        <v>510510</v>
      </c>
      <c r="W62" s="3">
        <v>2013</v>
      </c>
      <c r="X62" s="3" t="s">
        <v>96</v>
      </c>
      <c r="Y62" s="3">
        <v>2013</v>
      </c>
      <c r="Z62" s="3" t="s">
        <v>91</v>
      </c>
      <c r="AA62" s="3">
        <v>2013</v>
      </c>
      <c r="AB62" s="3" t="s">
        <v>60</v>
      </c>
      <c r="AC62" s="4">
        <v>2014</v>
      </c>
      <c r="AD62" s="4" t="s">
        <v>62</v>
      </c>
      <c r="AE62" s="4">
        <v>2014</v>
      </c>
      <c r="AF62" s="4" t="s">
        <v>62</v>
      </c>
      <c r="AG62" s="4">
        <v>2014</v>
      </c>
      <c r="AH62" s="4" t="s">
        <v>61</v>
      </c>
      <c r="AI62" s="4" t="s">
        <v>70</v>
      </c>
      <c r="AJ62" s="3" t="s">
        <v>59</v>
      </c>
      <c r="AK62" s="3"/>
      <c r="AL62" s="3"/>
      <c r="AM62" s="3"/>
      <c r="AN62" s="3"/>
      <c r="AO62" s="61" t="s">
        <v>214</v>
      </c>
    </row>
    <row r="63" spans="1:59" s="69" customFormat="1" ht="156.75" customHeight="1">
      <c r="A63" s="125">
        <f t="shared" si="0"/>
        <v>38</v>
      </c>
      <c r="B63" s="46" t="s">
        <v>260</v>
      </c>
      <c r="C63" s="3"/>
      <c r="D63" s="4"/>
      <c r="E63" s="3"/>
      <c r="F63" s="3" t="s">
        <v>72</v>
      </c>
      <c r="G63" s="4" t="s">
        <v>222</v>
      </c>
      <c r="H63" s="3" t="s">
        <v>72</v>
      </c>
      <c r="I63" s="4" t="s">
        <v>72</v>
      </c>
      <c r="J63" s="94" t="s">
        <v>1981</v>
      </c>
      <c r="K63" s="68" t="s">
        <v>1982</v>
      </c>
      <c r="L63" s="76" t="s">
        <v>1983</v>
      </c>
      <c r="M63" s="76" t="s">
        <v>1983</v>
      </c>
      <c r="N63" s="68" t="s">
        <v>1984</v>
      </c>
      <c r="O63" s="68" t="s">
        <v>166</v>
      </c>
      <c r="P63" s="68" t="s">
        <v>67</v>
      </c>
      <c r="Q63" s="68">
        <v>6312020</v>
      </c>
      <c r="R63" s="68">
        <v>535</v>
      </c>
      <c r="S63" s="68" t="s">
        <v>1985</v>
      </c>
      <c r="T63" s="76">
        <v>1000</v>
      </c>
      <c r="U63" s="155" t="s">
        <v>1986</v>
      </c>
      <c r="V63" s="155">
        <v>10000</v>
      </c>
      <c r="W63" s="68">
        <v>2014</v>
      </c>
      <c r="X63" s="68" t="s">
        <v>100</v>
      </c>
      <c r="Y63" s="68">
        <v>2014</v>
      </c>
      <c r="Z63" s="68" t="s">
        <v>96</v>
      </c>
      <c r="AA63" s="68">
        <v>2014</v>
      </c>
      <c r="AB63" s="68" t="s">
        <v>91</v>
      </c>
      <c r="AC63" s="68">
        <v>2014</v>
      </c>
      <c r="AD63" s="68" t="s">
        <v>91</v>
      </c>
      <c r="AE63" s="76">
        <v>2014</v>
      </c>
      <c r="AF63" s="76" t="s">
        <v>91</v>
      </c>
      <c r="AG63" s="76">
        <v>2015</v>
      </c>
      <c r="AH63" s="76" t="s">
        <v>91</v>
      </c>
      <c r="AI63" s="76" t="s">
        <v>70</v>
      </c>
      <c r="AJ63" s="68" t="s">
        <v>59</v>
      </c>
      <c r="AK63" s="68" t="s">
        <v>166</v>
      </c>
      <c r="AL63" s="68" t="s">
        <v>269</v>
      </c>
      <c r="AM63" s="68" t="s">
        <v>270</v>
      </c>
      <c r="AN63" s="68" t="s">
        <v>166</v>
      </c>
      <c r="AO63" s="68" t="s">
        <v>166</v>
      </c>
    </row>
    <row r="64" spans="1:59" s="70" customFormat="1" ht="186" customHeight="1">
      <c r="A64" s="125">
        <f t="shared" si="0"/>
        <v>39</v>
      </c>
      <c r="B64" s="46" t="s">
        <v>343</v>
      </c>
      <c r="C64" s="3"/>
      <c r="D64" s="4"/>
      <c r="E64" s="3"/>
      <c r="F64" s="3" t="s">
        <v>72</v>
      </c>
      <c r="G64" s="4" t="s">
        <v>222</v>
      </c>
      <c r="H64" s="3" t="s">
        <v>72</v>
      </c>
      <c r="I64" s="4" t="s">
        <v>72</v>
      </c>
      <c r="J64" s="94" t="s">
        <v>1987</v>
      </c>
      <c r="K64" s="68" t="s">
        <v>1982</v>
      </c>
      <c r="L64" s="76" t="s">
        <v>1988</v>
      </c>
      <c r="M64" s="76" t="s">
        <v>1988</v>
      </c>
      <c r="N64" s="68" t="s">
        <v>1989</v>
      </c>
      <c r="O64" s="68" t="s">
        <v>166</v>
      </c>
      <c r="P64" s="94" t="s">
        <v>94</v>
      </c>
      <c r="Q64" s="68">
        <v>3319020</v>
      </c>
      <c r="R64" s="68">
        <v>362</v>
      </c>
      <c r="S64" s="68" t="s">
        <v>81</v>
      </c>
      <c r="T64" s="76">
        <v>1</v>
      </c>
      <c r="U64" s="155">
        <v>400</v>
      </c>
      <c r="V64" s="155">
        <v>400</v>
      </c>
      <c r="W64" s="68">
        <v>2014</v>
      </c>
      <c r="X64" s="68" t="s">
        <v>100</v>
      </c>
      <c r="Y64" s="68">
        <v>2014</v>
      </c>
      <c r="Z64" s="68" t="s">
        <v>96</v>
      </c>
      <c r="AA64" s="68">
        <v>2014</v>
      </c>
      <c r="AB64" s="68" t="s">
        <v>91</v>
      </c>
      <c r="AC64" s="68">
        <v>2014</v>
      </c>
      <c r="AD64" s="68" t="s">
        <v>91</v>
      </c>
      <c r="AE64" s="76">
        <v>2014</v>
      </c>
      <c r="AF64" s="76" t="s">
        <v>91</v>
      </c>
      <c r="AG64" s="76">
        <v>2015</v>
      </c>
      <c r="AH64" s="76" t="s">
        <v>91</v>
      </c>
      <c r="AI64" s="76" t="s">
        <v>58</v>
      </c>
      <c r="AJ64" s="68" t="s">
        <v>59</v>
      </c>
      <c r="AK64" s="68" t="s">
        <v>166</v>
      </c>
      <c r="AL64" s="68" t="s">
        <v>269</v>
      </c>
      <c r="AM64" s="68" t="s">
        <v>270</v>
      </c>
      <c r="AN64" s="68" t="s">
        <v>166</v>
      </c>
      <c r="AO64" s="68"/>
    </row>
    <row r="65" spans="1:41" s="70" customFormat="1" ht="165.75" customHeight="1">
      <c r="A65" s="125">
        <f t="shared" si="0"/>
        <v>40</v>
      </c>
      <c r="B65" s="46" t="s">
        <v>344</v>
      </c>
      <c r="C65" s="72"/>
      <c r="D65" s="72"/>
      <c r="E65" s="72"/>
      <c r="F65" s="3" t="s">
        <v>72</v>
      </c>
      <c r="G65" s="4" t="s">
        <v>222</v>
      </c>
      <c r="H65" s="3" t="s">
        <v>72</v>
      </c>
      <c r="I65" s="4" t="s">
        <v>72</v>
      </c>
      <c r="J65" s="94" t="s">
        <v>1900</v>
      </c>
      <c r="K65" s="68" t="s">
        <v>1982</v>
      </c>
      <c r="L65" s="76" t="s">
        <v>1990</v>
      </c>
      <c r="M65" s="76" t="s">
        <v>1990</v>
      </c>
      <c r="N65" s="68" t="s">
        <v>1991</v>
      </c>
      <c r="O65" s="68" t="s">
        <v>166</v>
      </c>
      <c r="P65" s="68" t="s">
        <v>109</v>
      </c>
      <c r="Q65" s="68">
        <v>48465100</v>
      </c>
      <c r="R65" s="68">
        <v>112</v>
      </c>
      <c r="S65" s="68" t="s">
        <v>81</v>
      </c>
      <c r="T65" s="76">
        <v>1</v>
      </c>
      <c r="U65" s="155">
        <v>400</v>
      </c>
      <c r="V65" s="156" t="s">
        <v>1992</v>
      </c>
      <c r="W65" s="68">
        <v>2014</v>
      </c>
      <c r="X65" s="68" t="s">
        <v>100</v>
      </c>
      <c r="Y65" s="68">
        <v>2014</v>
      </c>
      <c r="Z65" s="68" t="s">
        <v>96</v>
      </c>
      <c r="AA65" s="68">
        <v>2014</v>
      </c>
      <c r="AB65" s="68" t="s">
        <v>91</v>
      </c>
      <c r="AC65" s="68">
        <v>2014</v>
      </c>
      <c r="AD65" s="68" t="s">
        <v>91</v>
      </c>
      <c r="AE65" s="76">
        <v>2014</v>
      </c>
      <c r="AF65" s="76" t="s">
        <v>91</v>
      </c>
      <c r="AG65" s="76">
        <v>2015</v>
      </c>
      <c r="AH65" s="76" t="s">
        <v>91</v>
      </c>
      <c r="AI65" s="76" t="s">
        <v>58</v>
      </c>
      <c r="AJ65" s="68" t="s">
        <v>59</v>
      </c>
      <c r="AK65" s="68" t="s">
        <v>166</v>
      </c>
      <c r="AL65" s="68" t="s">
        <v>269</v>
      </c>
      <c r="AM65" s="68" t="s">
        <v>270</v>
      </c>
      <c r="AN65" s="68" t="s">
        <v>166</v>
      </c>
      <c r="AO65" s="68"/>
    </row>
    <row r="66" spans="1:41" s="70" customFormat="1" ht="147" customHeight="1">
      <c r="A66" s="125">
        <f t="shared" si="0"/>
        <v>41</v>
      </c>
      <c r="B66" s="46" t="s">
        <v>345</v>
      </c>
      <c r="C66" s="72"/>
      <c r="D66" s="72"/>
      <c r="E66" s="72"/>
      <c r="F66" s="3" t="s">
        <v>72</v>
      </c>
      <c r="G66" s="4" t="s">
        <v>222</v>
      </c>
      <c r="H66" s="3" t="s">
        <v>72</v>
      </c>
      <c r="I66" s="4" t="s">
        <v>72</v>
      </c>
      <c r="J66" s="94" t="s">
        <v>1900</v>
      </c>
      <c r="K66" s="68" t="s">
        <v>1982</v>
      </c>
      <c r="L66" s="76" t="s">
        <v>1993</v>
      </c>
      <c r="M66" s="76" t="s">
        <v>1993</v>
      </c>
      <c r="N66" s="68" t="s">
        <v>1994</v>
      </c>
      <c r="O66" s="68" t="s">
        <v>166</v>
      </c>
      <c r="P66" s="68" t="s">
        <v>71</v>
      </c>
      <c r="Q66" s="68">
        <v>6023010</v>
      </c>
      <c r="R66" s="68">
        <v>168</v>
      </c>
      <c r="S66" s="68" t="s">
        <v>81</v>
      </c>
      <c r="T66" s="76">
        <v>1</v>
      </c>
      <c r="U66" s="155">
        <v>1000</v>
      </c>
      <c r="V66" s="156">
        <v>1000</v>
      </c>
      <c r="W66" s="68">
        <v>2014</v>
      </c>
      <c r="X66" s="68" t="s">
        <v>100</v>
      </c>
      <c r="Y66" s="68">
        <v>2014</v>
      </c>
      <c r="Z66" s="68" t="s">
        <v>96</v>
      </c>
      <c r="AA66" s="68">
        <v>2014</v>
      </c>
      <c r="AB66" s="68" t="s">
        <v>91</v>
      </c>
      <c r="AC66" s="68">
        <v>2014</v>
      </c>
      <c r="AD66" s="68" t="s">
        <v>91</v>
      </c>
      <c r="AE66" s="76">
        <v>2014</v>
      </c>
      <c r="AF66" s="76" t="s">
        <v>91</v>
      </c>
      <c r="AG66" s="76">
        <v>2015</v>
      </c>
      <c r="AH66" s="76" t="s">
        <v>91</v>
      </c>
      <c r="AI66" s="76" t="s">
        <v>58</v>
      </c>
      <c r="AJ66" s="68" t="s">
        <v>59</v>
      </c>
      <c r="AK66" s="68" t="s">
        <v>166</v>
      </c>
      <c r="AL66" s="68" t="s">
        <v>269</v>
      </c>
      <c r="AM66" s="68" t="s">
        <v>270</v>
      </c>
      <c r="AN66" s="68" t="s">
        <v>166</v>
      </c>
      <c r="AO66" s="68"/>
    </row>
    <row r="67" spans="1:41" ht="101.25">
      <c r="A67" s="125">
        <f t="shared" si="0"/>
        <v>42</v>
      </c>
      <c r="B67" s="46" t="s">
        <v>346</v>
      </c>
      <c r="C67" s="129"/>
      <c r="D67" s="129"/>
      <c r="E67" s="129"/>
      <c r="F67" s="3" t="s">
        <v>72</v>
      </c>
      <c r="G67" s="4" t="s">
        <v>222</v>
      </c>
      <c r="H67" s="3" t="s">
        <v>72</v>
      </c>
      <c r="I67" s="4" t="s">
        <v>72</v>
      </c>
      <c r="J67" s="94" t="s">
        <v>1900</v>
      </c>
      <c r="K67" s="68" t="s">
        <v>1995</v>
      </c>
      <c r="L67" s="76" t="s">
        <v>1996</v>
      </c>
      <c r="M67" s="76" t="s">
        <v>1996</v>
      </c>
      <c r="N67" s="68" t="s">
        <v>1989</v>
      </c>
      <c r="O67" s="68" t="s">
        <v>166</v>
      </c>
      <c r="P67" s="68" t="s">
        <v>71</v>
      </c>
      <c r="Q67" s="68">
        <v>410020</v>
      </c>
      <c r="R67" s="68">
        <v>168</v>
      </c>
      <c r="S67" s="68" t="s">
        <v>81</v>
      </c>
      <c r="T67" s="76">
        <v>1</v>
      </c>
      <c r="U67" s="155">
        <v>490</v>
      </c>
      <c r="V67" s="155">
        <v>490</v>
      </c>
      <c r="W67" s="68">
        <v>2014</v>
      </c>
      <c r="X67" s="68" t="s">
        <v>100</v>
      </c>
      <c r="Y67" s="68">
        <v>2014</v>
      </c>
      <c r="Z67" s="68" t="s">
        <v>96</v>
      </c>
      <c r="AA67" s="68">
        <v>2014</v>
      </c>
      <c r="AB67" s="68" t="s">
        <v>91</v>
      </c>
      <c r="AC67" s="68">
        <v>2014</v>
      </c>
      <c r="AD67" s="68" t="s">
        <v>91</v>
      </c>
      <c r="AE67" s="76">
        <v>2014</v>
      </c>
      <c r="AF67" s="76" t="s">
        <v>91</v>
      </c>
      <c r="AG67" s="76">
        <v>2015</v>
      </c>
      <c r="AH67" s="76" t="s">
        <v>91</v>
      </c>
      <c r="AI67" s="76" t="s">
        <v>58</v>
      </c>
      <c r="AJ67" s="68" t="s">
        <v>59</v>
      </c>
      <c r="AK67" s="68" t="s">
        <v>166</v>
      </c>
      <c r="AL67" s="68" t="s">
        <v>269</v>
      </c>
      <c r="AM67" s="68" t="s">
        <v>270</v>
      </c>
      <c r="AN67" s="68" t="s">
        <v>166</v>
      </c>
      <c r="AO67" s="68" t="s">
        <v>166</v>
      </c>
    </row>
    <row r="68" spans="1:41" s="70" customFormat="1" ht="87.75" customHeight="1">
      <c r="A68" s="125">
        <f t="shared" si="0"/>
        <v>43</v>
      </c>
      <c r="B68" s="46" t="s">
        <v>347</v>
      </c>
      <c r="C68" s="129"/>
      <c r="D68" s="129"/>
      <c r="E68" s="129"/>
      <c r="F68" s="3" t="s">
        <v>72</v>
      </c>
      <c r="G68" s="4" t="s">
        <v>222</v>
      </c>
      <c r="H68" s="3" t="s">
        <v>72</v>
      </c>
      <c r="I68" s="4" t="s">
        <v>72</v>
      </c>
      <c r="J68" s="94" t="s">
        <v>1900</v>
      </c>
      <c r="K68" s="68" t="s">
        <v>1995</v>
      </c>
      <c r="L68" s="76" t="s">
        <v>1997</v>
      </c>
      <c r="M68" s="76" t="s">
        <v>1997</v>
      </c>
      <c r="N68" s="68" t="s">
        <v>1998</v>
      </c>
      <c r="O68" s="68" t="s">
        <v>166</v>
      </c>
      <c r="P68" s="68" t="s">
        <v>67</v>
      </c>
      <c r="Q68" s="68">
        <v>6312020</v>
      </c>
      <c r="R68" s="68">
        <v>796</v>
      </c>
      <c r="S68" s="68" t="s">
        <v>81</v>
      </c>
      <c r="T68" s="76">
        <v>1</v>
      </c>
      <c r="U68" s="155">
        <v>200</v>
      </c>
      <c r="V68" s="156">
        <v>200</v>
      </c>
      <c r="W68" s="68">
        <v>2014</v>
      </c>
      <c r="X68" s="68" t="s">
        <v>100</v>
      </c>
      <c r="Y68" s="68">
        <v>2014</v>
      </c>
      <c r="Z68" s="68" t="s">
        <v>96</v>
      </c>
      <c r="AA68" s="68">
        <v>2014</v>
      </c>
      <c r="AB68" s="68" t="s">
        <v>91</v>
      </c>
      <c r="AC68" s="68">
        <v>2014</v>
      </c>
      <c r="AD68" s="68" t="s">
        <v>91</v>
      </c>
      <c r="AE68" s="76">
        <v>2014</v>
      </c>
      <c r="AF68" s="76" t="s">
        <v>91</v>
      </c>
      <c r="AG68" s="76">
        <v>2015</v>
      </c>
      <c r="AH68" s="76" t="s">
        <v>91</v>
      </c>
      <c r="AI68" s="76" t="s">
        <v>58</v>
      </c>
      <c r="AJ68" s="68" t="s">
        <v>59</v>
      </c>
      <c r="AK68" s="68" t="s">
        <v>166</v>
      </c>
      <c r="AL68" s="68" t="s">
        <v>269</v>
      </c>
      <c r="AM68" s="68" t="s">
        <v>270</v>
      </c>
      <c r="AN68" s="68" t="s">
        <v>166</v>
      </c>
      <c r="AO68" s="68"/>
    </row>
    <row r="69" spans="1:41" s="70" customFormat="1" ht="93.75" customHeight="1">
      <c r="A69" s="125">
        <f t="shared" si="0"/>
        <v>44</v>
      </c>
      <c r="B69" s="46" t="s">
        <v>348</v>
      </c>
      <c r="C69" s="3"/>
      <c r="D69" s="4"/>
      <c r="E69" s="3"/>
      <c r="F69" s="3" t="s">
        <v>72</v>
      </c>
      <c r="G69" s="4" t="s">
        <v>222</v>
      </c>
      <c r="H69" s="3" t="s">
        <v>72</v>
      </c>
      <c r="I69" s="4" t="s">
        <v>72</v>
      </c>
      <c r="J69" s="94" t="s">
        <v>1900</v>
      </c>
      <c r="K69" s="68" t="s">
        <v>1995</v>
      </c>
      <c r="L69" s="76" t="s">
        <v>1999</v>
      </c>
      <c r="M69" s="76" t="s">
        <v>1999</v>
      </c>
      <c r="N69" s="68" t="s">
        <v>2000</v>
      </c>
      <c r="O69" s="68" t="s">
        <v>166</v>
      </c>
      <c r="P69" s="68" t="s">
        <v>2001</v>
      </c>
      <c r="Q69" s="68">
        <v>4550020</v>
      </c>
      <c r="R69" s="68">
        <v>356</v>
      </c>
      <c r="S69" s="68" t="s">
        <v>81</v>
      </c>
      <c r="T69" s="76">
        <v>1</v>
      </c>
      <c r="U69" s="155">
        <v>200</v>
      </c>
      <c r="V69" s="156">
        <v>200</v>
      </c>
      <c r="W69" s="68">
        <v>2014</v>
      </c>
      <c r="X69" s="68" t="s">
        <v>100</v>
      </c>
      <c r="Y69" s="68">
        <v>2014</v>
      </c>
      <c r="Z69" s="68" t="s">
        <v>96</v>
      </c>
      <c r="AA69" s="68">
        <v>2014</v>
      </c>
      <c r="AB69" s="68" t="s">
        <v>91</v>
      </c>
      <c r="AC69" s="68">
        <v>2014</v>
      </c>
      <c r="AD69" s="68" t="s">
        <v>91</v>
      </c>
      <c r="AE69" s="76">
        <v>2014</v>
      </c>
      <c r="AF69" s="76" t="s">
        <v>91</v>
      </c>
      <c r="AG69" s="76">
        <v>2015</v>
      </c>
      <c r="AH69" s="76" t="s">
        <v>91</v>
      </c>
      <c r="AI69" s="76" t="s">
        <v>58</v>
      </c>
      <c r="AJ69" s="68" t="s">
        <v>59</v>
      </c>
      <c r="AK69" s="68" t="s">
        <v>166</v>
      </c>
      <c r="AL69" s="68" t="s">
        <v>269</v>
      </c>
      <c r="AM69" s="68" t="s">
        <v>270</v>
      </c>
      <c r="AN69" s="68" t="s">
        <v>166</v>
      </c>
      <c r="AO69" s="68" t="s">
        <v>166</v>
      </c>
    </row>
    <row r="70" spans="1:41" s="70" customFormat="1" ht="90" customHeight="1">
      <c r="A70" s="125">
        <f t="shared" si="0"/>
        <v>45</v>
      </c>
      <c r="B70" s="46" t="s">
        <v>349</v>
      </c>
      <c r="C70" s="3"/>
      <c r="D70" s="4"/>
      <c r="E70" s="3"/>
      <c r="F70" s="3" t="s">
        <v>72</v>
      </c>
      <c r="G70" s="4" t="s">
        <v>222</v>
      </c>
      <c r="H70" s="3" t="s">
        <v>72</v>
      </c>
      <c r="I70" s="4" t="s">
        <v>72</v>
      </c>
      <c r="J70" s="94" t="s">
        <v>1900</v>
      </c>
      <c r="K70" s="68" t="s">
        <v>1995</v>
      </c>
      <c r="L70" s="76" t="s">
        <v>2002</v>
      </c>
      <c r="M70" s="76" t="s">
        <v>2002</v>
      </c>
      <c r="N70" s="68" t="s">
        <v>1998</v>
      </c>
      <c r="O70" s="68" t="s">
        <v>166</v>
      </c>
      <c r="P70" s="68" t="s">
        <v>2003</v>
      </c>
      <c r="Q70" s="68">
        <v>6312020</v>
      </c>
      <c r="R70" s="68">
        <v>796</v>
      </c>
      <c r="S70" s="68" t="s">
        <v>81</v>
      </c>
      <c r="T70" s="76">
        <v>1</v>
      </c>
      <c r="U70" s="155">
        <v>400</v>
      </c>
      <c r="V70" s="155">
        <v>400</v>
      </c>
      <c r="W70" s="68">
        <v>2014</v>
      </c>
      <c r="X70" s="68" t="s">
        <v>100</v>
      </c>
      <c r="Y70" s="68">
        <v>2014</v>
      </c>
      <c r="Z70" s="68" t="s">
        <v>96</v>
      </c>
      <c r="AA70" s="68">
        <v>2014</v>
      </c>
      <c r="AB70" s="68" t="s">
        <v>91</v>
      </c>
      <c r="AC70" s="68">
        <v>2014</v>
      </c>
      <c r="AD70" s="68" t="s">
        <v>91</v>
      </c>
      <c r="AE70" s="76">
        <v>2014</v>
      </c>
      <c r="AF70" s="76" t="s">
        <v>91</v>
      </c>
      <c r="AG70" s="76">
        <v>2015</v>
      </c>
      <c r="AH70" s="76" t="s">
        <v>91</v>
      </c>
      <c r="AI70" s="76" t="s">
        <v>58</v>
      </c>
      <c r="AJ70" s="68" t="s">
        <v>59</v>
      </c>
      <c r="AK70" s="68" t="s">
        <v>166</v>
      </c>
      <c r="AL70" s="68" t="s">
        <v>269</v>
      </c>
      <c r="AM70" s="68" t="s">
        <v>270</v>
      </c>
      <c r="AN70" s="68" t="s">
        <v>166</v>
      </c>
      <c r="AO70" s="68"/>
    </row>
    <row r="71" spans="1:41" s="70" customFormat="1" ht="96.75" customHeight="1">
      <c r="A71" s="125">
        <f t="shared" si="0"/>
        <v>46</v>
      </c>
      <c r="B71" s="46" t="s">
        <v>350</v>
      </c>
      <c r="C71" s="3"/>
      <c r="D71" s="4"/>
      <c r="E71" s="3"/>
      <c r="F71" s="3" t="s">
        <v>72</v>
      </c>
      <c r="G71" s="4" t="s">
        <v>222</v>
      </c>
      <c r="H71" s="3" t="s">
        <v>72</v>
      </c>
      <c r="I71" s="4" t="s">
        <v>72</v>
      </c>
      <c r="J71" s="94" t="s">
        <v>1900</v>
      </c>
      <c r="K71" s="68" t="s">
        <v>1995</v>
      </c>
      <c r="L71" s="76" t="s">
        <v>2004</v>
      </c>
      <c r="M71" s="76" t="s">
        <v>2004</v>
      </c>
      <c r="N71" s="68" t="s">
        <v>1984</v>
      </c>
      <c r="O71" s="68" t="s">
        <v>166</v>
      </c>
      <c r="P71" s="68" t="s">
        <v>159</v>
      </c>
      <c r="Q71" s="68">
        <v>5110202</v>
      </c>
      <c r="R71" s="68">
        <v>168</v>
      </c>
      <c r="S71" s="68" t="s">
        <v>1985</v>
      </c>
      <c r="T71" s="76">
        <v>2500</v>
      </c>
      <c r="U71" s="155">
        <v>100000</v>
      </c>
      <c r="V71" s="156">
        <v>100000</v>
      </c>
      <c r="W71" s="68">
        <v>2014</v>
      </c>
      <c r="X71" s="68" t="s">
        <v>100</v>
      </c>
      <c r="Y71" s="68">
        <v>2014</v>
      </c>
      <c r="Z71" s="68" t="s">
        <v>96</v>
      </c>
      <c r="AA71" s="68">
        <v>2014</v>
      </c>
      <c r="AB71" s="68" t="s">
        <v>91</v>
      </c>
      <c r="AC71" s="68">
        <v>2014</v>
      </c>
      <c r="AD71" s="68" t="s">
        <v>91</v>
      </c>
      <c r="AE71" s="76">
        <v>2014</v>
      </c>
      <c r="AF71" s="76" t="s">
        <v>91</v>
      </c>
      <c r="AG71" s="76">
        <v>2015</v>
      </c>
      <c r="AH71" s="76" t="s">
        <v>91</v>
      </c>
      <c r="AI71" s="76" t="s">
        <v>70</v>
      </c>
      <c r="AJ71" s="68" t="s">
        <v>59</v>
      </c>
      <c r="AK71" s="68" t="s">
        <v>166</v>
      </c>
      <c r="AL71" s="68" t="s">
        <v>269</v>
      </c>
      <c r="AM71" s="68" t="s">
        <v>270</v>
      </c>
      <c r="AN71" s="68" t="s">
        <v>166</v>
      </c>
      <c r="AO71" s="68"/>
    </row>
    <row r="72" spans="1:41" s="70" customFormat="1" ht="81.75" customHeight="1">
      <c r="A72" s="125">
        <f t="shared" si="0"/>
        <v>47</v>
      </c>
      <c r="B72" s="46" t="s">
        <v>351</v>
      </c>
      <c r="C72" s="3"/>
      <c r="D72" s="4"/>
      <c r="E72" s="3"/>
      <c r="F72" s="3" t="s">
        <v>72</v>
      </c>
      <c r="G72" s="4" t="s">
        <v>222</v>
      </c>
      <c r="H72" s="3" t="s">
        <v>72</v>
      </c>
      <c r="I72" s="4" t="s">
        <v>72</v>
      </c>
      <c r="J72" s="94" t="s">
        <v>1900</v>
      </c>
      <c r="K72" s="68" t="s">
        <v>1995</v>
      </c>
      <c r="L72" s="76" t="s">
        <v>2005</v>
      </c>
      <c r="M72" s="76" t="s">
        <v>2005</v>
      </c>
      <c r="N72" s="68" t="s">
        <v>2000</v>
      </c>
      <c r="O72" s="68" t="s">
        <v>166</v>
      </c>
      <c r="P72" s="68" t="s">
        <v>2006</v>
      </c>
      <c r="Q72" s="68">
        <v>6023010</v>
      </c>
      <c r="R72" s="68">
        <v>796</v>
      </c>
      <c r="S72" s="68" t="s">
        <v>81</v>
      </c>
      <c r="T72" s="76">
        <v>1</v>
      </c>
      <c r="U72" s="155">
        <v>300</v>
      </c>
      <c r="V72" s="155">
        <v>300</v>
      </c>
      <c r="W72" s="68">
        <v>2014</v>
      </c>
      <c r="X72" s="68" t="s">
        <v>100</v>
      </c>
      <c r="Y72" s="68">
        <v>2014</v>
      </c>
      <c r="Z72" s="68" t="s">
        <v>96</v>
      </c>
      <c r="AA72" s="68">
        <v>2014</v>
      </c>
      <c r="AB72" s="68" t="s">
        <v>91</v>
      </c>
      <c r="AC72" s="68">
        <v>2013</v>
      </c>
      <c r="AD72" s="68" t="s">
        <v>91</v>
      </c>
      <c r="AE72" s="76">
        <v>2014</v>
      </c>
      <c r="AF72" s="76" t="s">
        <v>91</v>
      </c>
      <c r="AG72" s="76">
        <v>2015</v>
      </c>
      <c r="AH72" s="76" t="s">
        <v>91</v>
      </c>
      <c r="AI72" s="76" t="s">
        <v>58</v>
      </c>
      <c r="AJ72" s="68" t="s">
        <v>59</v>
      </c>
      <c r="AK72" s="68" t="s">
        <v>166</v>
      </c>
      <c r="AL72" s="68" t="s">
        <v>269</v>
      </c>
      <c r="AM72" s="68" t="s">
        <v>270</v>
      </c>
      <c r="AN72" s="68" t="s">
        <v>166</v>
      </c>
      <c r="AO72" s="68" t="s">
        <v>166</v>
      </c>
    </row>
    <row r="73" spans="1:41" s="70" customFormat="1" ht="103.5" customHeight="1">
      <c r="A73" s="125">
        <f t="shared" si="0"/>
        <v>48</v>
      </c>
      <c r="B73" s="46" t="s">
        <v>352</v>
      </c>
      <c r="C73" s="3"/>
      <c r="D73" s="4"/>
      <c r="E73" s="3"/>
      <c r="F73" s="3" t="s">
        <v>72</v>
      </c>
      <c r="G73" s="4" t="s">
        <v>222</v>
      </c>
      <c r="H73" s="3" t="s">
        <v>72</v>
      </c>
      <c r="I73" s="4" t="s">
        <v>72</v>
      </c>
      <c r="J73" s="94" t="s">
        <v>1900</v>
      </c>
      <c r="K73" s="68" t="s">
        <v>1995</v>
      </c>
      <c r="L73" s="4" t="s">
        <v>2007</v>
      </c>
      <c r="M73" s="4" t="s">
        <v>2007</v>
      </c>
      <c r="N73" s="68" t="s">
        <v>2008</v>
      </c>
      <c r="O73" s="68" t="s">
        <v>166</v>
      </c>
      <c r="P73" s="68" t="s">
        <v>115</v>
      </c>
      <c r="Q73" s="68">
        <v>4110200</v>
      </c>
      <c r="R73" s="68">
        <v>642</v>
      </c>
      <c r="S73" s="68" t="s">
        <v>81</v>
      </c>
      <c r="T73" s="76">
        <v>1</v>
      </c>
      <c r="U73" s="155">
        <v>800</v>
      </c>
      <c r="V73" s="155">
        <v>800</v>
      </c>
      <c r="W73" s="68">
        <v>2014</v>
      </c>
      <c r="X73" s="68" t="s">
        <v>100</v>
      </c>
      <c r="Y73" s="68">
        <v>2014</v>
      </c>
      <c r="Z73" s="68" t="s">
        <v>96</v>
      </c>
      <c r="AA73" s="68">
        <v>2014</v>
      </c>
      <c r="AB73" s="68" t="s">
        <v>91</v>
      </c>
      <c r="AC73" s="68">
        <v>2014</v>
      </c>
      <c r="AD73" s="68" t="s">
        <v>91</v>
      </c>
      <c r="AE73" s="76">
        <v>2014</v>
      </c>
      <c r="AF73" s="76" t="s">
        <v>91</v>
      </c>
      <c r="AG73" s="76">
        <v>2015</v>
      </c>
      <c r="AH73" s="76" t="s">
        <v>91</v>
      </c>
      <c r="AI73" s="76" t="s">
        <v>58</v>
      </c>
      <c r="AJ73" s="68" t="s">
        <v>59</v>
      </c>
      <c r="AK73" s="68" t="s">
        <v>166</v>
      </c>
      <c r="AL73" s="68" t="s">
        <v>269</v>
      </c>
      <c r="AM73" s="68" t="s">
        <v>270</v>
      </c>
      <c r="AN73" s="68" t="s">
        <v>166</v>
      </c>
      <c r="AO73" s="68" t="s">
        <v>166</v>
      </c>
    </row>
    <row r="74" spans="1:41" s="70" customFormat="1" ht="94.5" customHeight="1">
      <c r="A74" s="125">
        <f t="shared" si="0"/>
        <v>49</v>
      </c>
      <c r="B74" s="46" t="s">
        <v>353</v>
      </c>
      <c r="C74" s="3"/>
      <c r="D74" s="4"/>
      <c r="E74" s="3"/>
      <c r="F74" s="3" t="s">
        <v>72</v>
      </c>
      <c r="G74" s="4" t="s">
        <v>222</v>
      </c>
      <c r="H74" s="3" t="s">
        <v>72</v>
      </c>
      <c r="I74" s="4" t="s">
        <v>72</v>
      </c>
      <c r="J74" s="94" t="s">
        <v>1900</v>
      </c>
      <c r="K74" s="68" t="s">
        <v>1995</v>
      </c>
      <c r="L74" s="4" t="s">
        <v>2009</v>
      </c>
      <c r="M74" s="4" t="s">
        <v>2009</v>
      </c>
      <c r="N74" s="68" t="s">
        <v>2010</v>
      </c>
      <c r="O74" s="68"/>
      <c r="P74" s="68" t="s">
        <v>2011</v>
      </c>
      <c r="Q74" s="68">
        <v>51500070</v>
      </c>
      <c r="R74" s="68">
        <v>796</v>
      </c>
      <c r="S74" s="68" t="s">
        <v>88</v>
      </c>
      <c r="T74" s="76">
        <v>8</v>
      </c>
      <c r="U74" s="155">
        <v>300</v>
      </c>
      <c r="V74" s="155">
        <v>300</v>
      </c>
      <c r="W74" s="68">
        <v>2014</v>
      </c>
      <c r="X74" s="68" t="s">
        <v>82</v>
      </c>
      <c r="Y74" s="68">
        <v>2014</v>
      </c>
      <c r="Z74" s="68" t="s">
        <v>83</v>
      </c>
      <c r="AA74" s="68">
        <v>2014</v>
      </c>
      <c r="AB74" s="68" t="s">
        <v>83</v>
      </c>
      <c r="AC74" s="68">
        <v>2014</v>
      </c>
      <c r="AD74" s="68" t="s">
        <v>57</v>
      </c>
      <c r="AE74" s="76">
        <v>2014</v>
      </c>
      <c r="AF74" s="76" t="s">
        <v>76</v>
      </c>
      <c r="AG74" s="76">
        <v>2014</v>
      </c>
      <c r="AH74" s="76" t="s">
        <v>76</v>
      </c>
      <c r="AI74" s="76" t="s">
        <v>58</v>
      </c>
      <c r="AJ74" s="68" t="s">
        <v>59</v>
      </c>
      <c r="AK74" s="68"/>
      <c r="AL74" s="68" t="s">
        <v>269</v>
      </c>
      <c r="AM74" s="68" t="s">
        <v>270</v>
      </c>
      <c r="AN74" s="68"/>
      <c r="AO74" s="68"/>
    </row>
    <row r="75" spans="1:41" s="70" customFormat="1" ht="73.5" customHeight="1">
      <c r="A75" s="125">
        <f t="shared" si="0"/>
        <v>50</v>
      </c>
      <c r="B75" s="46" t="s">
        <v>354</v>
      </c>
      <c r="C75" s="3"/>
      <c r="D75" s="4"/>
      <c r="E75" s="3"/>
      <c r="F75" s="3" t="s">
        <v>72</v>
      </c>
      <c r="G75" s="4" t="s">
        <v>222</v>
      </c>
      <c r="H75" s="3" t="s">
        <v>72</v>
      </c>
      <c r="I75" s="4" t="s">
        <v>72</v>
      </c>
      <c r="J75" s="94" t="s">
        <v>1900</v>
      </c>
      <c r="K75" s="68" t="s">
        <v>1995</v>
      </c>
      <c r="L75" s="4" t="s">
        <v>2012</v>
      </c>
      <c r="M75" s="76" t="s">
        <v>2012</v>
      </c>
      <c r="N75" s="68" t="s">
        <v>2008</v>
      </c>
      <c r="O75" s="68" t="s">
        <v>166</v>
      </c>
      <c r="P75" s="68" t="s">
        <v>2013</v>
      </c>
      <c r="Q75" s="68">
        <v>2911102</v>
      </c>
      <c r="R75" s="68">
        <v>642</v>
      </c>
      <c r="S75" s="68" t="s">
        <v>81</v>
      </c>
      <c r="T75" s="76">
        <v>1</v>
      </c>
      <c r="U75" s="155">
        <v>350</v>
      </c>
      <c r="V75" s="155">
        <v>350</v>
      </c>
      <c r="W75" s="68">
        <v>2014</v>
      </c>
      <c r="X75" s="68" t="s">
        <v>100</v>
      </c>
      <c r="Y75" s="68">
        <v>2014</v>
      </c>
      <c r="Z75" s="68" t="s">
        <v>96</v>
      </c>
      <c r="AA75" s="68">
        <v>2014</v>
      </c>
      <c r="AB75" s="68" t="s">
        <v>91</v>
      </c>
      <c r="AC75" s="68">
        <v>2014</v>
      </c>
      <c r="AD75" s="68" t="s">
        <v>91</v>
      </c>
      <c r="AE75" s="76">
        <v>2014</v>
      </c>
      <c r="AF75" s="76" t="s">
        <v>91</v>
      </c>
      <c r="AG75" s="76">
        <v>2015</v>
      </c>
      <c r="AH75" s="76" t="s">
        <v>91</v>
      </c>
      <c r="AI75" s="76" t="s">
        <v>58</v>
      </c>
      <c r="AJ75" s="68" t="s">
        <v>59</v>
      </c>
      <c r="AK75" s="68" t="s">
        <v>166</v>
      </c>
      <c r="AL75" s="68" t="s">
        <v>269</v>
      </c>
      <c r="AM75" s="68" t="s">
        <v>270</v>
      </c>
      <c r="AN75" s="68" t="s">
        <v>166</v>
      </c>
      <c r="AO75" s="68" t="s">
        <v>166</v>
      </c>
    </row>
    <row r="76" spans="1:41" ht="80.25" customHeight="1">
      <c r="A76" s="125">
        <f t="shared" si="0"/>
        <v>51</v>
      </c>
      <c r="B76" s="46" t="s">
        <v>355</v>
      </c>
      <c r="C76" s="3" t="s">
        <v>166</v>
      </c>
      <c r="D76" s="4">
        <v>3</v>
      </c>
      <c r="E76" s="3" t="s">
        <v>166</v>
      </c>
      <c r="F76" s="4" t="s">
        <v>264</v>
      </c>
      <c r="G76" s="3" t="s">
        <v>222</v>
      </c>
      <c r="H76" s="4" t="s">
        <v>264</v>
      </c>
      <c r="I76" s="4" t="s">
        <v>264</v>
      </c>
      <c r="J76" s="6" t="s">
        <v>265</v>
      </c>
      <c r="K76" s="3" t="s">
        <v>84</v>
      </c>
      <c r="L76" s="4" t="s">
        <v>266</v>
      </c>
      <c r="M76" s="4" t="s">
        <v>266</v>
      </c>
      <c r="N76" s="3" t="s">
        <v>267</v>
      </c>
      <c r="O76" s="3" t="s">
        <v>166</v>
      </c>
      <c r="P76" s="3" t="s">
        <v>268</v>
      </c>
      <c r="Q76" s="3">
        <v>3190000</v>
      </c>
      <c r="R76" s="3">
        <v>642</v>
      </c>
      <c r="S76" s="3" t="s">
        <v>81</v>
      </c>
      <c r="T76" s="4">
        <v>1</v>
      </c>
      <c r="U76" s="5">
        <v>1500</v>
      </c>
      <c r="V76" s="5">
        <v>1500</v>
      </c>
      <c r="W76" s="3">
        <v>2014</v>
      </c>
      <c r="X76" s="3" t="s">
        <v>83</v>
      </c>
      <c r="Y76" s="3">
        <v>2014</v>
      </c>
      <c r="Z76" s="3" t="s">
        <v>57</v>
      </c>
      <c r="AA76" s="3">
        <v>2014</v>
      </c>
      <c r="AB76" s="3" t="s">
        <v>76</v>
      </c>
      <c r="AC76" s="3">
        <v>2014</v>
      </c>
      <c r="AD76" s="3" t="s">
        <v>78</v>
      </c>
      <c r="AE76" s="4">
        <v>2014</v>
      </c>
      <c r="AF76" s="4" t="s">
        <v>100</v>
      </c>
      <c r="AG76" s="4">
        <v>2014</v>
      </c>
      <c r="AH76" s="4" t="s">
        <v>61</v>
      </c>
      <c r="AI76" s="4" t="s">
        <v>58</v>
      </c>
      <c r="AJ76" s="3" t="s">
        <v>59</v>
      </c>
      <c r="AK76" s="3" t="s">
        <v>166</v>
      </c>
      <c r="AL76" s="3" t="s">
        <v>269</v>
      </c>
      <c r="AM76" s="3" t="s">
        <v>270</v>
      </c>
      <c r="AN76" s="3" t="s">
        <v>166</v>
      </c>
      <c r="AO76" s="3" t="s">
        <v>166</v>
      </c>
    </row>
    <row r="77" spans="1:41" ht="50.25" customHeight="1">
      <c r="A77" s="125">
        <f t="shared" si="0"/>
        <v>52</v>
      </c>
      <c r="B77" s="46" t="s">
        <v>356</v>
      </c>
      <c r="C77" s="3" t="s">
        <v>166</v>
      </c>
      <c r="D77" s="4">
        <v>3</v>
      </c>
      <c r="E77" s="3" t="s">
        <v>166</v>
      </c>
      <c r="F77" s="4" t="s">
        <v>264</v>
      </c>
      <c r="G77" s="3" t="s">
        <v>222</v>
      </c>
      <c r="H77" s="4" t="s">
        <v>264</v>
      </c>
      <c r="I77" s="4" t="s">
        <v>264</v>
      </c>
      <c r="J77" s="6" t="s">
        <v>271</v>
      </c>
      <c r="K77" s="3" t="s">
        <v>272</v>
      </c>
      <c r="L77" s="4" t="s">
        <v>273</v>
      </c>
      <c r="M77" s="4" t="s">
        <v>274</v>
      </c>
      <c r="N77" s="3" t="s">
        <v>275</v>
      </c>
      <c r="O77" s="3" t="s">
        <v>166</v>
      </c>
      <c r="P77" s="3" t="s">
        <v>276</v>
      </c>
      <c r="Q77" s="3">
        <v>3313050</v>
      </c>
      <c r="R77" s="3">
        <v>642</v>
      </c>
      <c r="S77" s="3" t="s">
        <v>81</v>
      </c>
      <c r="T77" s="4">
        <v>1</v>
      </c>
      <c r="U77" s="5">
        <v>2000</v>
      </c>
      <c r="V77" s="5">
        <v>1500</v>
      </c>
      <c r="W77" s="3">
        <v>2014</v>
      </c>
      <c r="X77" s="3" t="s">
        <v>57</v>
      </c>
      <c r="Y77" s="3">
        <v>2014</v>
      </c>
      <c r="Z77" s="3" t="s">
        <v>76</v>
      </c>
      <c r="AA77" s="3">
        <v>2014</v>
      </c>
      <c r="AB77" s="3" t="s">
        <v>77</v>
      </c>
      <c r="AC77" s="3">
        <v>2014</v>
      </c>
      <c r="AD77" s="3" t="s">
        <v>100</v>
      </c>
      <c r="AE77" s="4">
        <v>2014</v>
      </c>
      <c r="AF77" s="4" t="s">
        <v>100</v>
      </c>
      <c r="AG77" s="4">
        <v>2015</v>
      </c>
      <c r="AH77" s="4" t="s">
        <v>100</v>
      </c>
      <c r="AI77" s="4" t="s">
        <v>58</v>
      </c>
      <c r="AJ77" s="3" t="s">
        <v>59</v>
      </c>
      <c r="AK77" s="3" t="s">
        <v>166</v>
      </c>
      <c r="AL77" s="3" t="s">
        <v>269</v>
      </c>
      <c r="AM77" s="3" t="s">
        <v>270</v>
      </c>
      <c r="AN77" s="3" t="s">
        <v>166</v>
      </c>
      <c r="AO77" s="3" t="s">
        <v>166</v>
      </c>
    </row>
    <row r="78" spans="1:41" ht="146.25">
      <c r="A78" s="125">
        <f t="shared" si="0"/>
        <v>53</v>
      </c>
      <c r="B78" s="46" t="s">
        <v>357</v>
      </c>
      <c r="C78" s="3" t="s">
        <v>166</v>
      </c>
      <c r="D78" s="4">
        <v>3</v>
      </c>
      <c r="E78" s="3" t="s">
        <v>166</v>
      </c>
      <c r="F78" s="4" t="s">
        <v>264</v>
      </c>
      <c r="G78" s="3" t="s">
        <v>222</v>
      </c>
      <c r="H78" s="4" t="s">
        <v>264</v>
      </c>
      <c r="I78" s="4" t="s">
        <v>264</v>
      </c>
      <c r="J78" s="6" t="s">
        <v>271</v>
      </c>
      <c r="K78" s="3" t="s">
        <v>272</v>
      </c>
      <c r="L78" s="4" t="s">
        <v>277</v>
      </c>
      <c r="M78" s="4" t="s">
        <v>277</v>
      </c>
      <c r="N78" s="3" t="s">
        <v>275</v>
      </c>
      <c r="O78" s="3" t="s">
        <v>166</v>
      </c>
      <c r="P78" s="6" t="s">
        <v>278</v>
      </c>
      <c r="Q78" s="3">
        <v>3120010</v>
      </c>
      <c r="R78" s="3">
        <v>642</v>
      </c>
      <c r="S78" s="3" t="s">
        <v>81</v>
      </c>
      <c r="T78" s="4">
        <v>1</v>
      </c>
      <c r="U78" s="5">
        <v>3000</v>
      </c>
      <c r="V78" s="5">
        <v>2500</v>
      </c>
      <c r="W78" s="3">
        <v>2014</v>
      </c>
      <c r="X78" s="3" t="s">
        <v>83</v>
      </c>
      <c r="Y78" s="3">
        <v>2014</v>
      </c>
      <c r="Z78" s="3" t="s">
        <v>57</v>
      </c>
      <c r="AA78" s="3">
        <v>2014</v>
      </c>
      <c r="AB78" s="3" t="s">
        <v>57</v>
      </c>
      <c r="AC78" s="3">
        <v>2014</v>
      </c>
      <c r="AD78" s="3" t="s">
        <v>76</v>
      </c>
      <c r="AE78" s="4">
        <v>2014</v>
      </c>
      <c r="AF78" s="4" t="s">
        <v>77</v>
      </c>
      <c r="AG78" s="4">
        <v>2015</v>
      </c>
      <c r="AH78" s="4" t="s">
        <v>77</v>
      </c>
      <c r="AI78" s="4" t="s">
        <v>58</v>
      </c>
      <c r="AJ78" s="3" t="s">
        <v>59</v>
      </c>
      <c r="AK78" s="3" t="s">
        <v>166</v>
      </c>
      <c r="AL78" s="3" t="s">
        <v>269</v>
      </c>
      <c r="AM78" s="3" t="s">
        <v>270</v>
      </c>
      <c r="AN78" s="3" t="s">
        <v>166</v>
      </c>
      <c r="AO78" s="3" t="s">
        <v>279</v>
      </c>
    </row>
    <row r="79" spans="1:41" ht="44.25" customHeight="1">
      <c r="A79" s="125">
        <f t="shared" si="0"/>
        <v>54</v>
      </c>
      <c r="B79" s="46" t="s">
        <v>358</v>
      </c>
      <c r="C79" s="3" t="s">
        <v>166</v>
      </c>
      <c r="D79" s="4">
        <v>3</v>
      </c>
      <c r="E79" s="3" t="s">
        <v>166</v>
      </c>
      <c r="F79" s="4" t="s">
        <v>264</v>
      </c>
      <c r="G79" s="3" t="s">
        <v>222</v>
      </c>
      <c r="H79" s="4" t="s">
        <v>264</v>
      </c>
      <c r="I79" s="4" t="s">
        <v>264</v>
      </c>
      <c r="J79" s="6" t="s">
        <v>265</v>
      </c>
      <c r="K79" s="3" t="s">
        <v>84</v>
      </c>
      <c r="L79" s="4" t="s">
        <v>280</v>
      </c>
      <c r="M79" s="4" t="s">
        <v>280</v>
      </c>
      <c r="N79" s="3" t="s">
        <v>275</v>
      </c>
      <c r="O79" s="3" t="s">
        <v>166</v>
      </c>
      <c r="P79" s="3" t="s">
        <v>106</v>
      </c>
      <c r="Q79" s="3">
        <v>3115020</v>
      </c>
      <c r="R79" s="3">
        <v>642</v>
      </c>
      <c r="S79" s="3" t="s">
        <v>81</v>
      </c>
      <c r="T79" s="4">
        <v>1</v>
      </c>
      <c r="U79" s="5">
        <v>490</v>
      </c>
      <c r="V79" s="47">
        <v>350</v>
      </c>
      <c r="W79" s="3">
        <v>2014</v>
      </c>
      <c r="X79" s="3" t="s">
        <v>82</v>
      </c>
      <c r="Y79" s="3">
        <v>2014</v>
      </c>
      <c r="Z79" s="3" t="s">
        <v>83</v>
      </c>
      <c r="AA79" s="3">
        <v>2014</v>
      </c>
      <c r="AB79" s="3" t="s">
        <v>57</v>
      </c>
      <c r="AC79" s="3">
        <v>2014</v>
      </c>
      <c r="AD79" s="3" t="s">
        <v>76</v>
      </c>
      <c r="AE79" s="4">
        <v>2014</v>
      </c>
      <c r="AF79" s="4" t="s">
        <v>77</v>
      </c>
      <c r="AG79" s="4">
        <v>2015</v>
      </c>
      <c r="AH79" s="4" t="s">
        <v>77</v>
      </c>
      <c r="AI79" s="4" t="s">
        <v>58</v>
      </c>
      <c r="AJ79" s="3" t="s">
        <v>59</v>
      </c>
      <c r="AK79" s="3" t="s">
        <v>166</v>
      </c>
      <c r="AL79" s="3" t="s">
        <v>269</v>
      </c>
      <c r="AM79" s="3" t="s">
        <v>270</v>
      </c>
      <c r="AN79" s="3" t="s">
        <v>166</v>
      </c>
      <c r="AO79" s="3" t="s">
        <v>281</v>
      </c>
    </row>
    <row r="80" spans="1:41" ht="146.25">
      <c r="A80" s="125">
        <f t="shared" si="0"/>
        <v>55</v>
      </c>
      <c r="B80" s="46" t="s">
        <v>359</v>
      </c>
      <c r="C80" s="3" t="s">
        <v>166</v>
      </c>
      <c r="D80" s="4">
        <v>3</v>
      </c>
      <c r="E80" s="3" t="s">
        <v>166</v>
      </c>
      <c r="F80" s="4" t="s">
        <v>264</v>
      </c>
      <c r="G80" s="3" t="s">
        <v>222</v>
      </c>
      <c r="H80" s="4" t="s">
        <v>264</v>
      </c>
      <c r="I80" s="4" t="s">
        <v>264</v>
      </c>
      <c r="J80" s="6" t="s">
        <v>265</v>
      </c>
      <c r="K80" s="3" t="s">
        <v>84</v>
      </c>
      <c r="L80" s="4" t="s">
        <v>282</v>
      </c>
      <c r="M80" s="4" t="s">
        <v>282</v>
      </c>
      <c r="N80" s="3" t="s">
        <v>283</v>
      </c>
      <c r="O80" s="3" t="s">
        <v>166</v>
      </c>
      <c r="P80" s="3" t="s">
        <v>278</v>
      </c>
      <c r="Q80" s="3">
        <v>3120010</v>
      </c>
      <c r="R80" s="3">
        <v>642</v>
      </c>
      <c r="S80" s="3" t="s">
        <v>81</v>
      </c>
      <c r="T80" s="4">
        <v>1</v>
      </c>
      <c r="U80" s="5">
        <v>490</v>
      </c>
      <c r="V80" s="47">
        <v>300</v>
      </c>
      <c r="W80" s="3">
        <v>2014</v>
      </c>
      <c r="X80" s="3" t="s">
        <v>82</v>
      </c>
      <c r="Y80" s="3">
        <v>2014</v>
      </c>
      <c r="Z80" s="3" t="s">
        <v>83</v>
      </c>
      <c r="AA80" s="3">
        <v>2014</v>
      </c>
      <c r="AB80" s="3" t="s">
        <v>57</v>
      </c>
      <c r="AC80" s="3">
        <v>2014</v>
      </c>
      <c r="AD80" s="3" t="s">
        <v>76</v>
      </c>
      <c r="AE80" s="4">
        <v>2014</v>
      </c>
      <c r="AF80" s="4" t="s">
        <v>77</v>
      </c>
      <c r="AG80" s="4">
        <v>2015</v>
      </c>
      <c r="AH80" s="4" t="s">
        <v>77</v>
      </c>
      <c r="AI80" s="4" t="s">
        <v>58</v>
      </c>
      <c r="AJ80" s="3" t="s">
        <v>59</v>
      </c>
      <c r="AK80" s="3" t="s">
        <v>166</v>
      </c>
      <c r="AL80" s="3" t="s">
        <v>269</v>
      </c>
      <c r="AM80" s="3" t="s">
        <v>270</v>
      </c>
      <c r="AN80" s="3" t="s">
        <v>166</v>
      </c>
      <c r="AO80" s="3" t="s">
        <v>284</v>
      </c>
    </row>
    <row r="81" spans="1:41" ht="67.5">
      <c r="A81" s="125">
        <f t="shared" si="0"/>
        <v>56</v>
      </c>
      <c r="B81" s="46" t="s">
        <v>360</v>
      </c>
      <c r="C81" s="3" t="s">
        <v>166</v>
      </c>
      <c r="D81" s="4">
        <v>3</v>
      </c>
      <c r="E81" s="3" t="s">
        <v>166</v>
      </c>
      <c r="F81" s="4" t="s">
        <v>264</v>
      </c>
      <c r="G81" s="3" t="s">
        <v>222</v>
      </c>
      <c r="H81" s="4" t="s">
        <v>264</v>
      </c>
      <c r="I81" s="4" t="s">
        <v>264</v>
      </c>
      <c r="J81" s="6" t="s">
        <v>265</v>
      </c>
      <c r="K81" s="3" t="s">
        <v>84</v>
      </c>
      <c r="L81" s="4" t="s">
        <v>285</v>
      </c>
      <c r="M81" s="4" t="s">
        <v>285</v>
      </c>
      <c r="N81" s="3" t="s">
        <v>286</v>
      </c>
      <c r="O81" s="3" t="s">
        <v>166</v>
      </c>
      <c r="P81" s="3" t="s">
        <v>287</v>
      </c>
      <c r="Q81" s="3">
        <v>3312000</v>
      </c>
      <c r="R81" s="3">
        <v>642</v>
      </c>
      <c r="S81" s="3" t="s">
        <v>81</v>
      </c>
      <c r="T81" s="4">
        <v>1</v>
      </c>
      <c r="U81" s="5">
        <v>2000</v>
      </c>
      <c r="V81" s="5">
        <v>2000</v>
      </c>
      <c r="W81" s="3">
        <v>2014</v>
      </c>
      <c r="X81" s="3" t="s">
        <v>62</v>
      </c>
      <c r="Y81" s="3">
        <v>2014</v>
      </c>
      <c r="Z81" s="3" t="s">
        <v>82</v>
      </c>
      <c r="AA81" s="3">
        <v>2014</v>
      </c>
      <c r="AB81" s="3" t="s">
        <v>83</v>
      </c>
      <c r="AC81" s="3">
        <v>2014</v>
      </c>
      <c r="AD81" s="3" t="s">
        <v>83</v>
      </c>
      <c r="AE81" s="4">
        <v>2014</v>
      </c>
      <c r="AF81" s="4" t="s">
        <v>83</v>
      </c>
      <c r="AG81" s="4">
        <v>2014</v>
      </c>
      <c r="AH81" s="4" t="s">
        <v>61</v>
      </c>
      <c r="AI81" s="4" t="s">
        <v>58</v>
      </c>
      <c r="AJ81" s="3" t="s">
        <v>59</v>
      </c>
      <c r="AK81" s="3" t="s">
        <v>166</v>
      </c>
      <c r="AL81" s="3" t="s">
        <v>269</v>
      </c>
      <c r="AM81" s="3" t="s">
        <v>270</v>
      </c>
      <c r="AN81" s="3" t="s">
        <v>166</v>
      </c>
      <c r="AO81" s="3" t="s">
        <v>166</v>
      </c>
    </row>
    <row r="82" spans="1:41" ht="146.25">
      <c r="A82" s="125">
        <f t="shared" si="0"/>
        <v>57</v>
      </c>
      <c r="B82" s="46" t="s">
        <v>361</v>
      </c>
      <c r="C82" s="3" t="s">
        <v>166</v>
      </c>
      <c r="D82" s="4">
        <v>3</v>
      </c>
      <c r="E82" s="3" t="s">
        <v>166</v>
      </c>
      <c r="F82" s="4" t="s">
        <v>264</v>
      </c>
      <c r="G82" s="3" t="s">
        <v>222</v>
      </c>
      <c r="H82" s="4" t="s">
        <v>264</v>
      </c>
      <c r="I82" s="4" t="s">
        <v>264</v>
      </c>
      <c r="J82" s="6" t="s">
        <v>265</v>
      </c>
      <c r="K82" s="3" t="s">
        <v>84</v>
      </c>
      <c r="L82" s="4" t="s">
        <v>288</v>
      </c>
      <c r="M82" s="4" t="s">
        <v>288</v>
      </c>
      <c r="N82" s="3" t="s">
        <v>275</v>
      </c>
      <c r="O82" s="3" t="s">
        <v>166</v>
      </c>
      <c r="P82" s="3" t="s">
        <v>289</v>
      </c>
      <c r="Q82" s="3">
        <v>3314030</v>
      </c>
      <c r="R82" s="3">
        <v>642</v>
      </c>
      <c r="S82" s="3" t="s">
        <v>81</v>
      </c>
      <c r="T82" s="4">
        <v>1</v>
      </c>
      <c r="U82" s="5">
        <v>300</v>
      </c>
      <c r="V82" s="47">
        <v>200</v>
      </c>
      <c r="W82" s="3">
        <v>2014</v>
      </c>
      <c r="X82" s="3" t="s">
        <v>57</v>
      </c>
      <c r="Y82" s="3">
        <v>2014</v>
      </c>
      <c r="Z82" s="3" t="s">
        <v>76</v>
      </c>
      <c r="AA82" s="3">
        <v>2014</v>
      </c>
      <c r="AB82" s="3" t="s">
        <v>77</v>
      </c>
      <c r="AC82" s="3">
        <v>2014</v>
      </c>
      <c r="AD82" s="3" t="s">
        <v>78</v>
      </c>
      <c r="AE82" s="4">
        <v>2014</v>
      </c>
      <c r="AF82" s="4" t="s">
        <v>100</v>
      </c>
      <c r="AG82" s="4">
        <v>2015</v>
      </c>
      <c r="AH82" s="4" t="s">
        <v>100</v>
      </c>
      <c r="AI82" s="4" t="s">
        <v>58</v>
      </c>
      <c r="AJ82" s="3" t="s">
        <v>59</v>
      </c>
      <c r="AK82" s="3" t="s">
        <v>166</v>
      </c>
      <c r="AL82" s="3" t="s">
        <v>269</v>
      </c>
      <c r="AM82" s="3" t="s">
        <v>270</v>
      </c>
      <c r="AN82" s="3" t="s">
        <v>166</v>
      </c>
      <c r="AO82" s="3" t="s">
        <v>290</v>
      </c>
    </row>
    <row r="83" spans="1:41" ht="135">
      <c r="A83" s="125">
        <f t="shared" si="0"/>
        <v>58</v>
      </c>
      <c r="B83" s="46" t="s">
        <v>362</v>
      </c>
      <c r="C83" s="3" t="s">
        <v>166</v>
      </c>
      <c r="D83" s="4">
        <v>3</v>
      </c>
      <c r="E83" s="3" t="s">
        <v>166</v>
      </c>
      <c r="F83" s="4" t="s">
        <v>264</v>
      </c>
      <c r="G83" s="3" t="s">
        <v>222</v>
      </c>
      <c r="H83" s="4" t="s">
        <v>264</v>
      </c>
      <c r="I83" s="4" t="s">
        <v>264</v>
      </c>
      <c r="J83" s="6" t="s">
        <v>291</v>
      </c>
      <c r="K83" s="3" t="s">
        <v>84</v>
      </c>
      <c r="L83" s="4" t="s">
        <v>292</v>
      </c>
      <c r="M83" s="4" t="s">
        <v>292</v>
      </c>
      <c r="N83" s="3" t="s">
        <v>293</v>
      </c>
      <c r="O83" s="3" t="s">
        <v>166</v>
      </c>
      <c r="P83" s="3" t="s">
        <v>294</v>
      </c>
      <c r="Q83" s="3">
        <v>3222000</v>
      </c>
      <c r="R83" s="3">
        <v>642</v>
      </c>
      <c r="S83" s="3" t="s">
        <v>81</v>
      </c>
      <c r="T83" s="4">
        <v>1</v>
      </c>
      <c r="U83" s="5">
        <v>400</v>
      </c>
      <c r="V83" s="47">
        <v>300</v>
      </c>
      <c r="W83" s="3">
        <v>2014</v>
      </c>
      <c r="X83" s="3" t="s">
        <v>62</v>
      </c>
      <c r="Y83" s="3">
        <v>2014</v>
      </c>
      <c r="Z83" s="3" t="s">
        <v>82</v>
      </c>
      <c r="AA83" s="3">
        <v>2014</v>
      </c>
      <c r="AB83" s="3" t="s">
        <v>83</v>
      </c>
      <c r="AC83" s="3">
        <v>2014</v>
      </c>
      <c r="AD83" s="3" t="s">
        <v>83</v>
      </c>
      <c r="AE83" s="4">
        <v>2014</v>
      </c>
      <c r="AF83" s="4" t="s">
        <v>57</v>
      </c>
      <c r="AG83" s="4">
        <v>2015</v>
      </c>
      <c r="AH83" s="4" t="s">
        <v>57</v>
      </c>
      <c r="AI83" s="4" t="s">
        <v>58</v>
      </c>
      <c r="AJ83" s="3" t="s">
        <v>59</v>
      </c>
      <c r="AK83" s="3" t="s">
        <v>166</v>
      </c>
      <c r="AL83" s="3" t="s">
        <v>269</v>
      </c>
      <c r="AM83" s="3" t="s">
        <v>270</v>
      </c>
      <c r="AN83" s="3" t="s">
        <v>166</v>
      </c>
      <c r="AO83" s="3" t="s">
        <v>166</v>
      </c>
    </row>
    <row r="84" spans="1:41" ht="135">
      <c r="A84" s="125">
        <f t="shared" si="0"/>
        <v>59</v>
      </c>
      <c r="B84" s="46" t="s">
        <v>363</v>
      </c>
      <c r="C84" s="3" t="s">
        <v>166</v>
      </c>
      <c r="D84" s="4">
        <v>3</v>
      </c>
      <c r="E84" s="3" t="s">
        <v>166</v>
      </c>
      <c r="F84" s="4" t="s">
        <v>264</v>
      </c>
      <c r="G84" s="3" t="s">
        <v>222</v>
      </c>
      <c r="H84" s="4" t="s">
        <v>264</v>
      </c>
      <c r="I84" s="4" t="s">
        <v>264</v>
      </c>
      <c r="J84" s="6" t="s">
        <v>265</v>
      </c>
      <c r="K84" s="3" t="s">
        <v>84</v>
      </c>
      <c r="L84" s="4" t="s">
        <v>295</v>
      </c>
      <c r="M84" s="4" t="s">
        <v>295</v>
      </c>
      <c r="N84" s="3" t="s">
        <v>293</v>
      </c>
      <c r="O84" s="3" t="s">
        <v>166</v>
      </c>
      <c r="P84" s="3" t="s">
        <v>296</v>
      </c>
      <c r="Q84" s="3">
        <v>3220000</v>
      </c>
      <c r="R84" s="3">
        <v>642</v>
      </c>
      <c r="S84" s="3" t="s">
        <v>81</v>
      </c>
      <c r="T84" s="4">
        <v>1</v>
      </c>
      <c r="U84" s="5">
        <v>1500</v>
      </c>
      <c r="V84" s="5">
        <v>1500</v>
      </c>
      <c r="W84" s="3">
        <v>2014</v>
      </c>
      <c r="X84" s="3" t="s">
        <v>62</v>
      </c>
      <c r="Y84" s="3">
        <v>2014</v>
      </c>
      <c r="Z84" s="3" t="s">
        <v>62</v>
      </c>
      <c r="AA84" s="3">
        <v>2014</v>
      </c>
      <c r="AB84" s="3" t="s">
        <v>62</v>
      </c>
      <c r="AC84" s="3">
        <v>2014</v>
      </c>
      <c r="AD84" s="3" t="s">
        <v>62</v>
      </c>
      <c r="AE84" s="4">
        <v>2014</v>
      </c>
      <c r="AF84" s="4" t="s">
        <v>62</v>
      </c>
      <c r="AG84" s="4">
        <v>2015</v>
      </c>
      <c r="AH84" s="4" t="s">
        <v>62</v>
      </c>
      <c r="AI84" s="4" t="s">
        <v>58</v>
      </c>
      <c r="AJ84" s="3" t="s">
        <v>59</v>
      </c>
      <c r="AK84" s="3" t="s">
        <v>166</v>
      </c>
      <c r="AL84" s="3" t="s">
        <v>269</v>
      </c>
      <c r="AM84" s="3" t="s">
        <v>270</v>
      </c>
      <c r="AN84" s="3" t="s">
        <v>166</v>
      </c>
      <c r="AO84" s="3" t="s">
        <v>297</v>
      </c>
    </row>
    <row r="85" spans="1:41" ht="135">
      <c r="A85" s="125">
        <f t="shared" si="0"/>
        <v>60</v>
      </c>
      <c r="B85" s="46" t="s">
        <v>364</v>
      </c>
      <c r="C85" s="3" t="s">
        <v>166</v>
      </c>
      <c r="D85" s="4">
        <v>3</v>
      </c>
      <c r="E85" s="3" t="s">
        <v>166</v>
      </c>
      <c r="F85" s="4" t="s">
        <v>264</v>
      </c>
      <c r="G85" s="3" t="s">
        <v>222</v>
      </c>
      <c r="H85" s="4" t="s">
        <v>264</v>
      </c>
      <c r="I85" s="4" t="s">
        <v>264</v>
      </c>
      <c r="J85" s="6" t="s">
        <v>298</v>
      </c>
      <c r="K85" s="3" t="s">
        <v>299</v>
      </c>
      <c r="L85" s="4" t="s">
        <v>300</v>
      </c>
      <c r="M85" s="4" t="s">
        <v>300</v>
      </c>
      <c r="N85" s="3" t="s">
        <v>301</v>
      </c>
      <c r="O85" s="3" t="s">
        <v>166</v>
      </c>
      <c r="P85" s="3" t="s">
        <v>296</v>
      </c>
      <c r="Q85" s="3">
        <v>3220000</v>
      </c>
      <c r="R85" s="3">
        <v>642</v>
      </c>
      <c r="S85" s="3" t="s">
        <v>81</v>
      </c>
      <c r="T85" s="4">
        <v>1</v>
      </c>
      <c r="U85" s="5">
        <v>490</v>
      </c>
      <c r="V85" s="47">
        <v>350</v>
      </c>
      <c r="W85" s="3">
        <v>2014</v>
      </c>
      <c r="X85" s="3" t="s">
        <v>62</v>
      </c>
      <c r="Y85" s="3">
        <v>2014</v>
      </c>
      <c r="Z85" s="3" t="s">
        <v>82</v>
      </c>
      <c r="AA85" s="3">
        <v>2014</v>
      </c>
      <c r="AB85" s="3" t="s">
        <v>83</v>
      </c>
      <c r="AC85" s="3">
        <v>2014</v>
      </c>
      <c r="AD85" s="3" t="s">
        <v>83</v>
      </c>
      <c r="AE85" s="4">
        <v>2014</v>
      </c>
      <c r="AF85" s="4" t="s">
        <v>57</v>
      </c>
      <c r="AG85" s="4">
        <v>2015</v>
      </c>
      <c r="AH85" s="4" t="s">
        <v>57</v>
      </c>
      <c r="AI85" s="4" t="s">
        <v>58</v>
      </c>
      <c r="AJ85" s="3" t="s">
        <v>59</v>
      </c>
      <c r="AK85" s="3" t="s">
        <v>166</v>
      </c>
      <c r="AL85" s="3" t="s">
        <v>269</v>
      </c>
      <c r="AM85" s="3" t="s">
        <v>270</v>
      </c>
      <c r="AN85" s="3" t="s">
        <v>166</v>
      </c>
      <c r="AO85" s="3" t="s">
        <v>302</v>
      </c>
    </row>
    <row r="86" spans="1:41" ht="112.5">
      <c r="A86" s="125">
        <f t="shared" si="0"/>
        <v>61</v>
      </c>
      <c r="B86" s="46" t="s">
        <v>365</v>
      </c>
      <c r="C86" s="3" t="s">
        <v>166</v>
      </c>
      <c r="D86" s="4">
        <v>3</v>
      </c>
      <c r="E86" s="3" t="s">
        <v>166</v>
      </c>
      <c r="F86" s="4" t="s">
        <v>264</v>
      </c>
      <c r="G86" s="3" t="s">
        <v>222</v>
      </c>
      <c r="H86" s="4" t="s">
        <v>264</v>
      </c>
      <c r="I86" s="4" t="s">
        <v>264</v>
      </c>
      <c r="J86" s="6" t="s">
        <v>160</v>
      </c>
      <c r="K86" s="3" t="s">
        <v>161</v>
      </c>
      <c r="L86" s="4" t="s">
        <v>303</v>
      </c>
      <c r="M86" s="4" t="s">
        <v>304</v>
      </c>
      <c r="N86" s="3" t="s">
        <v>305</v>
      </c>
      <c r="O86" s="3" t="s">
        <v>166</v>
      </c>
      <c r="P86" s="3" t="s">
        <v>296</v>
      </c>
      <c r="Q86" s="3">
        <v>3220000</v>
      </c>
      <c r="R86" s="3">
        <v>642</v>
      </c>
      <c r="S86" s="3" t="s">
        <v>81</v>
      </c>
      <c r="T86" s="4">
        <v>1</v>
      </c>
      <c r="U86" s="5">
        <v>1200</v>
      </c>
      <c r="V86" s="5">
        <v>900</v>
      </c>
      <c r="W86" s="3">
        <v>2014</v>
      </c>
      <c r="X86" s="3" t="s">
        <v>62</v>
      </c>
      <c r="Y86" s="3">
        <v>2014</v>
      </c>
      <c r="Z86" s="3" t="s">
        <v>82</v>
      </c>
      <c r="AA86" s="3">
        <v>2014</v>
      </c>
      <c r="AB86" s="3" t="s">
        <v>83</v>
      </c>
      <c r="AC86" s="3">
        <v>2014</v>
      </c>
      <c r="AD86" s="3" t="s">
        <v>83</v>
      </c>
      <c r="AE86" s="4">
        <v>2014</v>
      </c>
      <c r="AF86" s="4" t="s">
        <v>78</v>
      </c>
      <c r="AG86" s="4">
        <v>2015</v>
      </c>
      <c r="AH86" s="4" t="s">
        <v>100</v>
      </c>
      <c r="AI86" s="4" t="s">
        <v>58</v>
      </c>
      <c r="AJ86" s="3" t="s">
        <v>59</v>
      </c>
      <c r="AK86" s="3" t="s">
        <v>166</v>
      </c>
      <c r="AL86" s="3" t="s">
        <v>269</v>
      </c>
      <c r="AM86" s="3" t="s">
        <v>270</v>
      </c>
      <c r="AN86" s="3" t="s">
        <v>166</v>
      </c>
      <c r="AO86" s="3" t="s">
        <v>166</v>
      </c>
    </row>
    <row r="87" spans="1:41" ht="112.5">
      <c r="A87" s="125">
        <f t="shared" si="0"/>
        <v>62</v>
      </c>
      <c r="B87" s="46" t="s">
        <v>366</v>
      </c>
      <c r="C87" s="3" t="s">
        <v>166</v>
      </c>
      <c r="D87" s="4">
        <v>3</v>
      </c>
      <c r="E87" s="3" t="s">
        <v>166</v>
      </c>
      <c r="F87" s="4" t="s">
        <v>264</v>
      </c>
      <c r="G87" s="3" t="s">
        <v>222</v>
      </c>
      <c r="H87" s="4" t="s">
        <v>264</v>
      </c>
      <c r="I87" s="4" t="s">
        <v>264</v>
      </c>
      <c r="J87" s="48" t="s">
        <v>306</v>
      </c>
      <c r="K87" s="3" t="s">
        <v>307</v>
      </c>
      <c r="L87" s="4" t="s">
        <v>1895</v>
      </c>
      <c r="M87" s="4" t="s">
        <v>1895</v>
      </c>
      <c r="N87" s="3" t="s">
        <v>305</v>
      </c>
      <c r="O87" s="3" t="s">
        <v>166</v>
      </c>
      <c r="P87" s="3" t="s">
        <v>296</v>
      </c>
      <c r="Q87" s="3">
        <v>3220000</v>
      </c>
      <c r="R87" s="3">
        <v>642</v>
      </c>
      <c r="S87" s="3" t="s">
        <v>81</v>
      </c>
      <c r="T87" s="4">
        <v>1</v>
      </c>
      <c r="U87" s="5">
        <v>1600</v>
      </c>
      <c r="V87" s="5">
        <v>1250</v>
      </c>
      <c r="W87" s="3">
        <v>2014</v>
      </c>
      <c r="X87" s="3" t="s">
        <v>62</v>
      </c>
      <c r="Y87" s="3">
        <v>2014</v>
      </c>
      <c r="Z87" s="3" t="s">
        <v>82</v>
      </c>
      <c r="AA87" s="3">
        <v>2014</v>
      </c>
      <c r="AB87" s="3" t="s">
        <v>83</v>
      </c>
      <c r="AC87" s="3">
        <v>2014</v>
      </c>
      <c r="AD87" s="3" t="s">
        <v>83</v>
      </c>
      <c r="AE87" s="4">
        <v>2014</v>
      </c>
      <c r="AF87" s="4" t="s">
        <v>57</v>
      </c>
      <c r="AG87" s="4">
        <v>2015</v>
      </c>
      <c r="AH87" s="4" t="s">
        <v>57</v>
      </c>
      <c r="AI87" s="4" t="s">
        <v>58</v>
      </c>
      <c r="AJ87" s="3" t="s">
        <v>59</v>
      </c>
      <c r="AK87" s="3" t="s">
        <v>166</v>
      </c>
      <c r="AL87" s="3" t="s">
        <v>269</v>
      </c>
      <c r="AM87" s="3" t="s">
        <v>270</v>
      </c>
      <c r="AN87" s="3" t="s">
        <v>166</v>
      </c>
      <c r="AO87" s="3" t="s">
        <v>308</v>
      </c>
    </row>
    <row r="88" spans="1:41" ht="112.5">
      <c r="A88" s="125">
        <f t="shared" si="0"/>
        <v>63</v>
      </c>
      <c r="B88" s="46" t="s">
        <v>367</v>
      </c>
      <c r="C88" s="3" t="s">
        <v>166</v>
      </c>
      <c r="D88" s="4">
        <v>3</v>
      </c>
      <c r="E88" s="3" t="s">
        <v>166</v>
      </c>
      <c r="F88" s="4" t="s">
        <v>264</v>
      </c>
      <c r="G88" s="3" t="s">
        <v>222</v>
      </c>
      <c r="H88" s="4" t="s">
        <v>264</v>
      </c>
      <c r="I88" s="4" t="s">
        <v>264</v>
      </c>
      <c r="J88" s="48" t="s">
        <v>306</v>
      </c>
      <c r="K88" s="3" t="s">
        <v>307</v>
      </c>
      <c r="L88" s="4" t="s">
        <v>1896</v>
      </c>
      <c r="M88" s="4" t="s">
        <v>1896</v>
      </c>
      <c r="N88" s="3" t="s">
        <v>305</v>
      </c>
      <c r="O88" s="3" t="s">
        <v>166</v>
      </c>
      <c r="P88" s="3" t="s">
        <v>296</v>
      </c>
      <c r="Q88" s="3">
        <v>3220000</v>
      </c>
      <c r="R88" s="3">
        <v>642</v>
      </c>
      <c r="S88" s="3" t="s">
        <v>81</v>
      </c>
      <c r="T88" s="4">
        <v>1</v>
      </c>
      <c r="U88" s="5">
        <v>4900</v>
      </c>
      <c r="V88" s="5">
        <v>3500</v>
      </c>
      <c r="W88" s="3">
        <v>2014</v>
      </c>
      <c r="X88" s="3" t="s">
        <v>62</v>
      </c>
      <c r="Y88" s="3">
        <v>2014</v>
      </c>
      <c r="Z88" s="3" t="s">
        <v>82</v>
      </c>
      <c r="AA88" s="3">
        <v>2014</v>
      </c>
      <c r="AB88" s="3" t="s">
        <v>83</v>
      </c>
      <c r="AC88" s="3">
        <v>2014</v>
      </c>
      <c r="AD88" s="3" t="s">
        <v>83</v>
      </c>
      <c r="AE88" s="4">
        <v>2014</v>
      </c>
      <c r="AF88" s="4" t="s">
        <v>78</v>
      </c>
      <c r="AG88" s="4">
        <v>2015</v>
      </c>
      <c r="AH88" s="4" t="s">
        <v>100</v>
      </c>
      <c r="AI88" s="4" t="s">
        <v>58</v>
      </c>
      <c r="AJ88" s="3" t="s">
        <v>59</v>
      </c>
      <c r="AK88" s="3" t="s">
        <v>166</v>
      </c>
      <c r="AL88" s="3" t="s">
        <v>269</v>
      </c>
      <c r="AM88" s="3" t="s">
        <v>270</v>
      </c>
      <c r="AN88" s="3" t="s">
        <v>166</v>
      </c>
      <c r="AO88" s="3" t="s">
        <v>166</v>
      </c>
    </row>
    <row r="89" spans="1:41" ht="112.5">
      <c r="A89" s="125">
        <f t="shared" si="0"/>
        <v>64</v>
      </c>
      <c r="B89" s="46" t="s">
        <v>368</v>
      </c>
      <c r="C89" s="3" t="s">
        <v>166</v>
      </c>
      <c r="D89" s="4">
        <v>3</v>
      </c>
      <c r="E89" s="3" t="s">
        <v>166</v>
      </c>
      <c r="F89" s="4" t="s">
        <v>264</v>
      </c>
      <c r="G89" s="3" t="s">
        <v>222</v>
      </c>
      <c r="H89" s="4" t="s">
        <v>264</v>
      </c>
      <c r="I89" s="4" t="s">
        <v>264</v>
      </c>
      <c r="J89" s="48" t="s">
        <v>306</v>
      </c>
      <c r="K89" s="3" t="s">
        <v>307</v>
      </c>
      <c r="L89" s="4" t="s">
        <v>1897</v>
      </c>
      <c r="M89" s="4" t="s">
        <v>1897</v>
      </c>
      <c r="N89" s="3" t="s">
        <v>305</v>
      </c>
      <c r="O89" s="3" t="s">
        <v>166</v>
      </c>
      <c r="P89" s="3" t="s">
        <v>296</v>
      </c>
      <c r="Q89" s="3">
        <v>3220000</v>
      </c>
      <c r="R89" s="3">
        <v>642</v>
      </c>
      <c r="S89" s="3" t="s">
        <v>81</v>
      </c>
      <c r="T89" s="4">
        <v>1</v>
      </c>
      <c r="U89" s="5">
        <v>3500</v>
      </c>
      <c r="V89" s="5">
        <v>2500</v>
      </c>
      <c r="W89" s="3">
        <v>2014</v>
      </c>
      <c r="X89" s="3" t="s">
        <v>62</v>
      </c>
      <c r="Y89" s="3">
        <v>2014</v>
      </c>
      <c r="Z89" s="3" t="s">
        <v>82</v>
      </c>
      <c r="AA89" s="3">
        <v>2014</v>
      </c>
      <c r="AB89" s="3" t="s">
        <v>83</v>
      </c>
      <c r="AC89" s="3">
        <v>2014</v>
      </c>
      <c r="AD89" s="3" t="s">
        <v>83</v>
      </c>
      <c r="AE89" s="4">
        <v>2014</v>
      </c>
      <c r="AF89" s="4" t="s">
        <v>78</v>
      </c>
      <c r="AG89" s="4">
        <v>2015</v>
      </c>
      <c r="AH89" s="4" t="s">
        <v>100</v>
      </c>
      <c r="AI89" s="4" t="s">
        <v>58</v>
      </c>
      <c r="AJ89" s="3" t="s">
        <v>59</v>
      </c>
      <c r="AK89" s="3" t="s">
        <v>166</v>
      </c>
      <c r="AL89" s="3" t="s">
        <v>269</v>
      </c>
      <c r="AM89" s="3" t="s">
        <v>270</v>
      </c>
      <c r="AN89" s="3" t="s">
        <v>166</v>
      </c>
      <c r="AO89" s="3" t="s">
        <v>166</v>
      </c>
    </row>
    <row r="90" spans="1:41" ht="101.25">
      <c r="A90" s="125">
        <f t="shared" si="0"/>
        <v>65</v>
      </c>
      <c r="B90" s="46" t="s">
        <v>369</v>
      </c>
      <c r="C90" s="3" t="s">
        <v>166</v>
      </c>
      <c r="D90" s="4">
        <v>3</v>
      </c>
      <c r="E90" s="3" t="s">
        <v>166</v>
      </c>
      <c r="F90" s="4" t="s">
        <v>264</v>
      </c>
      <c r="G90" s="3" t="s">
        <v>222</v>
      </c>
      <c r="H90" s="4" t="s">
        <v>264</v>
      </c>
      <c r="I90" s="4" t="s">
        <v>264</v>
      </c>
      <c r="J90" s="6" t="s">
        <v>265</v>
      </c>
      <c r="K90" s="3" t="s">
        <v>84</v>
      </c>
      <c r="L90" s="4" t="s">
        <v>309</v>
      </c>
      <c r="M90" s="4" t="s">
        <v>309</v>
      </c>
      <c r="N90" s="3" t="s">
        <v>310</v>
      </c>
      <c r="O90" s="3" t="s">
        <v>166</v>
      </c>
      <c r="P90" s="3" t="s">
        <v>278</v>
      </c>
      <c r="Q90" s="3">
        <v>3115000</v>
      </c>
      <c r="R90" s="3">
        <v>642</v>
      </c>
      <c r="S90" s="3" t="s">
        <v>81</v>
      </c>
      <c r="T90" s="4">
        <v>1</v>
      </c>
      <c r="U90" s="5">
        <v>300</v>
      </c>
      <c r="V90" s="5">
        <v>250</v>
      </c>
      <c r="W90" s="3">
        <v>2014</v>
      </c>
      <c r="X90" s="3" t="s">
        <v>57</v>
      </c>
      <c r="Y90" s="3">
        <v>2014</v>
      </c>
      <c r="Z90" s="3" t="s">
        <v>76</v>
      </c>
      <c r="AA90" s="3">
        <v>2014</v>
      </c>
      <c r="AB90" s="3" t="s">
        <v>77</v>
      </c>
      <c r="AC90" s="3">
        <v>2014</v>
      </c>
      <c r="AD90" s="3" t="s">
        <v>78</v>
      </c>
      <c r="AE90" s="4">
        <v>2014</v>
      </c>
      <c r="AF90" s="4" t="s">
        <v>100</v>
      </c>
      <c r="AG90" s="4">
        <v>2015</v>
      </c>
      <c r="AH90" s="4" t="s">
        <v>100</v>
      </c>
      <c r="AI90" s="4" t="s">
        <v>58</v>
      </c>
      <c r="AJ90" s="3" t="s">
        <v>59</v>
      </c>
      <c r="AK90" s="3" t="s">
        <v>166</v>
      </c>
      <c r="AL90" s="3" t="s">
        <v>269</v>
      </c>
      <c r="AM90" s="3" t="s">
        <v>270</v>
      </c>
      <c r="AN90" s="3" t="s">
        <v>166</v>
      </c>
      <c r="AO90" s="3" t="s">
        <v>166</v>
      </c>
    </row>
    <row r="91" spans="1:41" ht="56.25">
      <c r="A91" s="125">
        <f t="shared" si="0"/>
        <v>66</v>
      </c>
      <c r="B91" s="46" t="s">
        <v>370</v>
      </c>
      <c r="C91" s="3" t="s">
        <v>166</v>
      </c>
      <c r="D91" s="4">
        <v>3</v>
      </c>
      <c r="E91" s="3" t="s">
        <v>166</v>
      </c>
      <c r="F91" s="4" t="s">
        <v>264</v>
      </c>
      <c r="G91" s="3" t="s">
        <v>222</v>
      </c>
      <c r="H91" s="4" t="s">
        <v>264</v>
      </c>
      <c r="I91" s="4" t="s">
        <v>264</v>
      </c>
      <c r="J91" s="6" t="s">
        <v>170</v>
      </c>
      <c r="K91" s="3" t="s">
        <v>311</v>
      </c>
      <c r="L91" s="4" t="s">
        <v>312</v>
      </c>
      <c r="M91" s="4" t="s">
        <v>313</v>
      </c>
      <c r="N91" s="3" t="s">
        <v>286</v>
      </c>
      <c r="O91" s="3" t="s">
        <v>166</v>
      </c>
      <c r="P91" s="3" t="s">
        <v>287</v>
      </c>
      <c r="Q91" s="3">
        <v>3312000</v>
      </c>
      <c r="R91" s="3">
        <v>642</v>
      </c>
      <c r="S91" s="3" t="s">
        <v>81</v>
      </c>
      <c r="T91" s="4">
        <v>1</v>
      </c>
      <c r="U91" s="5">
        <v>1200</v>
      </c>
      <c r="V91" s="5">
        <v>1200</v>
      </c>
      <c r="W91" s="3">
        <v>2014</v>
      </c>
      <c r="X91" s="3" t="s">
        <v>62</v>
      </c>
      <c r="Y91" s="3">
        <v>2014</v>
      </c>
      <c r="Z91" s="3" t="s">
        <v>57</v>
      </c>
      <c r="AA91" s="3">
        <v>2014</v>
      </c>
      <c r="AB91" s="3" t="s">
        <v>57</v>
      </c>
      <c r="AC91" s="3">
        <v>2014</v>
      </c>
      <c r="AD91" s="3" t="s">
        <v>76</v>
      </c>
      <c r="AE91" s="4">
        <v>2014</v>
      </c>
      <c r="AF91" s="4" t="s">
        <v>77</v>
      </c>
      <c r="AG91" s="4">
        <v>2014</v>
      </c>
      <c r="AH91" s="4" t="s">
        <v>61</v>
      </c>
      <c r="AI91" s="4" t="s">
        <v>58</v>
      </c>
      <c r="AJ91" s="3" t="s">
        <v>59</v>
      </c>
      <c r="AK91" s="3" t="s">
        <v>166</v>
      </c>
      <c r="AL91" s="3" t="s">
        <v>269</v>
      </c>
      <c r="AM91" s="3" t="s">
        <v>270</v>
      </c>
      <c r="AN91" s="3" t="s">
        <v>166</v>
      </c>
      <c r="AO91" s="3" t="s">
        <v>166</v>
      </c>
    </row>
    <row r="92" spans="1:41" ht="146.25">
      <c r="A92" s="125">
        <f t="shared" si="0"/>
        <v>67</v>
      </c>
      <c r="B92" s="46" t="s">
        <v>1930</v>
      </c>
      <c r="C92" s="3" t="s">
        <v>166</v>
      </c>
      <c r="D92" s="4">
        <v>3</v>
      </c>
      <c r="E92" s="3" t="s">
        <v>166</v>
      </c>
      <c r="F92" s="4" t="s">
        <v>264</v>
      </c>
      <c r="G92" s="3" t="s">
        <v>222</v>
      </c>
      <c r="H92" s="4" t="s">
        <v>264</v>
      </c>
      <c r="I92" s="4" t="s">
        <v>264</v>
      </c>
      <c r="J92" s="6" t="s">
        <v>265</v>
      </c>
      <c r="K92" s="3" t="s">
        <v>84</v>
      </c>
      <c r="L92" s="4" t="s">
        <v>314</v>
      </c>
      <c r="M92" s="4" t="s">
        <v>314</v>
      </c>
      <c r="N92" s="3" t="s">
        <v>315</v>
      </c>
      <c r="O92" s="3" t="s">
        <v>166</v>
      </c>
      <c r="P92" s="6" t="s">
        <v>316</v>
      </c>
      <c r="Q92" s="3">
        <v>3112000</v>
      </c>
      <c r="R92" s="3">
        <v>642</v>
      </c>
      <c r="S92" s="3" t="s">
        <v>81</v>
      </c>
      <c r="T92" s="4">
        <v>1</v>
      </c>
      <c r="U92" s="5">
        <v>490</v>
      </c>
      <c r="V92" s="5">
        <v>400</v>
      </c>
      <c r="W92" s="3">
        <v>2013</v>
      </c>
      <c r="X92" s="3" t="s">
        <v>61</v>
      </c>
      <c r="Y92" s="3">
        <v>2014</v>
      </c>
      <c r="Z92" s="3" t="s">
        <v>62</v>
      </c>
      <c r="AA92" s="3">
        <v>2014</v>
      </c>
      <c r="AB92" s="3" t="s">
        <v>82</v>
      </c>
      <c r="AC92" s="3">
        <v>2014</v>
      </c>
      <c r="AD92" s="3" t="s">
        <v>83</v>
      </c>
      <c r="AE92" s="4">
        <v>2014</v>
      </c>
      <c r="AF92" s="4" t="s">
        <v>83</v>
      </c>
      <c r="AG92" s="4">
        <v>2015</v>
      </c>
      <c r="AH92" s="4" t="s">
        <v>83</v>
      </c>
      <c r="AI92" s="4" t="s">
        <v>58</v>
      </c>
      <c r="AJ92" s="3" t="s">
        <v>59</v>
      </c>
      <c r="AK92" s="3" t="s">
        <v>166</v>
      </c>
      <c r="AL92" s="3" t="s">
        <v>269</v>
      </c>
      <c r="AM92" s="3" t="s">
        <v>270</v>
      </c>
      <c r="AN92" s="3" t="s">
        <v>166</v>
      </c>
      <c r="AO92" s="3" t="s">
        <v>317</v>
      </c>
    </row>
    <row r="93" spans="1:41" ht="146.25">
      <c r="A93" s="125">
        <f t="shared" si="0"/>
        <v>68</v>
      </c>
      <c r="B93" s="46" t="s">
        <v>1931</v>
      </c>
      <c r="C93" s="3" t="s">
        <v>166</v>
      </c>
      <c r="D93" s="4">
        <v>3</v>
      </c>
      <c r="E93" s="3" t="s">
        <v>166</v>
      </c>
      <c r="F93" s="4" t="s">
        <v>264</v>
      </c>
      <c r="G93" s="3" t="s">
        <v>222</v>
      </c>
      <c r="H93" s="4" t="s">
        <v>264</v>
      </c>
      <c r="I93" s="4" t="s">
        <v>264</v>
      </c>
      <c r="J93" s="6" t="s">
        <v>318</v>
      </c>
      <c r="K93" s="3" t="s">
        <v>319</v>
      </c>
      <c r="L93" s="7" t="s">
        <v>320</v>
      </c>
      <c r="M93" s="7" t="s">
        <v>320</v>
      </c>
      <c r="N93" s="3" t="s">
        <v>275</v>
      </c>
      <c r="O93" s="3" t="s">
        <v>166</v>
      </c>
      <c r="P93" s="3" t="s">
        <v>294</v>
      </c>
      <c r="Q93" s="3">
        <v>3313050</v>
      </c>
      <c r="R93" s="3">
        <v>796</v>
      </c>
      <c r="S93" s="3" t="s">
        <v>88</v>
      </c>
      <c r="T93" s="31">
        <v>1</v>
      </c>
      <c r="U93" s="5">
        <v>7000</v>
      </c>
      <c r="V93" s="5">
        <v>7000</v>
      </c>
      <c r="W93" s="3">
        <v>2014</v>
      </c>
      <c r="X93" s="3" t="s">
        <v>62</v>
      </c>
      <c r="Y93" s="3">
        <v>2014</v>
      </c>
      <c r="Z93" s="3" t="s">
        <v>82</v>
      </c>
      <c r="AA93" s="3">
        <v>2014</v>
      </c>
      <c r="AB93" s="3" t="s">
        <v>83</v>
      </c>
      <c r="AC93" s="3">
        <v>2014</v>
      </c>
      <c r="AD93" s="3" t="s">
        <v>83</v>
      </c>
      <c r="AE93" s="4">
        <v>2014</v>
      </c>
      <c r="AF93" s="4" t="s">
        <v>77</v>
      </c>
      <c r="AG93" s="4">
        <v>2014</v>
      </c>
      <c r="AH93" s="4" t="s">
        <v>96</v>
      </c>
      <c r="AI93" s="4" t="s">
        <v>58</v>
      </c>
      <c r="AJ93" s="3" t="s">
        <v>59</v>
      </c>
      <c r="AK93" s="3" t="s">
        <v>166</v>
      </c>
      <c r="AL93" s="3" t="s">
        <v>269</v>
      </c>
      <c r="AM93" s="3" t="s">
        <v>270</v>
      </c>
      <c r="AN93" s="3" t="s">
        <v>166</v>
      </c>
      <c r="AO93" s="3" t="s">
        <v>166</v>
      </c>
    </row>
    <row r="94" spans="1:41" ht="112.5">
      <c r="A94" s="125">
        <f t="shared" si="0"/>
        <v>69</v>
      </c>
      <c r="B94" s="46" t="s">
        <v>371</v>
      </c>
      <c r="C94" s="3" t="s">
        <v>166</v>
      </c>
      <c r="D94" s="4">
        <v>3</v>
      </c>
      <c r="E94" s="3" t="s">
        <v>166</v>
      </c>
      <c r="F94" s="4" t="s">
        <v>264</v>
      </c>
      <c r="G94" s="3" t="s">
        <v>222</v>
      </c>
      <c r="H94" s="4" t="s">
        <v>264</v>
      </c>
      <c r="I94" s="4" t="s">
        <v>264</v>
      </c>
      <c r="J94" s="6" t="s">
        <v>318</v>
      </c>
      <c r="K94" s="3" t="s">
        <v>319</v>
      </c>
      <c r="L94" s="7" t="s">
        <v>321</v>
      </c>
      <c r="M94" s="7" t="s">
        <v>321</v>
      </c>
      <c r="N94" s="3" t="s">
        <v>322</v>
      </c>
      <c r="O94" s="3" t="s">
        <v>166</v>
      </c>
      <c r="P94" s="3" t="s">
        <v>278</v>
      </c>
      <c r="Q94" s="3">
        <v>3313050</v>
      </c>
      <c r="R94" s="3">
        <v>796</v>
      </c>
      <c r="S94" s="3" t="s">
        <v>88</v>
      </c>
      <c r="T94" s="31">
        <v>1</v>
      </c>
      <c r="U94" s="5">
        <v>22000</v>
      </c>
      <c r="V94" s="5">
        <v>22000</v>
      </c>
      <c r="W94" s="3">
        <v>2014</v>
      </c>
      <c r="X94" s="3" t="s">
        <v>62</v>
      </c>
      <c r="Y94" s="3">
        <v>2014</v>
      </c>
      <c r="Z94" s="3" t="s">
        <v>82</v>
      </c>
      <c r="AA94" s="3">
        <v>2014</v>
      </c>
      <c r="AB94" s="3" t="s">
        <v>83</v>
      </c>
      <c r="AC94" s="3">
        <v>2014</v>
      </c>
      <c r="AD94" s="3" t="s">
        <v>83</v>
      </c>
      <c r="AE94" s="4">
        <v>2014</v>
      </c>
      <c r="AF94" s="4" t="s">
        <v>57</v>
      </c>
      <c r="AG94" s="4">
        <v>2014</v>
      </c>
      <c r="AH94" s="4" t="s">
        <v>61</v>
      </c>
      <c r="AI94" s="4" t="s">
        <v>70</v>
      </c>
      <c r="AJ94" s="3" t="s">
        <v>59</v>
      </c>
      <c r="AK94" s="3" t="s">
        <v>166</v>
      </c>
      <c r="AL94" s="3" t="s">
        <v>269</v>
      </c>
      <c r="AM94" s="3" t="s">
        <v>270</v>
      </c>
      <c r="AN94" s="3" t="s">
        <v>166</v>
      </c>
      <c r="AO94" s="3" t="s">
        <v>166</v>
      </c>
    </row>
    <row r="95" spans="1:41" ht="112.5">
      <c r="A95" s="125">
        <f t="shared" si="0"/>
        <v>70</v>
      </c>
      <c r="B95" s="46" t="s">
        <v>372</v>
      </c>
      <c r="C95" s="3" t="s">
        <v>166</v>
      </c>
      <c r="D95" s="4">
        <v>3</v>
      </c>
      <c r="E95" s="3" t="s">
        <v>166</v>
      </c>
      <c r="F95" s="4" t="s">
        <v>264</v>
      </c>
      <c r="G95" s="3" t="s">
        <v>222</v>
      </c>
      <c r="H95" s="4" t="s">
        <v>264</v>
      </c>
      <c r="I95" s="4" t="s">
        <v>264</v>
      </c>
      <c r="J95" s="6" t="s">
        <v>265</v>
      </c>
      <c r="K95" s="3" t="s">
        <v>84</v>
      </c>
      <c r="L95" s="7" t="s">
        <v>323</v>
      </c>
      <c r="M95" s="7" t="s">
        <v>324</v>
      </c>
      <c r="N95" s="3" t="s">
        <v>322</v>
      </c>
      <c r="O95" s="3" t="s">
        <v>166</v>
      </c>
      <c r="P95" s="6" t="s">
        <v>325</v>
      </c>
      <c r="Q95" s="3">
        <v>3116000</v>
      </c>
      <c r="R95" s="3">
        <v>796</v>
      </c>
      <c r="S95" s="3" t="s">
        <v>88</v>
      </c>
      <c r="T95" s="31">
        <v>1</v>
      </c>
      <c r="U95" s="5">
        <v>3000</v>
      </c>
      <c r="V95" s="5">
        <v>3000</v>
      </c>
      <c r="W95" s="3">
        <v>2014</v>
      </c>
      <c r="X95" s="3" t="s">
        <v>57</v>
      </c>
      <c r="Y95" s="3">
        <v>2014</v>
      </c>
      <c r="Z95" s="3" t="s">
        <v>57</v>
      </c>
      <c r="AA95" s="3">
        <v>2014</v>
      </c>
      <c r="AB95" s="3" t="s">
        <v>76</v>
      </c>
      <c r="AC95" s="3">
        <v>2014</v>
      </c>
      <c r="AD95" s="3" t="s">
        <v>76</v>
      </c>
      <c r="AE95" s="4">
        <v>2014</v>
      </c>
      <c r="AF95" s="4" t="s">
        <v>77</v>
      </c>
      <c r="AG95" s="4">
        <v>2014</v>
      </c>
      <c r="AH95" s="4" t="s">
        <v>77</v>
      </c>
      <c r="AI95" s="4" t="s">
        <v>58</v>
      </c>
      <c r="AJ95" s="3" t="s">
        <v>59</v>
      </c>
      <c r="AK95" s="3" t="s">
        <v>166</v>
      </c>
      <c r="AL95" s="3" t="s">
        <v>269</v>
      </c>
      <c r="AM95" s="3" t="s">
        <v>270</v>
      </c>
      <c r="AN95" s="3" t="s">
        <v>166</v>
      </c>
      <c r="AO95" s="3" t="s">
        <v>166</v>
      </c>
    </row>
    <row r="96" spans="1:41" ht="90">
      <c r="A96" s="125">
        <f t="shared" si="0"/>
        <v>71</v>
      </c>
      <c r="B96" s="46" t="s">
        <v>373</v>
      </c>
      <c r="C96" s="3" t="s">
        <v>166</v>
      </c>
      <c r="D96" s="4">
        <v>3</v>
      </c>
      <c r="E96" s="3" t="s">
        <v>166</v>
      </c>
      <c r="F96" s="4" t="s">
        <v>264</v>
      </c>
      <c r="G96" s="3" t="s">
        <v>222</v>
      </c>
      <c r="H96" s="4" t="s">
        <v>264</v>
      </c>
      <c r="I96" s="4" t="s">
        <v>264</v>
      </c>
      <c r="J96" s="6" t="s">
        <v>265</v>
      </c>
      <c r="K96" s="3" t="s">
        <v>84</v>
      </c>
      <c r="L96" s="7" t="s">
        <v>326</v>
      </c>
      <c r="M96" s="7" t="s">
        <v>326</v>
      </c>
      <c r="N96" s="3" t="s">
        <v>267</v>
      </c>
      <c r="O96" s="3" t="s">
        <v>166</v>
      </c>
      <c r="P96" s="6" t="s">
        <v>268</v>
      </c>
      <c r="Q96" s="3">
        <v>3200000</v>
      </c>
      <c r="R96" s="3">
        <v>642</v>
      </c>
      <c r="S96" s="3" t="s">
        <v>81</v>
      </c>
      <c r="T96" s="31">
        <v>1</v>
      </c>
      <c r="U96" s="5">
        <v>300</v>
      </c>
      <c r="V96" s="5">
        <v>300</v>
      </c>
      <c r="W96" s="3">
        <v>2014</v>
      </c>
      <c r="X96" s="3" t="s">
        <v>62</v>
      </c>
      <c r="Y96" s="3">
        <v>2014</v>
      </c>
      <c r="Z96" s="3" t="s">
        <v>82</v>
      </c>
      <c r="AA96" s="3">
        <v>2014</v>
      </c>
      <c r="AB96" s="3" t="s">
        <v>83</v>
      </c>
      <c r="AC96" s="3">
        <v>2014</v>
      </c>
      <c r="AD96" s="3" t="s">
        <v>83</v>
      </c>
      <c r="AE96" s="4">
        <v>2014</v>
      </c>
      <c r="AF96" s="4" t="s">
        <v>57</v>
      </c>
      <c r="AG96" s="4">
        <v>2014</v>
      </c>
      <c r="AH96" s="4" t="s">
        <v>61</v>
      </c>
      <c r="AI96" s="4" t="s">
        <v>58</v>
      </c>
      <c r="AJ96" s="3" t="s">
        <v>59</v>
      </c>
      <c r="AK96" s="3" t="s">
        <v>166</v>
      </c>
      <c r="AL96" s="3" t="s">
        <v>269</v>
      </c>
      <c r="AM96" s="3" t="s">
        <v>270</v>
      </c>
      <c r="AN96" s="3" t="s">
        <v>166</v>
      </c>
      <c r="AO96" s="3" t="s">
        <v>166</v>
      </c>
    </row>
    <row r="97" spans="1:41" ht="112.5">
      <c r="A97" s="125">
        <f t="shared" si="0"/>
        <v>72</v>
      </c>
      <c r="B97" s="46" t="s">
        <v>1932</v>
      </c>
      <c r="C97" s="3" t="s">
        <v>166</v>
      </c>
      <c r="D97" s="4">
        <v>3</v>
      </c>
      <c r="E97" s="3" t="s">
        <v>166</v>
      </c>
      <c r="F97" s="4" t="s">
        <v>264</v>
      </c>
      <c r="G97" s="3" t="s">
        <v>222</v>
      </c>
      <c r="H97" s="4" t="s">
        <v>264</v>
      </c>
      <c r="I97" s="4" t="s">
        <v>264</v>
      </c>
      <c r="J97" s="6" t="s">
        <v>265</v>
      </c>
      <c r="K97" s="3" t="s">
        <v>84</v>
      </c>
      <c r="L97" s="7" t="s">
        <v>327</v>
      </c>
      <c r="M97" s="7" t="s">
        <v>327</v>
      </c>
      <c r="N97" s="3" t="s">
        <v>322</v>
      </c>
      <c r="O97" s="3" t="s">
        <v>166</v>
      </c>
      <c r="P97" s="6" t="s">
        <v>316</v>
      </c>
      <c r="Q97" s="3">
        <v>31160000</v>
      </c>
      <c r="R97" s="3">
        <v>642</v>
      </c>
      <c r="S97" s="3" t="s">
        <v>81</v>
      </c>
      <c r="T97" s="31">
        <v>1</v>
      </c>
      <c r="U97" s="5">
        <v>500</v>
      </c>
      <c r="V97" s="5">
        <v>500</v>
      </c>
      <c r="W97" s="3">
        <v>2014</v>
      </c>
      <c r="X97" s="3" t="s">
        <v>57</v>
      </c>
      <c r="Y97" s="3">
        <v>2014</v>
      </c>
      <c r="Z97" s="3" t="s">
        <v>76</v>
      </c>
      <c r="AA97" s="3">
        <v>2014</v>
      </c>
      <c r="AB97" s="3" t="s">
        <v>77</v>
      </c>
      <c r="AC97" s="3">
        <v>2014</v>
      </c>
      <c r="AD97" s="3" t="s">
        <v>78</v>
      </c>
      <c r="AE97" s="4">
        <v>2014</v>
      </c>
      <c r="AF97" s="4" t="s">
        <v>100</v>
      </c>
      <c r="AG97" s="4">
        <v>2015</v>
      </c>
      <c r="AH97" s="4" t="s">
        <v>61</v>
      </c>
      <c r="AI97" s="4" t="s">
        <v>58</v>
      </c>
      <c r="AJ97" s="3" t="s">
        <v>59</v>
      </c>
      <c r="AK97" s="3" t="s">
        <v>166</v>
      </c>
      <c r="AL97" s="3" t="s">
        <v>269</v>
      </c>
      <c r="AM97" s="3" t="s">
        <v>270</v>
      </c>
      <c r="AN97" s="3" t="s">
        <v>166</v>
      </c>
      <c r="AO97" s="3" t="s">
        <v>166</v>
      </c>
    </row>
    <row r="98" spans="1:41" ht="112.5">
      <c r="A98" s="125">
        <f t="shared" si="0"/>
        <v>73</v>
      </c>
      <c r="B98" s="46" t="s">
        <v>432</v>
      </c>
      <c r="C98" s="3" t="s">
        <v>166</v>
      </c>
      <c r="D98" s="4">
        <v>3</v>
      </c>
      <c r="E98" s="3" t="s">
        <v>166</v>
      </c>
      <c r="F98" s="4" t="s">
        <v>264</v>
      </c>
      <c r="G98" s="3" t="s">
        <v>222</v>
      </c>
      <c r="H98" s="4" t="s">
        <v>264</v>
      </c>
      <c r="I98" s="4" t="s">
        <v>264</v>
      </c>
      <c r="J98" s="6" t="s">
        <v>265</v>
      </c>
      <c r="K98" s="3" t="s">
        <v>84</v>
      </c>
      <c r="L98" s="7" t="s">
        <v>1898</v>
      </c>
      <c r="M98" s="7" t="s">
        <v>1899</v>
      </c>
      <c r="N98" s="3" t="s">
        <v>322</v>
      </c>
      <c r="O98" s="3"/>
      <c r="P98" s="6" t="s">
        <v>325</v>
      </c>
      <c r="Q98" s="3">
        <v>3190000</v>
      </c>
      <c r="R98" s="3">
        <v>796</v>
      </c>
      <c r="S98" s="3" t="s">
        <v>88</v>
      </c>
      <c r="T98" s="31">
        <v>1</v>
      </c>
      <c r="U98" s="5">
        <v>80000</v>
      </c>
      <c r="V98" s="5">
        <v>80000</v>
      </c>
      <c r="W98" s="3">
        <v>2014</v>
      </c>
      <c r="X98" s="3" t="s">
        <v>62</v>
      </c>
      <c r="Y98" s="3">
        <v>2014</v>
      </c>
      <c r="Z98" s="3" t="s">
        <v>83</v>
      </c>
      <c r="AA98" s="3">
        <v>2014</v>
      </c>
      <c r="AB98" s="3" t="s">
        <v>83</v>
      </c>
      <c r="AC98" s="3">
        <v>2014</v>
      </c>
      <c r="AD98" s="3" t="s">
        <v>76</v>
      </c>
      <c r="AE98" s="4">
        <v>2014</v>
      </c>
      <c r="AF98" s="4" t="s">
        <v>100</v>
      </c>
      <c r="AG98" s="4">
        <v>2014</v>
      </c>
      <c r="AH98" s="4" t="s">
        <v>61</v>
      </c>
      <c r="AI98" s="4" t="s">
        <v>70</v>
      </c>
      <c r="AJ98" s="3" t="s">
        <v>59</v>
      </c>
      <c r="AK98" s="3" t="s">
        <v>166</v>
      </c>
      <c r="AL98" s="3" t="s">
        <v>269</v>
      </c>
      <c r="AM98" s="3" t="s">
        <v>270</v>
      </c>
      <c r="AN98" s="3" t="s">
        <v>166</v>
      </c>
      <c r="AO98" s="3" t="s">
        <v>166</v>
      </c>
    </row>
    <row r="99" spans="1:41" ht="90">
      <c r="A99" s="125">
        <f t="shared" si="0"/>
        <v>74</v>
      </c>
      <c r="B99" s="46" t="s">
        <v>433</v>
      </c>
      <c r="C99" s="3" t="s">
        <v>166</v>
      </c>
      <c r="D99" s="4">
        <v>3</v>
      </c>
      <c r="E99" s="3" t="s">
        <v>166</v>
      </c>
      <c r="F99" s="4" t="s">
        <v>264</v>
      </c>
      <c r="G99" s="3" t="s">
        <v>222</v>
      </c>
      <c r="H99" s="4" t="s">
        <v>264</v>
      </c>
      <c r="I99" s="4" t="s">
        <v>264</v>
      </c>
      <c r="J99" s="6" t="s">
        <v>265</v>
      </c>
      <c r="K99" s="3" t="s">
        <v>84</v>
      </c>
      <c r="L99" s="7" t="s">
        <v>328</v>
      </c>
      <c r="M99" s="7" t="s">
        <v>329</v>
      </c>
      <c r="N99" s="3" t="s">
        <v>267</v>
      </c>
      <c r="O99" s="3"/>
      <c r="P99" s="6" t="s">
        <v>268</v>
      </c>
      <c r="Q99" s="3">
        <v>3313050</v>
      </c>
      <c r="R99" s="3">
        <v>796</v>
      </c>
      <c r="S99" s="3" t="s">
        <v>88</v>
      </c>
      <c r="T99" s="31">
        <v>1</v>
      </c>
      <c r="U99" s="5">
        <v>3000</v>
      </c>
      <c r="V99" s="5">
        <v>3000</v>
      </c>
      <c r="W99" s="3">
        <v>2014</v>
      </c>
      <c r="X99" s="3" t="s">
        <v>82</v>
      </c>
      <c r="Y99" s="3">
        <v>2014</v>
      </c>
      <c r="Z99" s="3" t="s">
        <v>83</v>
      </c>
      <c r="AA99" s="3">
        <v>2014</v>
      </c>
      <c r="AB99" s="3" t="s">
        <v>57</v>
      </c>
      <c r="AC99" s="3">
        <v>2014</v>
      </c>
      <c r="AD99" s="3" t="s">
        <v>76</v>
      </c>
      <c r="AE99" s="4">
        <v>2014</v>
      </c>
      <c r="AF99" s="4" t="s">
        <v>77</v>
      </c>
      <c r="AG99" s="4">
        <v>2014</v>
      </c>
      <c r="AH99" s="4" t="s">
        <v>100</v>
      </c>
      <c r="AI99" s="4" t="s">
        <v>58</v>
      </c>
      <c r="AJ99" s="3" t="s">
        <v>59</v>
      </c>
      <c r="AK99" s="3" t="s">
        <v>166</v>
      </c>
      <c r="AL99" s="3" t="s">
        <v>269</v>
      </c>
      <c r="AM99" s="3" t="s">
        <v>270</v>
      </c>
      <c r="AN99" s="3" t="s">
        <v>166</v>
      </c>
      <c r="AO99" s="3" t="s">
        <v>166</v>
      </c>
    </row>
    <row r="100" spans="1:41" ht="90">
      <c r="A100" s="125">
        <f t="shared" si="0"/>
        <v>75</v>
      </c>
      <c r="B100" s="46" t="s">
        <v>434</v>
      </c>
      <c r="C100" s="3" t="s">
        <v>166</v>
      </c>
      <c r="D100" s="4">
        <v>3</v>
      </c>
      <c r="E100" s="3" t="s">
        <v>166</v>
      </c>
      <c r="F100" s="4" t="s">
        <v>264</v>
      </c>
      <c r="G100" s="3" t="s">
        <v>222</v>
      </c>
      <c r="H100" s="4" t="s">
        <v>264</v>
      </c>
      <c r="I100" s="4" t="s">
        <v>264</v>
      </c>
      <c r="J100" s="6" t="s">
        <v>265</v>
      </c>
      <c r="K100" s="3" t="s">
        <v>84</v>
      </c>
      <c r="L100" s="7" t="s">
        <v>330</v>
      </c>
      <c r="M100" s="7" t="s">
        <v>330</v>
      </c>
      <c r="N100" s="3" t="s">
        <v>267</v>
      </c>
      <c r="O100" s="3"/>
      <c r="P100" s="6" t="s">
        <v>106</v>
      </c>
      <c r="Q100" s="3">
        <v>3115020</v>
      </c>
      <c r="R100" s="3">
        <v>796</v>
      </c>
      <c r="S100" s="3" t="s">
        <v>88</v>
      </c>
      <c r="T100" s="31">
        <v>1</v>
      </c>
      <c r="U100" s="5">
        <v>2000</v>
      </c>
      <c r="V100" s="5">
        <v>2000</v>
      </c>
      <c r="W100" s="3">
        <v>2014</v>
      </c>
      <c r="X100" s="3" t="s">
        <v>82</v>
      </c>
      <c r="Y100" s="3">
        <v>2014</v>
      </c>
      <c r="Z100" s="3" t="s">
        <v>83</v>
      </c>
      <c r="AA100" s="3">
        <v>2014</v>
      </c>
      <c r="AB100" s="3" t="s">
        <v>331</v>
      </c>
      <c r="AC100" s="3">
        <v>2014</v>
      </c>
      <c r="AD100" s="3" t="s">
        <v>76</v>
      </c>
      <c r="AE100" s="4">
        <v>2014</v>
      </c>
      <c r="AF100" s="4" t="s">
        <v>77</v>
      </c>
      <c r="AG100" s="4">
        <v>2014</v>
      </c>
      <c r="AH100" s="4" t="s">
        <v>100</v>
      </c>
      <c r="AI100" s="4" t="s">
        <v>58</v>
      </c>
      <c r="AJ100" s="3" t="s">
        <v>59</v>
      </c>
      <c r="AK100" s="3" t="s">
        <v>166</v>
      </c>
      <c r="AL100" s="3" t="s">
        <v>269</v>
      </c>
      <c r="AM100" s="3" t="s">
        <v>270</v>
      </c>
      <c r="AN100" s="3" t="s">
        <v>166</v>
      </c>
      <c r="AO100" s="3" t="s">
        <v>166</v>
      </c>
    </row>
    <row r="101" spans="1:41" ht="90">
      <c r="A101" s="125">
        <f t="shared" si="0"/>
        <v>76</v>
      </c>
      <c r="B101" s="46" t="s">
        <v>435</v>
      </c>
      <c r="C101" s="3" t="s">
        <v>166</v>
      </c>
      <c r="D101" s="4">
        <v>3</v>
      </c>
      <c r="E101" s="3" t="s">
        <v>166</v>
      </c>
      <c r="F101" s="4" t="s">
        <v>264</v>
      </c>
      <c r="G101" s="3" t="s">
        <v>222</v>
      </c>
      <c r="H101" s="4" t="s">
        <v>264</v>
      </c>
      <c r="I101" s="4" t="s">
        <v>264</v>
      </c>
      <c r="J101" s="6" t="s">
        <v>265</v>
      </c>
      <c r="K101" s="3" t="s">
        <v>84</v>
      </c>
      <c r="L101" s="7" t="s">
        <v>332</v>
      </c>
      <c r="M101" s="7" t="s">
        <v>332</v>
      </c>
      <c r="N101" s="3" t="s">
        <v>267</v>
      </c>
      <c r="O101" s="3"/>
      <c r="P101" s="6" t="s">
        <v>333</v>
      </c>
      <c r="Q101" s="3">
        <v>3110000</v>
      </c>
      <c r="R101" s="3">
        <v>166</v>
      </c>
      <c r="S101" s="3" t="s">
        <v>334</v>
      </c>
      <c r="T101" s="31">
        <v>100</v>
      </c>
      <c r="U101" s="5">
        <v>80</v>
      </c>
      <c r="V101" s="5">
        <v>80</v>
      </c>
      <c r="W101" s="3">
        <v>2014</v>
      </c>
      <c r="X101" s="3" t="s">
        <v>82</v>
      </c>
      <c r="Y101" s="3">
        <v>2014</v>
      </c>
      <c r="Z101" s="3" t="s">
        <v>83</v>
      </c>
      <c r="AA101" s="3">
        <v>2014</v>
      </c>
      <c r="AB101" s="3" t="s">
        <v>331</v>
      </c>
      <c r="AC101" s="3">
        <v>2014</v>
      </c>
      <c r="AD101" s="3" t="s">
        <v>76</v>
      </c>
      <c r="AE101" s="4">
        <v>2014</v>
      </c>
      <c r="AF101" s="4" t="s">
        <v>77</v>
      </c>
      <c r="AG101" s="4">
        <v>2014</v>
      </c>
      <c r="AH101" s="4" t="s">
        <v>100</v>
      </c>
      <c r="AI101" s="4" t="s">
        <v>219</v>
      </c>
      <c r="AJ101" s="3" t="s">
        <v>59</v>
      </c>
      <c r="AK101" s="3" t="s">
        <v>166</v>
      </c>
      <c r="AL101" s="3" t="s">
        <v>269</v>
      </c>
      <c r="AM101" s="3" t="s">
        <v>270</v>
      </c>
      <c r="AN101" s="3" t="s">
        <v>166</v>
      </c>
      <c r="AO101" s="3" t="s">
        <v>166</v>
      </c>
    </row>
    <row r="102" spans="1:41" ht="90">
      <c r="A102" s="125">
        <f t="shared" si="0"/>
        <v>77</v>
      </c>
      <c r="B102" s="46" t="s">
        <v>436</v>
      </c>
      <c r="C102" s="3" t="s">
        <v>166</v>
      </c>
      <c r="D102" s="4">
        <v>3</v>
      </c>
      <c r="E102" s="3" t="s">
        <v>166</v>
      </c>
      <c r="F102" s="4" t="s">
        <v>264</v>
      </c>
      <c r="G102" s="3" t="s">
        <v>222</v>
      </c>
      <c r="H102" s="4" t="s">
        <v>264</v>
      </c>
      <c r="I102" s="4" t="s">
        <v>264</v>
      </c>
      <c r="J102" s="6" t="s">
        <v>265</v>
      </c>
      <c r="K102" s="3" t="s">
        <v>84</v>
      </c>
      <c r="L102" s="7" t="s">
        <v>335</v>
      </c>
      <c r="M102" s="7" t="s">
        <v>335</v>
      </c>
      <c r="N102" s="3" t="s">
        <v>267</v>
      </c>
      <c r="O102" s="3"/>
      <c r="P102" s="6" t="s">
        <v>333</v>
      </c>
      <c r="Q102" s="3">
        <v>3110000</v>
      </c>
      <c r="R102" s="3">
        <v>796</v>
      </c>
      <c r="S102" s="3" t="s">
        <v>88</v>
      </c>
      <c r="T102" s="31">
        <v>1</v>
      </c>
      <c r="U102" s="5">
        <v>3000</v>
      </c>
      <c r="V102" s="5">
        <v>3000</v>
      </c>
      <c r="W102" s="3">
        <v>2014</v>
      </c>
      <c r="X102" s="3" t="s">
        <v>82</v>
      </c>
      <c r="Y102" s="3">
        <v>2014</v>
      </c>
      <c r="Z102" s="3" t="s">
        <v>83</v>
      </c>
      <c r="AA102" s="3">
        <v>2014</v>
      </c>
      <c r="AB102" s="3" t="s">
        <v>331</v>
      </c>
      <c r="AC102" s="3">
        <v>2014</v>
      </c>
      <c r="AD102" s="3" t="s">
        <v>76</v>
      </c>
      <c r="AE102" s="4">
        <v>2014</v>
      </c>
      <c r="AF102" s="4" t="s">
        <v>77</v>
      </c>
      <c r="AG102" s="4">
        <v>2014</v>
      </c>
      <c r="AH102" s="4" t="s">
        <v>100</v>
      </c>
      <c r="AI102" s="4" t="s">
        <v>58</v>
      </c>
      <c r="AJ102" s="3" t="s">
        <v>59</v>
      </c>
      <c r="AK102" s="3" t="s">
        <v>166</v>
      </c>
      <c r="AL102" s="3" t="s">
        <v>269</v>
      </c>
      <c r="AM102" s="3" t="s">
        <v>270</v>
      </c>
      <c r="AN102" s="3" t="s">
        <v>166</v>
      </c>
      <c r="AO102" s="3" t="s">
        <v>166</v>
      </c>
    </row>
    <row r="103" spans="1:41" ht="112.5">
      <c r="A103" s="125">
        <f t="shared" si="0"/>
        <v>78</v>
      </c>
      <c r="B103" s="46" t="s">
        <v>437</v>
      </c>
      <c r="C103" s="3" t="s">
        <v>166</v>
      </c>
      <c r="D103" s="4">
        <v>3</v>
      </c>
      <c r="E103" s="3" t="s">
        <v>166</v>
      </c>
      <c r="F103" s="4" t="s">
        <v>264</v>
      </c>
      <c r="G103" s="3" t="s">
        <v>222</v>
      </c>
      <c r="H103" s="4" t="s">
        <v>264</v>
      </c>
      <c r="I103" s="4" t="s">
        <v>264</v>
      </c>
      <c r="J103" s="6" t="s">
        <v>265</v>
      </c>
      <c r="K103" s="3" t="s">
        <v>84</v>
      </c>
      <c r="L103" s="7" t="s">
        <v>336</v>
      </c>
      <c r="M103" s="7" t="s">
        <v>337</v>
      </c>
      <c r="N103" s="3" t="s">
        <v>322</v>
      </c>
      <c r="O103" s="3"/>
      <c r="P103" s="6" t="s">
        <v>268</v>
      </c>
      <c r="Q103" s="3">
        <v>3190000</v>
      </c>
      <c r="R103" s="3">
        <v>642</v>
      </c>
      <c r="S103" s="3" t="s">
        <v>81</v>
      </c>
      <c r="T103" s="31">
        <v>1</v>
      </c>
      <c r="U103" s="5">
        <v>3000</v>
      </c>
      <c r="V103" s="5">
        <v>3000</v>
      </c>
      <c r="W103" s="3">
        <v>2014</v>
      </c>
      <c r="X103" s="3" t="s">
        <v>62</v>
      </c>
      <c r="Y103" s="3">
        <v>2014</v>
      </c>
      <c r="Z103" s="3" t="s">
        <v>83</v>
      </c>
      <c r="AA103" s="3">
        <v>2014</v>
      </c>
      <c r="AB103" s="3" t="s">
        <v>83</v>
      </c>
      <c r="AC103" s="3">
        <v>2014</v>
      </c>
      <c r="AD103" s="3" t="s">
        <v>57</v>
      </c>
      <c r="AE103" s="4">
        <v>2014</v>
      </c>
      <c r="AF103" s="4" t="s">
        <v>76</v>
      </c>
      <c r="AG103" s="4">
        <v>2014</v>
      </c>
      <c r="AH103" s="4" t="s">
        <v>76</v>
      </c>
      <c r="AI103" s="4" t="s">
        <v>58</v>
      </c>
      <c r="AJ103" s="3" t="s">
        <v>59</v>
      </c>
      <c r="AK103" s="3" t="s">
        <v>166</v>
      </c>
      <c r="AL103" s="3" t="s">
        <v>269</v>
      </c>
      <c r="AM103" s="3" t="s">
        <v>270</v>
      </c>
      <c r="AN103" s="3" t="s">
        <v>166</v>
      </c>
      <c r="AO103" s="3" t="s">
        <v>166</v>
      </c>
    </row>
    <row r="104" spans="1:41" ht="90">
      <c r="A104" s="125">
        <f t="shared" si="0"/>
        <v>79</v>
      </c>
      <c r="B104" s="46" t="s">
        <v>438</v>
      </c>
      <c r="C104" s="3" t="s">
        <v>166</v>
      </c>
      <c r="D104" s="4">
        <v>3</v>
      </c>
      <c r="E104" s="3" t="s">
        <v>166</v>
      </c>
      <c r="F104" s="4" t="s">
        <v>264</v>
      </c>
      <c r="G104" s="3" t="s">
        <v>222</v>
      </c>
      <c r="H104" s="4" t="s">
        <v>264</v>
      </c>
      <c r="I104" s="4" t="s">
        <v>264</v>
      </c>
      <c r="J104" s="6" t="s">
        <v>265</v>
      </c>
      <c r="K104" s="3" t="s">
        <v>84</v>
      </c>
      <c r="L104" s="7" t="s">
        <v>1929</v>
      </c>
      <c r="M104" s="7" t="s">
        <v>1929</v>
      </c>
      <c r="N104" s="3" t="s">
        <v>267</v>
      </c>
      <c r="O104" s="129"/>
      <c r="P104" s="6" t="s">
        <v>268</v>
      </c>
      <c r="Q104" s="3">
        <v>3190000</v>
      </c>
      <c r="R104" s="3">
        <v>642</v>
      </c>
      <c r="S104" s="3" t="s">
        <v>81</v>
      </c>
      <c r="T104" s="31">
        <v>1</v>
      </c>
      <c r="U104" s="5">
        <v>13000</v>
      </c>
      <c r="V104" s="5">
        <v>13000</v>
      </c>
      <c r="W104" s="3">
        <v>2014</v>
      </c>
      <c r="X104" s="3" t="s">
        <v>62</v>
      </c>
      <c r="Y104" s="3">
        <v>2014</v>
      </c>
      <c r="Z104" s="3" t="s">
        <v>82</v>
      </c>
      <c r="AA104" s="3">
        <v>2014</v>
      </c>
      <c r="AB104" s="3" t="s">
        <v>82</v>
      </c>
      <c r="AC104" s="3">
        <v>2014</v>
      </c>
      <c r="AD104" s="3" t="s">
        <v>83</v>
      </c>
      <c r="AE104" s="4">
        <v>2014</v>
      </c>
      <c r="AF104" s="4" t="s">
        <v>100</v>
      </c>
      <c r="AG104" s="4">
        <v>2014</v>
      </c>
      <c r="AH104" s="4" t="s">
        <v>96</v>
      </c>
      <c r="AI104" s="46" t="s">
        <v>70</v>
      </c>
      <c r="AJ104" s="3" t="s">
        <v>59</v>
      </c>
      <c r="AK104" s="3" t="s">
        <v>166</v>
      </c>
      <c r="AL104" s="3" t="s">
        <v>269</v>
      </c>
      <c r="AM104" s="3" t="s">
        <v>270</v>
      </c>
      <c r="AN104" s="3" t="s">
        <v>166</v>
      </c>
      <c r="AO104" s="3" t="s">
        <v>166</v>
      </c>
    </row>
    <row r="105" spans="1:41" ht="90">
      <c r="A105" s="125">
        <f t="shared" ref="A105:A168" si="1">A104+1</f>
        <v>80</v>
      </c>
      <c r="B105" s="46" t="s">
        <v>439</v>
      </c>
      <c r="C105" s="3" t="s">
        <v>166</v>
      </c>
      <c r="D105" s="4">
        <v>3</v>
      </c>
      <c r="E105" s="3" t="s">
        <v>166</v>
      </c>
      <c r="F105" s="4" t="s">
        <v>264</v>
      </c>
      <c r="G105" s="3" t="s">
        <v>222</v>
      </c>
      <c r="H105" s="4" t="s">
        <v>264</v>
      </c>
      <c r="I105" s="4" t="s">
        <v>264</v>
      </c>
      <c r="J105" s="6" t="s">
        <v>265</v>
      </c>
      <c r="K105" s="3" t="s">
        <v>84</v>
      </c>
      <c r="L105" s="7" t="s">
        <v>338</v>
      </c>
      <c r="M105" s="7" t="s">
        <v>338</v>
      </c>
      <c r="N105" s="3" t="s">
        <v>267</v>
      </c>
      <c r="O105" s="3"/>
      <c r="P105" s="6" t="s">
        <v>325</v>
      </c>
      <c r="Q105" s="3">
        <v>3211022</v>
      </c>
      <c r="R105" s="3">
        <v>796</v>
      </c>
      <c r="S105" s="3" t="s">
        <v>88</v>
      </c>
      <c r="T105" s="31">
        <v>6</v>
      </c>
      <c r="U105" s="5">
        <v>600</v>
      </c>
      <c r="V105" s="5">
        <v>600</v>
      </c>
      <c r="W105" s="3">
        <v>2014</v>
      </c>
      <c r="X105" s="3" t="s">
        <v>62</v>
      </c>
      <c r="Y105" s="3">
        <v>2014</v>
      </c>
      <c r="Z105" s="3" t="s">
        <v>82</v>
      </c>
      <c r="AA105" s="3">
        <v>2014</v>
      </c>
      <c r="AB105" s="3" t="s">
        <v>82</v>
      </c>
      <c r="AC105" s="3">
        <v>2014</v>
      </c>
      <c r="AD105" s="3" t="s">
        <v>83</v>
      </c>
      <c r="AE105" s="4">
        <v>2014</v>
      </c>
      <c r="AF105" s="4" t="s">
        <v>77</v>
      </c>
      <c r="AG105" s="4">
        <v>2014</v>
      </c>
      <c r="AH105" s="4" t="s">
        <v>100</v>
      </c>
      <c r="AI105" s="4" t="s">
        <v>58</v>
      </c>
      <c r="AJ105" s="3" t="s">
        <v>59</v>
      </c>
      <c r="AK105" s="3" t="s">
        <v>166</v>
      </c>
      <c r="AL105" s="3" t="s">
        <v>269</v>
      </c>
      <c r="AM105" s="3" t="s">
        <v>270</v>
      </c>
      <c r="AN105" s="3" t="s">
        <v>166</v>
      </c>
      <c r="AO105" s="3" t="s">
        <v>166</v>
      </c>
    </row>
    <row r="106" spans="1:41" ht="112.5">
      <c r="A106" s="125">
        <f t="shared" si="1"/>
        <v>81</v>
      </c>
      <c r="B106" s="46" t="s">
        <v>440</v>
      </c>
      <c r="C106" s="3" t="s">
        <v>166</v>
      </c>
      <c r="D106" s="4">
        <v>3</v>
      </c>
      <c r="E106" s="3" t="s">
        <v>166</v>
      </c>
      <c r="F106" s="4" t="s">
        <v>264</v>
      </c>
      <c r="G106" s="3" t="s">
        <v>222</v>
      </c>
      <c r="H106" s="4" t="s">
        <v>264</v>
      </c>
      <c r="I106" s="4" t="s">
        <v>264</v>
      </c>
      <c r="J106" s="6" t="s">
        <v>339</v>
      </c>
      <c r="K106" s="3" t="s">
        <v>340</v>
      </c>
      <c r="L106" s="7" t="s">
        <v>341</v>
      </c>
      <c r="M106" s="7" t="s">
        <v>341</v>
      </c>
      <c r="N106" s="3" t="s">
        <v>322</v>
      </c>
      <c r="O106" s="3"/>
      <c r="P106" s="6" t="s">
        <v>342</v>
      </c>
      <c r="Q106" s="3">
        <v>3230020</v>
      </c>
      <c r="R106" s="3">
        <v>642</v>
      </c>
      <c r="S106" s="3" t="s">
        <v>81</v>
      </c>
      <c r="T106" s="31">
        <v>1</v>
      </c>
      <c r="U106" s="5">
        <v>350</v>
      </c>
      <c r="V106" s="5">
        <v>300</v>
      </c>
      <c r="W106" s="3">
        <v>2014</v>
      </c>
      <c r="X106" s="3" t="s">
        <v>62</v>
      </c>
      <c r="Y106" s="3">
        <v>2014</v>
      </c>
      <c r="Z106" s="3" t="s">
        <v>82</v>
      </c>
      <c r="AA106" s="3">
        <v>2014</v>
      </c>
      <c r="AB106" s="3" t="s">
        <v>82</v>
      </c>
      <c r="AC106" s="3">
        <v>2014</v>
      </c>
      <c r="AD106" s="3" t="s">
        <v>83</v>
      </c>
      <c r="AE106" s="4">
        <v>2014</v>
      </c>
      <c r="AF106" s="4" t="s">
        <v>57</v>
      </c>
      <c r="AG106" s="4">
        <v>2015</v>
      </c>
      <c r="AH106" s="4" t="s">
        <v>83</v>
      </c>
      <c r="AI106" s="4" t="s">
        <v>58</v>
      </c>
      <c r="AJ106" s="3" t="s">
        <v>59</v>
      </c>
      <c r="AK106" s="3" t="s">
        <v>166</v>
      </c>
      <c r="AL106" s="3" t="s">
        <v>269</v>
      </c>
      <c r="AM106" s="3" t="s">
        <v>270</v>
      </c>
      <c r="AN106" s="3" t="s">
        <v>166</v>
      </c>
      <c r="AO106" s="3" t="s">
        <v>166</v>
      </c>
    </row>
    <row r="107" spans="1:41" ht="146.25">
      <c r="A107" s="125">
        <f t="shared" si="1"/>
        <v>82</v>
      </c>
      <c r="B107" s="46" t="s">
        <v>441</v>
      </c>
      <c r="C107" s="3" t="s">
        <v>166</v>
      </c>
      <c r="D107" s="4">
        <v>3</v>
      </c>
      <c r="E107" s="3" t="s">
        <v>166</v>
      </c>
      <c r="F107" s="4" t="s">
        <v>264</v>
      </c>
      <c r="G107" s="3" t="s">
        <v>222</v>
      </c>
      <c r="H107" s="4" t="s">
        <v>264</v>
      </c>
      <c r="I107" s="4" t="s">
        <v>264</v>
      </c>
      <c r="J107" s="6" t="s">
        <v>1900</v>
      </c>
      <c r="K107" s="3" t="s">
        <v>1901</v>
      </c>
      <c r="L107" s="7" t="s">
        <v>2068</v>
      </c>
      <c r="M107" s="7" t="s">
        <v>1902</v>
      </c>
      <c r="N107" s="3" t="s">
        <v>275</v>
      </c>
      <c r="O107" s="3" t="s">
        <v>166</v>
      </c>
      <c r="P107" s="3" t="s">
        <v>276</v>
      </c>
      <c r="Q107" s="3">
        <v>3313050</v>
      </c>
      <c r="R107" s="3">
        <v>642</v>
      </c>
      <c r="S107" s="3" t="s">
        <v>81</v>
      </c>
      <c r="T107" s="4">
        <v>1</v>
      </c>
      <c r="U107" s="5">
        <v>400</v>
      </c>
      <c r="V107" s="5">
        <v>400</v>
      </c>
      <c r="W107" s="3">
        <v>2014</v>
      </c>
      <c r="X107" s="3" t="s">
        <v>57</v>
      </c>
      <c r="Y107" s="3">
        <v>2014</v>
      </c>
      <c r="Z107" s="3" t="s">
        <v>76</v>
      </c>
      <c r="AA107" s="3">
        <v>2014</v>
      </c>
      <c r="AB107" s="3" t="s">
        <v>77</v>
      </c>
      <c r="AC107" s="3">
        <v>2014</v>
      </c>
      <c r="AD107" s="3" t="s">
        <v>100</v>
      </c>
      <c r="AE107" s="4">
        <v>2014</v>
      </c>
      <c r="AF107" s="4" t="s">
        <v>100</v>
      </c>
      <c r="AG107" s="4">
        <v>2015</v>
      </c>
      <c r="AH107" s="4" t="s">
        <v>100</v>
      </c>
      <c r="AI107" s="4" t="s">
        <v>58</v>
      </c>
      <c r="AJ107" s="3" t="s">
        <v>59</v>
      </c>
      <c r="AK107" s="3" t="s">
        <v>166</v>
      </c>
      <c r="AL107" s="3" t="s">
        <v>269</v>
      </c>
      <c r="AM107" s="3" t="s">
        <v>270</v>
      </c>
      <c r="AN107" s="3" t="s">
        <v>166</v>
      </c>
      <c r="AO107" s="3" t="s">
        <v>166</v>
      </c>
    </row>
    <row r="108" spans="1:41" ht="146.25">
      <c r="A108" s="125">
        <f t="shared" si="1"/>
        <v>83</v>
      </c>
      <c r="B108" s="46" t="s">
        <v>442</v>
      </c>
      <c r="C108" s="3" t="s">
        <v>166</v>
      </c>
      <c r="D108" s="4">
        <v>3</v>
      </c>
      <c r="E108" s="3" t="s">
        <v>166</v>
      </c>
      <c r="F108" s="4" t="s">
        <v>264</v>
      </c>
      <c r="G108" s="3" t="s">
        <v>222</v>
      </c>
      <c r="H108" s="4" t="s">
        <v>264</v>
      </c>
      <c r="I108" s="4" t="s">
        <v>264</v>
      </c>
      <c r="J108" s="6" t="s">
        <v>1900</v>
      </c>
      <c r="K108" s="3" t="s">
        <v>1901</v>
      </c>
      <c r="L108" s="7" t="s">
        <v>2067</v>
      </c>
      <c r="M108" s="7" t="s">
        <v>1903</v>
      </c>
      <c r="N108" s="3" t="s">
        <v>275</v>
      </c>
      <c r="O108" s="3" t="s">
        <v>166</v>
      </c>
      <c r="P108" s="6" t="s">
        <v>278</v>
      </c>
      <c r="Q108" s="3">
        <v>3120010</v>
      </c>
      <c r="R108" s="3">
        <v>642</v>
      </c>
      <c r="S108" s="3" t="s">
        <v>81</v>
      </c>
      <c r="T108" s="4">
        <v>1</v>
      </c>
      <c r="U108" s="5">
        <v>400</v>
      </c>
      <c r="V108" s="5">
        <v>400</v>
      </c>
      <c r="W108" s="3">
        <v>2014</v>
      </c>
      <c r="X108" s="3" t="s">
        <v>83</v>
      </c>
      <c r="Y108" s="3">
        <v>2014</v>
      </c>
      <c r="Z108" s="3" t="s">
        <v>57</v>
      </c>
      <c r="AA108" s="3">
        <v>2014</v>
      </c>
      <c r="AB108" s="3" t="s">
        <v>57</v>
      </c>
      <c r="AC108" s="3">
        <v>2014</v>
      </c>
      <c r="AD108" s="3" t="s">
        <v>76</v>
      </c>
      <c r="AE108" s="4">
        <v>2014</v>
      </c>
      <c r="AF108" s="4" t="s">
        <v>77</v>
      </c>
      <c r="AG108" s="4">
        <v>2015</v>
      </c>
      <c r="AH108" s="4" t="s">
        <v>77</v>
      </c>
      <c r="AI108" s="4" t="s">
        <v>58</v>
      </c>
      <c r="AJ108" s="3" t="s">
        <v>59</v>
      </c>
      <c r="AK108" s="3" t="s">
        <v>166</v>
      </c>
      <c r="AL108" s="3" t="s">
        <v>269</v>
      </c>
      <c r="AM108" s="3" t="s">
        <v>270</v>
      </c>
      <c r="AN108" s="3" t="s">
        <v>166</v>
      </c>
      <c r="AO108" s="3" t="s">
        <v>166</v>
      </c>
    </row>
    <row r="109" spans="1:41" ht="146.25">
      <c r="A109" s="125">
        <f t="shared" si="1"/>
        <v>84</v>
      </c>
      <c r="B109" s="46" t="s">
        <v>443</v>
      </c>
      <c r="C109" s="3" t="s">
        <v>166</v>
      </c>
      <c r="D109" s="4">
        <v>3</v>
      </c>
      <c r="E109" s="3" t="s">
        <v>166</v>
      </c>
      <c r="F109" s="4" t="s">
        <v>264</v>
      </c>
      <c r="G109" s="3" t="s">
        <v>222</v>
      </c>
      <c r="H109" s="4" t="s">
        <v>264</v>
      </c>
      <c r="I109" s="4" t="s">
        <v>264</v>
      </c>
      <c r="J109" s="6" t="s">
        <v>1900</v>
      </c>
      <c r="K109" s="3" t="s">
        <v>1901</v>
      </c>
      <c r="L109" s="7" t="s">
        <v>2069</v>
      </c>
      <c r="M109" s="7" t="s">
        <v>1905</v>
      </c>
      <c r="N109" s="3" t="s">
        <v>275</v>
      </c>
      <c r="O109" s="3" t="s">
        <v>166</v>
      </c>
      <c r="P109" s="3" t="s">
        <v>106</v>
      </c>
      <c r="Q109" s="3">
        <v>3115020</v>
      </c>
      <c r="R109" s="3">
        <v>642</v>
      </c>
      <c r="S109" s="3" t="s">
        <v>81</v>
      </c>
      <c r="T109" s="4">
        <v>1</v>
      </c>
      <c r="U109" s="5">
        <v>200</v>
      </c>
      <c r="V109" s="5">
        <v>200</v>
      </c>
      <c r="W109" s="3">
        <v>2014</v>
      </c>
      <c r="X109" s="3" t="s">
        <v>82</v>
      </c>
      <c r="Y109" s="3">
        <v>2014</v>
      </c>
      <c r="Z109" s="3" t="s">
        <v>83</v>
      </c>
      <c r="AA109" s="3">
        <v>2014</v>
      </c>
      <c r="AB109" s="3" t="s">
        <v>57</v>
      </c>
      <c r="AC109" s="3">
        <v>2014</v>
      </c>
      <c r="AD109" s="3" t="s">
        <v>76</v>
      </c>
      <c r="AE109" s="4">
        <v>2014</v>
      </c>
      <c r="AF109" s="4" t="s">
        <v>77</v>
      </c>
      <c r="AG109" s="4">
        <v>2015</v>
      </c>
      <c r="AH109" s="4" t="s">
        <v>77</v>
      </c>
      <c r="AI109" s="4" t="s">
        <v>58</v>
      </c>
      <c r="AJ109" s="3" t="s">
        <v>59</v>
      </c>
      <c r="AK109" s="3" t="s">
        <v>166</v>
      </c>
      <c r="AL109" s="3" t="s">
        <v>269</v>
      </c>
      <c r="AM109" s="3" t="s">
        <v>270</v>
      </c>
      <c r="AN109" s="3" t="s">
        <v>166</v>
      </c>
      <c r="AO109" s="3" t="s">
        <v>166</v>
      </c>
    </row>
    <row r="110" spans="1:41" ht="146.25">
      <c r="A110" s="125">
        <f t="shared" si="1"/>
        <v>85</v>
      </c>
      <c r="B110" s="46" t="s">
        <v>444</v>
      </c>
      <c r="C110" s="3" t="s">
        <v>166</v>
      </c>
      <c r="D110" s="4">
        <v>3</v>
      </c>
      <c r="E110" s="3" t="s">
        <v>166</v>
      </c>
      <c r="F110" s="4" t="s">
        <v>264</v>
      </c>
      <c r="G110" s="3" t="s">
        <v>222</v>
      </c>
      <c r="H110" s="4" t="s">
        <v>264</v>
      </c>
      <c r="I110" s="4" t="s">
        <v>264</v>
      </c>
      <c r="J110" s="6" t="s">
        <v>1900</v>
      </c>
      <c r="K110" s="3" t="s">
        <v>1901</v>
      </c>
      <c r="L110" s="7" t="s">
        <v>2070</v>
      </c>
      <c r="M110" s="7" t="s">
        <v>1906</v>
      </c>
      <c r="N110" s="3" t="s">
        <v>283</v>
      </c>
      <c r="O110" s="3" t="s">
        <v>166</v>
      </c>
      <c r="P110" s="3" t="s">
        <v>278</v>
      </c>
      <c r="Q110" s="3">
        <v>3120010</v>
      </c>
      <c r="R110" s="3">
        <v>642</v>
      </c>
      <c r="S110" s="3" t="s">
        <v>81</v>
      </c>
      <c r="T110" s="4">
        <v>1</v>
      </c>
      <c r="U110" s="5">
        <v>200</v>
      </c>
      <c r="V110" s="5">
        <v>200</v>
      </c>
      <c r="W110" s="3">
        <v>2014</v>
      </c>
      <c r="X110" s="3" t="s">
        <v>82</v>
      </c>
      <c r="Y110" s="3">
        <v>2014</v>
      </c>
      <c r="Z110" s="3" t="s">
        <v>83</v>
      </c>
      <c r="AA110" s="3">
        <v>2014</v>
      </c>
      <c r="AB110" s="3" t="s">
        <v>57</v>
      </c>
      <c r="AC110" s="3">
        <v>2014</v>
      </c>
      <c r="AD110" s="3" t="s">
        <v>76</v>
      </c>
      <c r="AE110" s="4">
        <v>2014</v>
      </c>
      <c r="AF110" s="4" t="s">
        <v>77</v>
      </c>
      <c r="AG110" s="4">
        <v>2015</v>
      </c>
      <c r="AH110" s="4" t="s">
        <v>77</v>
      </c>
      <c r="AI110" s="4" t="s">
        <v>58</v>
      </c>
      <c r="AJ110" s="3" t="s">
        <v>59</v>
      </c>
      <c r="AK110" s="3" t="s">
        <v>166</v>
      </c>
      <c r="AL110" s="3" t="s">
        <v>269</v>
      </c>
      <c r="AM110" s="3" t="s">
        <v>270</v>
      </c>
      <c r="AN110" s="3" t="s">
        <v>166</v>
      </c>
      <c r="AO110" s="3" t="s">
        <v>166</v>
      </c>
    </row>
    <row r="111" spans="1:41" ht="57.75" customHeight="1">
      <c r="A111" s="125">
        <f t="shared" si="1"/>
        <v>86</v>
      </c>
      <c r="B111" s="46" t="s">
        <v>445</v>
      </c>
      <c r="C111" s="3" t="s">
        <v>166</v>
      </c>
      <c r="D111" s="4">
        <v>3</v>
      </c>
      <c r="E111" s="3" t="s">
        <v>166</v>
      </c>
      <c r="F111" s="4" t="s">
        <v>264</v>
      </c>
      <c r="G111" s="3" t="s">
        <v>222</v>
      </c>
      <c r="H111" s="4" t="s">
        <v>264</v>
      </c>
      <c r="I111" s="4" t="s">
        <v>264</v>
      </c>
      <c r="J111" s="6" t="s">
        <v>1900</v>
      </c>
      <c r="K111" s="3" t="s">
        <v>1901</v>
      </c>
      <c r="L111" s="7" t="s">
        <v>2071</v>
      </c>
      <c r="M111" s="7" t="s">
        <v>1759</v>
      </c>
      <c r="N111" s="3" t="s">
        <v>286</v>
      </c>
      <c r="O111" s="3" t="s">
        <v>166</v>
      </c>
      <c r="P111" s="3" t="s">
        <v>287</v>
      </c>
      <c r="Q111" s="3">
        <v>3312000</v>
      </c>
      <c r="R111" s="3">
        <v>642</v>
      </c>
      <c r="S111" s="3" t="s">
        <v>81</v>
      </c>
      <c r="T111" s="4">
        <v>1</v>
      </c>
      <c r="U111" s="5">
        <v>300</v>
      </c>
      <c r="V111" s="5">
        <v>300</v>
      </c>
      <c r="W111" s="3">
        <v>2014</v>
      </c>
      <c r="X111" s="3" t="s">
        <v>62</v>
      </c>
      <c r="Y111" s="3">
        <v>2014</v>
      </c>
      <c r="Z111" s="3" t="s">
        <v>82</v>
      </c>
      <c r="AA111" s="3">
        <v>2014</v>
      </c>
      <c r="AB111" s="3" t="s">
        <v>83</v>
      </c>
      <c r="AC111" s="3">
        <v>2014</v>
      </c>
      <c r="AD111" s="3" t="s">
        <v>83</v>
      </c>
      <c r="AE111" s="4">
        <v>2014</v>
      </c>
      <c r="AF111" s="4" t="s">
        <v>83</v>
      </c>
      <c r="AG111" s="4">
        <v>2014</v>
      </c>
      <c r="AH111" s="4" t="s">
        <v>61</v>
      </c>
      <c r="AI111" s="4" t="s">
        <v>58</v>
      </c>
      <c r="AJ111" s="3" t="s">
        <v>59</v>
      </c>
      <c r="AK111" s="3" t="s">
        <v>166</v>
      </c>
      <c r="AL111" s="3" t="s">
        <v>269</v>
      </c>
      <c r="AM111" s="3" t="s">
        <v>270</v>
      </c>
      <c r="AN111" s="3" t="s">
        <v>166</v>
      </c>
      <c r="AO111" s="3" t="s">
        <v>166</v>
      </c>
    </row>
    <row r="112" spans="1:41" ht="146.25">
      <c r="A112" s="125">
        <f t="shared" si="1"/>
        <v>87</v>
      </c>
      <c r="B112" s="46" t="s">
        <v>446</v>
      </c>
      <c r="C112" s="3" t="s">
        <v>166</v>
      </c>
      <c r="D112" s="4">
        <v>3</v>
      </c>
      <c r="E112" s="3" t="s">
        <v>166</v>
      </c>
      <c r="F112" s="4" t="s">
        <v>264</v>
      </c>
      <c r="G112" s="3" t="s">
        <v>222</v>
      </c>
      <c r="H112" s="4" t="s">
        <v>264</v>
      </c>
      <c r="I112" s="4" t="s">
        <v>264</v>
      </c>
      <c r="J112" s="6" t="s">
        <v>1900</v>
      </c>
      <c r="K112" s="3" t="s">
        <v>1901</v>
      </c>
      <c r="L112" s="7" t="s">
        <v>2072</v>
      </c>
      <c r="M112" s="7" t="str">
        <f>L112</f>
        <v>Услуги по обслуживанию кондиционеров на подстанции Мобильных ГТЭС
(для ОП Калининград)</v>
      </c>
      <c r="N112" s="3" t="s">
        <v>275</v>
      </c>
      <c r="O112" s="3" t="s">
        <v>166</v>
      </c>
      <c r="P112" s="3" t="s">
        <v>289</v>
      </c>
      <c r="Q112" s="3">
        <v>3314030</v>
      </c>
      <c r="R112" s="3">
        <v>642</v>
      </c>
      <c r="S112" s="3" t="s">
        <v>81</v>
      </c>
      <c r="T112" s="4">
        <v>1</v>
      </c>
      <c r="U112" s="5">
        <v>200</v>
      </c>
      <c r="V112" s="5">
        <v>200</v>
      </c>
      <c r="W112" s="3">
        <v>2014</v>
      </c>
      <c r="X112" s="3" t="s">
        <v>57</v>
      </c>
      <c r="Y112" s="3">
        <v>2014</v>
      </c>
      <c r="Z112" s="3" t="s">
        <v>76</v>
      </c>
      <c r="AA112" s="3">
        <v>2014</v>
      </c>
      <c r="AB112" s="3" t="s">
        <v>77</v>
      </c>
      <c r="AC112" s="3">
        <v>2014</v>
      </c>
      <c r="AD112" s="3" t="s">
        <v>78</v>
      </c>
      <c r="AE112" s="4">
        <v>2014</v>
      </c>
      <c r="AF112" s="4" t="s">
        <v>100</v>
      </c>
      <c r="AG112" s="4">
        <v>2015</v>
      </c>
      <c r="AH112" s="4" t="s">
        <v>100</v>
      </c>
      <c r="AI112" s="4" t="s">
        <v>58</v>
      </c>
      <c r="AJ112" s="3" t="s">
        <v>59</v>
      </c>
      <c r="AK112" s="3" t="s">
        <v>166</v>
      </c>
      <c r="AL112" s="3" t="s">
        <v>269</v>
      </c>
      <c r="AM112" s="3" t="s">
        <v>270</v>
      </c>
      <c r="AN112" s="3" t="s">
        <v>166</v>
      </c>
      <c r="AO112" s="3" t="s">
        <v>166</v>
      </c>
    </row>
    <row r="113" spans="1:42" ht="135">
      <c r="A113" s="125">
        <f t="shared" si="1"/>
        <v>88</v>
      </c>
      <c r="B113" s="46" t="s">
        <v>447</v>
      </c>
      <c r="C113" s="3" t="s">
        <v>166</v>
      </c>
      <c r="D113" s="4">
        <v>3</v>
      </c>
      <c r="E113" s="3" t="s">
        <v>166</v>
      </c>
      <c r="F113" s="4" t="s">
        <v>264</v>
      </c>
      <c r="G113" s="3" t="s">
        <v>222</v>
      </c>
      <c r="H113" s="4" t="s">
        <v>264</v>
      </c>
      <c r="I113" s="4" t="s">
        <v>264</v>
      </c>
      <c r="J113" s="6" t="s">
        <v>1900</v>
      </c>
      <c r="K113" s="3" t="s">
        <v>1901</v>
      </c>
      <c r="L113" s="7" t="s">
        <v>2073</v>
      </c>
      <c r="M113" s="7" t="s">
        <v>1909</v>
      </c>
      <c r="N113" s="3" t="s">
        <v>301</v>
      </c>
      <c r="O113" s="3" t="s">
        <v>166</v>
      </c>
      <c r="P113" s="3" t="s">
        <v>296</v>
      </c>
      <c r="Q113" s="3">
        <v>3220000</v>
      </c>
      <c r="R113" s="3">
        <v>642</v>
      </c>
      <c r="S113" s="3" t="s">
        <v>81</v>
      </c>
      <c r="T113" s="4">
        <v>1</v>
      </c>
      <c r="U113" s="5">
        <v>3000</v>
      </c>
      <c r="V113" s="5">
        <v>3000</v>
      </c>
      <c r="W113" s="3">
        <v>2013</v>
      </c>
      <c r="X113" s="3" t="s">
        <v>91</v>
      </c>
      <c r="Y113" s="3">
        <v>2013</v>
      </c>
      <c r="Z113" s="3" t="s">
        <v>60</v>
      </c>
      <c r="AA113" s="3">
        <v>2013</v>
      </c>
      <c r="AB113" s="3" t="s">
        <v>61</v>
      </c>
      <c r="AC113" s="3">
        <v>2014</v>
      </c>
      <c r="AD113" s="3" t="s">
        <v>62</v>
      </c>
      <c r="AE113" s="4">
        <v>2014</v>
      </c>
      <c r="AF113" s="4" t="s">
        <v>62</v>
      </c>
      <c r="AG113" s="4">
        <v>2014</v>
      </c>
      <c r="AH113" s="4" t="s">
        <v>62</v>
      </c>
      <c r="AI113" s="4" t="s">
        <v>58</v>
      </c>
      <c r="AJ113" s="3" t="s">
        <v>59</v>
      </c>
      <c r="AK113" s="3" t="s">
        <v>166</v>
      </c>
      <c r="AL113" s="3" t="s">
        <v>269</v>
      </c>
      <c r="AM113" s="3" t="s">
        <v>270</v>
      </c>
      <c r="AN113" s="3" t="s">
        <v>166</v>
      </c>
      <c r="AO113" s="3" t="s">
        <v>166</v>
      </c>
    </row>
    <row r="114" spans="1:42" ht="141.75" customHeight="1">
      <c r="A114" s="125">
        <f t="shared" si="1"/>
        <v>89</v>
      </c>
      <c r="B114" s="46" t="s">
        <v>448</v>
      </c>
      <c r="C114" s="3" t="s">
        <v>166</v>
      </c>
      <c r="D114" s="4">
        <v>3</v>
      </c>
      <c r="E114" s="3" t="s">
        <v>166</v>
      </c>
      <c r="F114" s="4" t="s">
        <v>264</v>
      </c>
      <c r="G114" s="3" t="s">
        <v>222</v>
      </c>
      <c r="H114" s="4" t="s">
        <v>264</v>
      </c>
      <c r="I114" s="4" t="s">
        <v>264</v>
      </c>
      <c r="J114" s="6" t="s">
        <v>1900</v>
      </c>
      <c r="K114" s="3" t="s">
        <v>1901</v>
      </c>
      <c r="L114" s="7" t="s">
        <v>2074</v>
      </c>
      <c r="M114" s="7" t="s">
        <v>1910</v>
      </c>
      <c r="N114" s="3" t="s">
        <v>293</v>
      </c>
      <c r="O114" s="3" t="s">
        <v>166</v>
      </c>
      <c r="P114" s="3" t="s">
        <v>294</v>
      </c>
      <c r="Q114" s="3">
        <v>3222000</v>
      </c>
      <c r="R114" s="3">
        <v>642</v>
      </c>
      <c r="S114" s="3" t="s">
        <v>81</v>
      </c>
      <c r="T114" s="4">
        <v>1</v>
      </c>
      <c r="U114" s="5">
        <v>200</v>
      </c>
      <c r="V114" s="5">
        <v>200</v>
      </c>
      <c r="W114" s="3">
        <v>2014</v>
      </c>
      <c r="X114" s="3" t="s">
        <v>62</v>
      </c>
      <c r="Y114" s="3">
        <v>2014</v>
      </c>
      <c r="Z114" s="3" t="s">
        <v>82</v>
      </c>
      <c r="AA114" s="3">
        <v>2014</v>
      </c>
      <c r="AB114" s="3" t="s">
        <v>83</v>
      </c>
      <c r="AC114" s="3">
        <v>2014</v>
      </c>
      <c r="AD114" s="3" t="s">
        <v>83</v>
      </c>
      <c r="AE114" s="4">
        <v>2014</v>
      </c>
      <c r="AF114" s="4" t="s">
        <v>57</v>
      </c>
      <c r="AG114" s="4">
        <v>2015</v>
      </c>
      <c r="AH114" s="4" t="s">
        <v>57</v>
      </c>
      <c r="AI114" s="4" t="s">
        <v>58</v>
      </c>
      <c r="AJ114" s="3" t="s">
        <v>59</v>
      </c>
      <c r="AK114" s="3" t="s">
        <v>166</v>
      </c>
      <c r="AL114" s="3" t="s">
        <v>269</v>
      </c>
      <c r="AM114" s="3" t="s">
        <v>270</v>
      </c>
      <c r="AN114" s="3" t="s">
        <v>166</v>
      </c>
      <c r="AO114" s="3" t="s">
        <v>166</v>
      </c>
    </row>
    <row r="115" spans="1:42" ht="93" customHeight="1">
      <c r="A115" s="125">
        <f t="shared" si="1"/>
        <v>90</v>
      </c>
      <c r="B115" s="46" t="s">
        <v>449</v>
      </c>
      <c r="C115" s="3" t="s">
        <v>166</v>
      </c>
      <c r="D115" s="4">
        <v>3</v>
      </c>
      <c r="E115" s="3" t="s">
        <v>166</v>
      </c>
      <c r="F115" s="4" t="s">
        <v>264</v>
      </c>
      <c r="G115" s="3" t="s">
        <v>222</v>
      </c>
      <c r="H115" s="4" t="s">
        <v>264</v>
      </c>
      <c r="I115" s="4" t="s">
        <v>264</v>
      </c>
      <c r="J115" s="6" t="s">
        <v>1900</v>
      </c>
      <c r="K115" s="3" t="s">
        <v>1901</v>
      </c>
      <c r="L115" s="7" t="s">
        <v>2075</v>
      </c>
      <c r="M115" s="7" t="s">
        <v>1911</v>
      </c>
      <c r="N115" s="3" t="s">
        <v>1912</v>
      </c>
      <c r="O115" s="3" t="s">
        <v>166</v>
      </c>
      <c r="P115" s="3" t="s">
        <v>1203</v>
      </c>
      <c r="Q115" s="3">
        <v>3222000</v>
      </c>
      <c r="R115" s="3">
        <v>642</v>
      </c>
      <c r="S115" s="3" t="s">
        <v>81</v>
      </c>
      <c r="T115" s="4">
        <v>1</v>
      </c>
      <c r="U115" s="5">
        <v>2500</v>
      </c>
      <c r="V115" s="5">
        <v>2500</v>
      </c>
      <c r="W115" s="3">
        <v>2013</v>
      </c>
      <c r="X115" s="3" t="s">
        <v>91</v>
      </c>
      <c r="Y115" s="3">
        <v>2013</v>
      </c>
      <c r="Z115" s="3" t="s">
        <v>60</v>
      </c>
      <c r="AA115" s="3">
        <v>2013</v>
      </c>
      <c r="AB115" s="3" t="s">
        <v>61</v>
      </c>
      <c r="AC115" s="3">
        <v>2014</v>
      </c>
      <c r="AD115" s="3" t="s">
        <v>62</v>
      </c>
      <c r="AE115" s="4">
        <v>2014</v>
      </c>
      <c r="AF115" s="4" t="s">
        <v>62</v>
      </c>
      <c r="AG115" s="4">
        <v>2014</v>
      </c>
      <c r="AH115" s="4" t="s">
        <v>62</v>
      </c>
      <c r="AI115" s="4" t="s">
        <v>58</v>
      </c>
      <c r="AJ115" s="3" t="s">
        <v>59</v>
      </c>
      <c r="AK115" s="3" t="s">
        <v>166</v>
      </c>
      <c r="AL115" s="3" t="s">
        <v>269</v>
      </c>
      <c r="AM115" s="3" t="s">
        <v>270</v>
      </c>
      <c r="AN115" s="3" t="s">
        <v>166</v>
      </c>
      <c r="AO115" s="3" t="s">
        <v>166</v>
      </c>
    </row>
    <row r="116" spans="1:42" ht="45">
      <c r="A116" s="125">
        <f t="shared" si="1"/>
        <v>91</v>
      </c>
      <c r="B116" s="46" t="s">
        <v>450</v>
      </c>
      <c r="C116" s="3" t="s">
        <v>166</v>
      </c>
      <c r="D116" s="4">
        <v>3</v>
      </c>
      <c r="E116" s="3" t="s">
        <v>166</v>
      </c>
      <c r="F116" s="4" t="s">
        <v>264</v>
      </c>
      <c r="G116" s="3" t="s">
        <v>222</v>
      </c>
      <c r="H116" s="4" t="s">
        <v>264</v>
      </c>
      <c r="I116" s="4" t="s">
        <v>264</v>
      </c>
      <c r="J116" s="6" t="s">
        <v>154</v>
      </c>
      <c r="K116" s="3" t="s">
        <v>1926</v>
      </c>
      <c r="L116" s="4" t="s">
        <v>1927</v>
      </c>
      <c r="M116" s="4" t="s">
        <v>1927</v>
      </c>
      <c r="N116" s="4" t="s">
        <v>1928</v>
      </c>
      <c r="O116" s="3" t="s">
        <v>166</v>
      </c>
      <c r="P116" s="3" t="s">
        <v>106</v>
      </c>
      <c r="Q116" s="3">
        <v>9460000</v>
      </c>
      <c r="R116" s="130">
        <v>642</v>
      </c>
      <c r="S116" s="3" t="s">
        <v>81</v>
      </c>
      <c r="T116" s="3" t="s">
        <v>166</v>
      </c>
      <c r="U116" s="5">
        <v>450</v>
      </c>
      <c r="V116" s="131">
        <v>460</v>
      </c>
      <c r="W116" s="3">
        <v>2014</v>
      </c>
      <c r="X116" s="3" t="s">
        <v>57</v>
      </c>
      <c r="Y116" s="3">
        <v>2014</v>
      </c>
      <c r="Z116" s="3" t="s">
        <v>76</v>
      </c>
      <c r="AA116" s="3">
        <v>2014</v>
      </c>
      <c r="AB116" s="3" t="s">
        <v>76</v>
      </c>
      <c r="AC116" s="3">
        <v>2014</v>
      </c>
      <c r="AD116" s="3" t="s">
        <v>77</v>
      </c>
      <c r="AE116" s="3">
        <v>2014</v>
      </c>
      <c r="AF116" s="3" t="s">
        <v>77</v>
      </c>
      <c r="AG116" s="3">
        <v>2015</v>
      </c>
      <c r="AH116" s="3" t="s">
        <v>77</v>
      </c>
      <c r="AI116" s="4" t="s">
        <v>58</v>
      </c>
      <c r="AJ116" s="3" t="s">
        <v>59</v>
      </c>
      <c r="AK116" s="3" t="s">
        <v>166</v>
      </c>
      <c r="AL116" s="3" t="s">
        <v>269</v>
      </c>
      <c r="AM116" s="3" t="s">
        <v>270</v>
      </c>
      <c r="AN116" s="132"/>
      <c r="AO116" s="3" t="s">
        <v>166</v>
      </c>
      <c r="AP116" s="122"/>
    </row>
    <row r="117" spans="1:42" ht="90">
      <c r="A117" s="125">
        <f t="shared" si="1"/>
        <v>92</v>
      </c>
      <c r="B117" s="46" t="s">
        <v>451</v>
      </c>
      <c r="C117" s="3" t="s">
        <v>166</v>
      </c>
      <c r="D117" s="4">
        <v>8</v>
      </c>
      <c r="E117" s="3" t="s">
        <v>166</v>
      </c>
      <c r="F117" s="3" t="s">
        <v>375</v>
      </c>
      <c r="G117" s="4" t="s">
        <v>222</v>
      </c>
      <c r="H117" s="3" t="s">
        <v>375</v>
      </c>
      <c r="I117" s="4" t="s">
        <v>375</v>
      </c>
      <c r="J117" s="6" t="s">
        <v>376</v>
      </c>
      <c r="K117" s="3" t="s">
        <v>84</v>
      </c>
      <c r="L117" s="4" t="s">
        <v>377</v>
      </c>
      <c r="M117" s="4" t="s">
        <v>377</v>
      </c>
      <c r="N117" s="3" t="s">
        <v>378</v>
      </c>
      <c r="O117" s="3" t="s">
        <v>166</v>
      </c>
      <c r="P117" s="3" t="s">
        <v>379</v>
      </c>
      <c r="Q117" s="3">
        <v>3311000</v>
      </c>
      <c r="R117" s="3">
        <v>642</v>
      </c>
      <c r="S117" s="3" t="s">
        <v>81</v>
      </c>
      <c r="T117" s="4">
        <v>1</v>
      </c>
      <c r="U117" s="49">
        <v>1000</v>
      </c>
      <c r="V117" s="49">
        <v>1000</v>
      </c>
      <c r="W117" s="3">
        <v>2013</v>
      </c>
      <c r="X117" s="3" t="s">
        <v>91</v>
      </c>
      <c r="Y117" s="3">
        <v>2013</v>
      </c>
      <c r="Z117" s="3" t="s">
        <v>60</v>
      </c>
      <c r="AA117" s="3">
        <v>2013</v>
      </c>
      <c r="AB117" s="3" t="s">
        <v>61</v>
      </c>
      <c r="AC117" s="3">
        <v>2014</v>
      </c>
      <c r="AD117" s="3" t="s">
        <v>62</v>
      </c>
      <c r="AE117" s="4">
        <v>2014</v>
      </c>
      <c r="AF117" s="7" t="s">
        <v>62</v>
      </c>
      <c r="AG117" s="7">
        <v>2014</v>
      </c>
      <c r="AH117" s="7" t="s">
        <v>61</v>
      </c>
      <c r="AI117" s="4" t="s">
        <v>58</v>
      </c>
      <c r="AJ117" s="3" t="s">
        <v>59</v>
      </c>
      <c r="AK117" s="3" t="s">
        <v>166</v>
      </c>
      <c r="AL117" s="3" t="s">
        <v>269</v>
      </c>
      <c r="AM117" s="3" t="s">
        <v>270</v>
      </c>
      <c r="AN117" s="3" t="s">
        <v>166</v>
      </c>
      <c r="AO117" s="3" t="s">
        <v>380</v>
      </c>
    </row>
    <row r="118" spans="1:42" ht="67.5">
      <c r="A118" s="125">
        <f t="shared" si="1"/>
        <v>93</v>
      </c>
      <c r="B118" s="46" t="s">
        <v>452</v>
      </c>
      <c r="C118" s="3" t="s">
        <v>166</v>
      </c>
      <c r="D118" s="4">
        <v>8</v>
      </c>
      <c r="E118" s="3" t="s">
        <v>166</v>
      </c>
      <c r="F118" s="3" t="s">
        <v>375</v>
      </c>
      <c r="G118" s="4" t="s">
        <v>222</v>
      </c>
      <c r="H118" s="3" t="s">
        <v>375</v>
      </c>
      <c r="I118" s="4" t="s">
        <v>375</v>
      </c>
      <c r="J118" s="6" t="s">
        <v>376</v>
      </c>
      <c r="K118" s="3" t="s">
        <v>84</v>
      </c>
      <c r="L118" s="4" t="s">
        <v>389</v>
      </c>
      <c r="M118" s="4" t="s">
        <v>389</v>
      </c>
      <c r="N118" s="3" t="s">
        <v>390</v>
      </c>
      <c r="O118" s="3" t="s">
        <v>166</v>
      </c>
      <c r="P118" s="3" t="s">
        <v>391</v>
      </c>
      <c r="Q118" s="3">
        <v>7492020</v>
      </c>
      <c r="R118" s="3">
        <v>642</v>
      </c>
      <c r="S118" s="3" t="s">
        <v>81</v>
      </c>
      <c r="T118" s="4">
        <v>1</v>
      </c>
      <c r="U118" s="49">
        <v>500</v>
      </c>
      <c r="V118" s="49">
        <v>500</v>
      </c>
      <c r="W118" s="3">
        <v>2014</v>
      </c>
      <c r="X118" s="3" t="s">
        <v>57</v>
      </c>
      <c r="Y118" s="3">
        <v>2014</v>
      </c>
      <c r="Z118" s="3" t="s">
        <v>76</v>
      </c>
      <c r="AA118" s="3">
        <v>2014</v>
      </c>
      <c r="AB118" s="3" t="s">
        <v>77</v>
      </c>
      <c r="AC118" s="3">
        <v>2014</v>
      </c>
      <c r="AD118" s="3" t="s">
        <v>78</v>
      </c>
      <c r="AE118" s="4">
        <v>2014</v>
      </c>
      <c r="AF118" s="7" t="s">
        <v>100</v>
      </c>
      <c r="AG118" s="7">
        <v>2014</v>
      </c>
      <c r="AH118" s="7" t="s">
        <v>96</v>
      </c>
      <c r="AI118" s="4" t="s">
        <v>58</v>
      </c>
      <c r="AJ118" s="3" t="s">
        <v>118</v>
      </c>
      <c r="AK118" s="3" t="s">
        <v>166</v>
      </c>
      <c r="AL118" s="3" t="s">
        <v>269</v>
      </c>
      <c r="AM118" s="3" t="s">
        <v>270</v>
      </c>
      <c r="AN118" s="3" t="s">
        <v>166</v>
      </c>
      <c r="AO118" s="3" t="s">
        <v>208</v>
      </c>
    </row>
    <row r="119" spans="1:42" ht="56.25">
      <c r="A119" s="125">
        <f t="shared" si="1"/>
        <v>94</v>
      </c>
      <c r="B119" s="46" t="s">
        <v>453</v>
      </c>
      <c r="C119" s="3" t="s">
        <v>166</v>
      </c>
      <c r="D119" s="4">
        <v>8</v>
      </c>
      <c r="E119" s="3" t="s">
        <v>166</v>
      </c>
      <c r="F119" s="3" t="s">
        <v>375</v>
      </c>
      <c r="G119" s="4" t="s">
        <v>222</v>
      </c>
      <c r="H119" s="3" t="s">
        <v>375</v>
      </c>
      <c r="I119" s="4" t="s">
        <v>375</v>
      </c>
      <c r="J119" s="6" t="s">
        <v>170</v>
      </c>
      <c r="K119" s="3" t="s">
        <v>311</v>
      </c>
      <c r="L119" s="4" t="s">
        <v>395</v>
      </c>
      <c r="M119" s="4" t="s">
        <v>395</v>
      </c>
      <c r="N119" s="3" t="s">
        <v>393</v>
      </c>
      <c r="O119" s="3" t="s">
        <v>166</v>
      </c>
      <c r="P119" s="3" t="s">
        <v>217</v>
      </c>
      <c r="Q119" s="3">
        <v>8040059</v>
      </c>
      <c r="R119" s="3">
        <v>642</v>
      </c>
      <c r="S119" s="3" t="s">
        <v>81</v>
      </c>
      <c r="T119" s="4">
        <v>1</v>
      </c>
      <c r="U119" s="49">
        <v>300</v>
      </c>
      <c r="V119" s="49">
        <v>300</v>
      </c>
      <c r="W119" s="3">
        <v>2014</v>
      </c>
      <c r="X119" s="3" t="s">
        <v>100</v>
      </c>
      <c r="Y119" s="3">
        <v>2014</v>
      </c>
      <c r="Z119" s="3" t="s">
        <v>96</v>
      </c>
      <c r="AA119" s="3">
        <v>2014</v>
      </c>
      <c r="AB119" s="3" t="s">
        <v>96</v>
      </c>
      <c r="AC119" s="3">
        <v>2014</v>
      </c>
      <c r="AD119" s="3" t="s">
        <v>91</v>
      </c>
      <c r="AE119" s="4">
        <v>2014</v>
      </c>
      <c r="AF119" s="7" t="s">
        <v>91</v>
      </c>
      <c r="AG119" s="7">
        <v>2015</v>
      </c>
      <c r="AH119" s="7" t="s">
        <v>60</v>
      </c>
      <c r="AI119" s="4" t="s">
        <v>58</v>
      </c>
      <c r="AJ119" s="3" t="s">
        <v>59</v>
      </c>
      <c r="AK119" s="3" t="s">
        <v>166</v>
      </c>
      <c r="AL119" s="3" t="s">
        <v>269</v>
      </c>
      <c r="AM119" s="3" t="s">
        <v>270</v>
      </c>
      <c r="AN119" s="3" t="s">
        <v>166</v>
      </c>
      <c r="AO119" s="3" t="s">
        <v>208</v>
      </c>
    </row>
    <row r="120" spans="1:42" ht="67.5">
      <c r="A120" s="125">
        <f t="shared" si="1"/>
        <v>95</v>
      </c>
      <c r="B120" s="46" t="s">
        <v>454</v>
      </c>
      <c r="C120" s="3" t="s">
        <v>166</v>
      </c>
      <c r="D120" s="4">
        <v>8</v>
      </c>
      <c r="E120" s="3" t="s">
        <v>166</v>
      </c>
      <c r="F120" s="3" t="s">
        <v>375</v>
      </c>
      <c r="G120" s="4" t="s">
        <v>222</v>
      </c>
      <c r="H120" s="3" t="s">
        <v>375</v>
      </c>
      <c r="I120" s="4" t="s">
        <v>375</v>
      </c>
      <c r="J120" s="6" t="s">
        <v>376</v>
      </c>
      <c r="K120" s="3" t="s">
        <v>84</v>
      </c>
      <c r="L120" s="4" t="s">
        <v>384</v>
      </c>
      <c r="M120" s="4" t="s">
        <v>384</v>
      </c>
      <c r="N120" s="3" t="s">
        <v>137</v>
      </c>
      <c r="O120" s="3" t="s">
        <v>166</v>
      </c>
      <c r="P120" s="3" t="s">
        <v>385</v>
      </c>
      <c r="Q120" s="3">
        <v>2924430</v>
      </c>
      <c r="R120" s="3">
        <v>796</v>
      </c>
      <c r="S120" s="3" t="s">
        <v>88</v>
      </c>
      <c r="T120" s="4">
        <v>2</v>
      </c>
      <c r="U120" s="49">
        <v>200</v>
      </c>
      <c r="V120" s="49">
        <v>200</v>
      </c>
      <c r="W120" s="3">
        <v>2013</v>
      </c>
      <c r="X120" s="3" t="s">
        <v>91</v>
      </c>
      <c r="Y120" s="3">
        <v>2013</v>
      </c>
      <c r="Z120" s="3" t="s">
        <v>60</v>
      </c>
      <c r="AA120" s="3">
        <v>2013</v>
      </c>
      <c r="AB120" s="3" t="s">
        <v>61</v>
      </c>
      <c r="AC120" s="3">
        <v>2014</v>
      </c>
      <c r="AD120" s="3" t="s">
        <v>62</v>
      </c>
      <c r="AE120" s="4">
        <v>2014</v>
      </c>
      <c r="AF120" s="7" t="s">
        <v>62</v>
      </c>
      <c r="AG120" s="7">
        <v>2014</v>
      </c>
      <c r="AH120" s="7" t="s">
        <v>62</v>
      </c>
      <c r="AI120" s="4" t="s">
        <v>58</v>
      </c>
      <c r="AJ120" s="3" t="s">
        <v>59</v>
      </c>
      <c r="AK120" s="3" t="s">
        <v>166</v>
      </c>
      <c r="AL120" s="3" t="s">
        <v>269</v>
      </c>
      <c r="AM120" s="3" t="s">
        <v>270</v>
      </c>
      <c r="AN120" s="3" t="s">
        <v>166</v>
      </c>
      <c r="AO120" s="3" t="s">
        <v>383</v>
      </c>
    </row>
    <row r="121" spans="1:42" ht="56.25">
      <c r="A121" s="125">
        <f t="shared" si="1"/>
        <v>96</v>
      </c>
      <c r="B121" s="46" t="s">
        <v>455</v>
      </c>
      <c r="C121" s="3" t="s">
        <v>166</v>
      </c>
      <c r="D121" s="4">
        <v>8</v>
      </c>
      <c r="E121" s="3" t="s">
        <v>166</v>
      </c>
      <c r="F121" s="3" t="s">
        <v>375</v>
      </c>
      <c r="G121" s="4" t="s">
        <v>222</v>
      </c>
      <c r="H121" s="3" t="s">
        <v>375</v>
      </c>
      <c r="I121" s="4" t="s">
        <v>375</v>
      </c>
      <c r="J121" s="6" t="s">
        <v>1978</v>
      </c>
      <c r="K121" s="3" t="s">
        <v>1979</v>
      </c>
      <c r="L121" s="4" t="s">
        <v>377</v>
      </c>
      <c r="M121" s="4" t="s">
        <v>377</v>
      </c>
      <c r="N121" s="3" t="s">
        <v>378</v>
      </c>
      <c r="O121" s="3" t="s">
        <v>166</v>
      </c>
      <c r="P121" s="3" t="s">
        <v>379</v>
      </c>
      <c r="Q121" s="3">
        <v>3311000</v>
      </c>
      <c r="R121" s="3">
        <v>642</v>
      </c>
      <c r="S121" s="3" t="s">
        <v>81</v>
      </c>
      <c r="T121" s="4">
        <v>1</v>
      </c>
      <c r="U121" s="49">
        <v>150</v>
      </c>
      <c r="V121" s="49">
        <v>150</v>
      </c>
      <c r="W121" s="3">
        <v>2013</v>
      </c>
      <c r="X121" s="3" t="s">
        <v>91</v>
      </c>
      <c r="Y121" s="3">
        <v>2013</v>
      </c>
      <c r="Z121" s="3" t="s">
        <v>60</v>
      </c>
      <c r="AA121" s="3">
        <v>2013</v>
      </c>
      <c r="AB121" s="3" t="s">
        <v>61</v>
      </c>
      <c r="AC121" s="3">
        <v>2014</v>
      </c>
      <c r="AD121" s="3" t="s">
        <v>62</v>
      </c>
      <c r="AE121" s="4">
        <v>2014</v>
      </c>
      <c r="AF121" s="7" t="s">
        <v>62</v>
      </c>
      <c r="AG121" s="7">
        <v>2014</v>
      </c>
      <c r="AH121" s="7" t="s">
        <v>61</v>
      </c>
      <c r="AI121" s="4" t="s">
        <v>58</v>
      </c>
      <c r="AJ121" s="3" t="s">
        <v>59</v>
      </c>
      <c r="AK121" s="3" t="s">
        <v>166</v>
      </c>
      <c r="AL121" s="3" t="s">
        <v>269</v>
      </c>
      <c r="AM121" s="3" t="s">
        <v>270</v>
      </c>
      <c r="AN121" s="3" t="s">
        <v>166</v>
      </c>
      <c r="AO121" s="3"/>
    </row>
    <row r="122" spans="1:42" ht="56.25">
      <c r="A122" s="125">
        <f t="shared" si="1"/>
        <v>97</v>
      </c>
      <c r="B122" s="46" t="s">
        <v>456</v>
      </c>
      <c r="C122" s="3" t="s">
        <v>166</v>
      </c>
      <c r="D122" s="4">
        <v>8</v>
      </c>
      <c r="E122" s="3" t="s">
        <v>166</v>
      </c>
      <c r="F122" s="3" t="s">
        <v>375</v>
      </c>
      <c r="G122" s="4" t="s">
        <v>222</v>
      </c>
      <c r="H122" s="3" t="s">
        <v>375</v>
      </c>
      <c r="I122" s="4" t="s">
        <v>375</v>
      </c>
      <c r="J122" s="6" t="s">
        <v>170</v>
      </c>
      <c r="K122" s="3" t="s">
        <v>311</v>
      </c>
      <c r="L122" s="4" t="s">
        <v>392</v>
      </c>
      <c r="M122" s="4" t="s">
        <v>392</v>
      </c>
      <c r="N122" s="3" t="s">
        <v>393</v>
      </c>
      <c r="O122" s="3" t="s">
        <v>166</v>
      </c>
      <c r="P122" s="3" t="s">
        <v>217</v>
      </c>
      <c r="Q122" s="3">
        <v>8040059</v>
      </c>
      <c r="R122" s="3">
        <v>642</v>
      </c>
      <c r="S122" s="3" t="s">
        <v>81</v>
      </c>
      <c r="T122" s="4">
        <v>3</v>
      </c>
      <c r="U122" s="49">
        <v>90</v>
      </c>
      <c r="V122" s="49">
        <v>80</v>
      </c>
      <c r="W122" s="3">
        <v>2014</v>
      </c>
      <c r="X122" s="3" t="s">
        <v>83</v>
      </c>
      <c r="Y122" s="3">
        <v>2014</v>
      </c>
      <c r="Z122" s="3" t="s">
        <v>57</v>
      </c>
      <c r="AA122" s="3">
        <v>2014</v>
      </c>
      <c r="AB122" s="3" t="s">
        <v>57</v>
      </c>
      <c r="AC122" s="3">
        <v>2014</v>
      </c>
      <c r="AD122" s="3" t="s">
        <v>76</v>
      </c>
      <c r="AE122" s="4">
        <v>2014</v>
      </c>
      <c r="AF122" s="7" t="s">
        <v>77</v>
      </c>
      <c r="AG122" s="7">
        <v>2014</v>
      </c>
      <c r="AH122" s="7" t="s">
        <v>78</v>
      </c>
      <c r="AI122" s="4" t="s">
        <v>219</v>
      </c>
      <c r="AJ122" s="3" t="s">
        <v>118</v>
      </c>
      <c r="AK122" s="3" t="s">
        <v>166</v>
      </c>
      <c r="AL122" s="3" t="s">
        <v>269</v>
      </c>
      <c r="AM122" s="3" t="s">
        <v>270</v>
      </c>
      <c r="AN122" s="3" t="s">
        <v>166</v>
      </c>
      <c r="AO122" s="3" t="s">
        <v>208</v>
      </c>
    </row>
    <row r="123" spans="1:42" ht="56.25">
      <c r="A123" s="125">
        <f t="shared" si="1"/>
        <v>98</v>
      </c>
      <c r="B123" s="46" t="s">
        <v>464</v>
      </c>
      <c r="C123" s="3" t="s">
        <v>166</v>
      </c>
      <c r="D123" s="4">
        <v>8</v>
      </c>
      <c r="E123" s="3" t="s">
        <v>166</v>
      </c>
      <c r="F123" s="3" t="s">
        <v>375</v>
      </c>
      <c r="G123" s="4" t="s">
        <v>222</v>
      </c>
      <c r="H123" s="3" t="s">
        <v>375</v>
      </c>
      <c r="I123" s="4" t="s">
        <v>375</v>
      </c>
      <c r="J123" s="6" t="s">
        <v>170</v>
      </c>
      <c r="K123" s="3" t="s">
        <v>311</v>
      </c>
      <c r="L123" s="4" t="s">
        <v>394</v>
      </c>
      <c r="M123" s="4" t="s">
        <v>394</v>
      </c>
      <c r="N123" s="3" t="s">
        <v>393</v>
      </c>
      <c r="O123" s="3" t="s">
        <v>166</v>
      </c>
      <c r="P123" s="3" t="s">
        <v>217</v>
      </c>
      <c r="Q123" s="3">
        <v>8040059</v>
      </c>
      <c r="R123" s="3">
        <v>642</v>
      </c>
      <c r="S123" s="3" t="s">
        <v>81</v>
      </c>
      <c r="T123" s="4">
        <v>1</v>
      </c>
      <c r="U123" s="49">
        <v>90</v>
      </c>
      <c r="V123" s="49">
        <v>90</v>
      </c>
      <c r="W123" s="3">
        <v>2014</v>
      </c>
      <c r="X123" s="3" t="s">
        <v>77</v>
      </c>
      <c r="Y123" s="3">
        <v>2014</v>
      </c>
      <c r="Z123" s="3" t="s">
        <v>78</v>
      </c>
      <c r="AA123" s="3">
        <v>2014</v>
      </c>
      <c r="AB123" s="3" t="s">
        <v>78</v>
      </c>
      <c r="AC123" s="3">
        <v>2014</v>
      </c>
      <c r="AD123" s="3" t="s">
        <v>100</v>
      </c>
      <c r="AE123" s="4">
        <v>2014</v>
      </c>
      <c r="AF123" s="7" t="s">
        <v>96</v>
      </c>
      <c r="AG123" s="7">
        <v>2014</v>
      </c>
      <c r="AH123" s="7" t="s">
        <v>91</v>
      </c>
      <c r="AI123" s="4" t="s">
        <v>219</v>
      </c>
      <c r="AJ123" s="3" t="s">
        <v>118</v>
      </c>
      <c r="AK123" s="3" t="s">
        <v>166</v>
      </c>
      <c r="AL123" s="3" t="s">
        <v>269</v>
      </c>
      <c r="AM123" s="3" t="s">
        <v>270</v>
      </c>
      <c r="AN123" s="3" t="s">
        <v>166</v>
      </c>
      <c r="AO123" s="3" t="s">
        <v>208</v>
      </c>
    </row>
    <row r="124" spans="1:42" ht="33.75">
      <c r="A124" s="125">
        <f t="shared" si="1"/>
        <v>99</v>
      </c>
      <c r="B124" s="46" t="s">
        <v>465</v>
      </c>
      <c r="C124" s="3" t="s">
        <v>166</v>
      </c>
      <c r="D124" s="4">
        <v>8</v>
      </c>
      <c r="E124" s="3" t="s">
        <v>166</v>
      </c>
      <c r="F124" s="3" t="s">
        <v>375</v>
      </c>
      <c r="G124" s="4" t="s">
        <v>222</v>
      </c>
      <c r="H124" s="3" t="s">
        <v>375</v>
      </c>
      <c r="I124" s="4" t="s">
        <v>375</v>
      </c>
      <c r="J124" s="6" t="s">
        <v>1978</v>
      </c>
      <c r="K124" s="3" t="s">
        <v>1979</v>
      </c>
      <c r="L124" s="4" t="s">
        <v>2076</v>
      </c>
      <c r="M124" s="4" t="s">
        <v>384</v>
      </c>
      <c r="N124" s="3" t="s">
        <v>137</v>
      </c>
      <c r="O124" s="3" t="s">
        <v>166</v>
      </c>
      <c r="P124" s="3" t="s">
        <v>385</v>
      </c>
      <c r="Q124" s="3">
        <v>2924430</v>
      </c>
      <c r="R124" s="3">
        <v>796</v>
      </c>
      <c r="S124" s="3" t="s">
        <v>88</v>
      </c>
      <c r="T124" s="4">
        <v>1</v>
      </c>
      <c r="U124" s="49">
        <v>50</v>
      </c>
      <c r="V124" s="49">
        <v>50</v>
      </c>
      <c r="W124" s="3">
        <v>2013</v>
      </c>
      <c r="X124" s="3" t="s">
        <v>91</v>
      </c>
      <c r="Y124" s="3">
        <v>2013</v>
      </c>
      <c r="Z124" s="3" t="s">
        <v>60</v>
      </c>
      <c r="AA124" s="3">
        <v>2013</v>
      </c>
      <c r="AB124" s="3" t="s">
        <v>61</v>
      </c>
      <c r="AC124" s="3">
        <v>2014</v>
      </c>
      <c r="AD124" s="3" t="s">
        <v>62</v>
      </c>
      <c r="AE124" s="4">
        <v>2014</v>
      </c>
      <c r="AF124" s="7" t="s">
        <v>62</v>
      </c>
      <c r="AG124" s="7">
        <v>2014</v>
      </c>
      <c r="AH124" s="7" t="s">
        <v>62</v>
      </c>
      <c r="AI124" s="4" t="s">
        <v>219</v>
      </c>
      <c r="AJ124" s="3" t="s">
        <v>118</v>
      </c>
      <c r="AK124" s="3" t="s">
        <v>166</v>
      </c>
      <c r="AL124" s="3" t="s">
        <v>269</v>
      </c>
      <c r="AM124" s="3" t="s">
        <v>270</v>
      </c>
      <c r="AN124" s="3" t="s">
        <v>166</v>
      </c>
      <c r="AO124" s="3"/>
    </row>
    <row r="125" spans="1:42" ht="67.5">
      <c r="A125" s="125">
        <f t="shared" si="1"/>
        <v>100</v>
      </c>
      <c r="B125" s="46" t="s">
        <v>547</v>
      </c>
      <c r="C125" s="3" t="s">
        <v>166</v>
      </c>
      <c r="D125" s="4">
        <v>8</v>
      </c>
      <c r="E125" s="3" t="s">
        <v>166</v>
      </c>
      <c r="F125" s="3" t="s">
        <v>375</v>
      </c>
      <c r="G125" s="4" t="s">
        <v>222</v>
      </c>
      <c r="H125" s="3" t="s">
        <v>375</v>
      </c>
      <c r="I125" s="4" t="s">
        <v>375</v>
      </c>
      <c r="J125" s="6" t="s">
        <v>376</v>
      </c>
      <c r="K125" s="3" t="s">
        <v>84</v>
      </c>
      <c r="L125" s="4" t="s">
        <v>381</v>
      </c>
      <c r="M125" s="4" t="s">
        <v>381</v>
      </c>
      <c r="N125" s="3" t="s">
        <v>137</v>
      </c>
      <c r="O125" s="3" t="s">
        <v>166</v>
      </c>
      <c r="P125" s="3" t="s">
        <v>382</v>
      </c>
      <c r="Q125" s="3">
        <v>2429422</v>
      </c>
      <c r="R125" s="3">
        <v>796</v>
      </c>
      <c r="S125" s="3" t="s">
        <v>88</v>
      </c>
      <c r="T125" s="4">
        <v>60</v>
      </c>
      <c r="U125" s="49">
        <v>30</v>
      </c>
      <c r="V125" s="49">
        <v>30</v>
      </c>
      <c r="W125" s="3">
        <v>2013</v>
      </c>
      <c r="X125" s="3" t="s">
        <v>91</v>
      </c>
      <c r="Y125" s="3">
        <v>2013</v>
      </c>
      <c r="Z125" s="3" t="s">
        <v>60</v>
      </c>
      <c r="AA125" s="3">
        <v>2013</v>
      </c>
      <c r="AB125" s="3" t="s">
        <v>61</v>
      </c>
      <c r="AC125" s="3">
        <v>2014</v>
      </c>
      <c r="AD125" s="3" t="s">
        <v>62</v>
      </c>
      <c r="AE125" s="4">
        <v>2014</v>
      </c>
      <c r="AF125" s="7" t="s">
        <v>62</v>
      </c>
      <c r="AG125" s="7">
        <v>2014</v>
      </c>
      <c r="AH125" s="7" t="s">
        <v>62</v>
      </c>
      <c r="AI125" s="4" t="s">
        <v>219</v>
      </c>
      <c r="AJ125" s="3" t="s">
        <v>118</v>
      </c>
      <c r="AK125" s="3" t="s">
        <v>166</v>
      </c>
      <c r="AL125" s="3" t="s">
        <v>269</v>
      </c>
      <c r="AM125" s="3" t="s">
        <v>270</v>
      </c>
      <c r="AN125" s="3" t="s">
        <v>166</v>
      </c>
      <c r="AO125" s="3" t="s">
        <v>383</v>
      </c>
    </row>
    <row r="126" spans="1:42" ht="67.5">
      <c r="A126" s="125">
        <f t="shared" si="1"/>
        <v>101</v>
      </c>
      <c r="B126" s="46" t="s">
        <v>548</v>
      </c>
      <c r="C126" s="3" t="s">
        <v>166</v>
      </c>
      <c r="D126" s="4">
        <v>8</v>
      </c>
      <c r="E126" s="3" t="s">
        <v>166</v>
      </c>
      <c r="F126" s="3" t="s">
        <v>375</v>
      </c>
      <c r="G126" s="4" t="s">
        <v>222</v>
      </c>
      <c r="H126" s="3" t="s">
        <v>375</v>
      </c>
      <c r="I126" s="4" t="s">
        <v>375</v>
      </c>
      <c r="J126" s="6" t="s">
        <v>376</v>
      </c>
      <c r="K126" s="3" t="s">
        <v>84</v>
      </c>
      <c r="L126" s="4" t="s">
        <v>386</v>
      </c>
      <c r="M126" s="4" t="s">
        <v>386</v>
      </c>
      <c r="N126" s="3" t="s">
        <v>137</v>
      </c>
      <c r="O126" s="3" t="s">
        <v>166</v>
      </c>
      <c r="P126" s="3" t="s">
        <v>387</v>
      </c>
      <c r="Q126" s="3" t="s">
        <v>388</v>
      </c>
      <c r="R126" s="3">
        <v>796</v>
      </c>
      <c r="S126" s="3" t="s">
        <v>88</v>
      </c>
      <c r="T126" s="4">
        <v>1</v>
      </c>
      <c r="U126" s="49">
        <v>30</v>
      </c>
      <c r="V126" s="49">
        <v>30</v>
      </c>
      <c r="W126" s="3">
        <v>2014</v>
      </c>
      <c r="X126" s="3" t="s">
        <v>83</v>
      </c>
      <c r="Y126" s="3">
        <v>2014</v>
      </c>
      <c r="Z126" s="3" t="s">
        <v>57</v>
      </c>
      <c r="AA126" s="3">
        <v>2014</v>
      </c>
      <c r="AB126" s="3" t="s">
        <v>57</v>
      </c>
      <c r="AC126" s="3">
        <v>2014</v>
      </c>
      <c r="AD126" s="3" t="s">
        <v>76</v>
      </c>
      <c r="AE126" s="4">
        <v>2014</v>
      </c>
      <c r="AF126" s="7" t="s">
        <v>77</v>
      </c>
      <c r="AG126" s="7">
        <v>2014</v>
      </c>
      <c r="AH126" s="7" t="s">
        <v>77</v>
      </c>
      <c r="AI126" s="4" t="s">
        <v>219</v>
      </c>
      <c r="AJ126" s="3" t="s">
        <v>118</v>
      </c>
      <c r="AK126" s="3" t="s">
        <v>166</v>
      </c>
      <c r="AL126" s="3" t="s">
        <v>269</v>
      </c>
      <c r="AM126" s="3" t="s">
        <v>270</v>
      </c>
      <c r="AN126" s="3" t="s">
        <v>166</v>
      </c>
      <c r="AO126" s="3" t="s">
        <v>208</v>
      </c>
    </row>
    <row r="127" spans="1:42" ht="33.75">
      <c r="A127" s="125">
        <f t="shared" si="1"/>
        <v>102</v>
      </c>
      <c r="B127" s="46" t="s">
        <v>549</v>
      </c>
      <c r="C127" s="3" t="s">
        <v>166</v>
      </c>
      <c r="D127" s="4">
        <v>8</v>
      </c>
      <c r="E127" s="3" t="s">
        <v>166</v>
      </c>
      <c r="F127" s="3" t="s">
        <v>375</v>
      </c>
      <c r="G127" s="4" t="s">
        <v>222</v>
      </c>
      <c r="H127" s="3" t="s">
        <v>375</v>
      </c>
      <c r="I127" s="4" t="s">
        <v>375</v>
      </c>
      <c r="J127" s="6" t="s">
        <v>1978</v>
      </c>
      <c r="K127" s="3" t="s">
        <v>1979</v>
      </c>
      <c r="L127" s="4" t="s">
        <v>2077</v>
      </c>
      <c r="M127" s="4" t="s">
        <v>381</v>
      </c>
      <c r="N127" s="3" t="s">
        <v>137</v>
      </c>
      <c r="O127" s="3" t="s">
        <v>166</v>
      </c>
      <c r="P127" s="3" t="s">
        <v>382</v>
      </c>
      <c r="Q127" s="3">
        <v>2429422</v>
      </c>
      <c r="R127" s="3">
        <v>796</v>
      </c>
      <c r="S127" s="3" t="s">
        <v>88</v>
      </c>
      <c r="T127" s="4">
        <v>30</v>
      </c>
      <c r="U127" s="49">
        <v>15</v>
      </c>
      <c r="V127" s="49">
        <v>15</v>
      </c>
      <c r="W127" s="3">
        <v>2013</v>
      </c>
      <c r="X127" s="3" t="s">
        <v>91</v>
      </c>
      <c r="Y127" s="3">
        <v>2013</v>
      </c>
      <c r="Z127" s="3" t="s">
        <v>60</v>
      </c>
      <c r="AA127" s="3">
        <v>2013</v>
      </c>
      <c r="AB127" s="3" t="s">
        <v>61</v>
      </c>
      <c r="AC127" s="3">
        <v>2014</v>
      </c>
      <c r="AD127" s="3" t="s">
        <v>62</v>
      </c>
      <c r="AE127" s="4">
        <v>2014</v>
      </c>
      <c r="AF127" s="7" t="s">
        <v>62</v>
      </c>
      <c r="AG127" s="7">
        <v>2014</v>
      </c>
      <c r="AH127" s="7" t="s">
        <v>62</v>
      </c>
      <c r="AI127" s="4" t="s">
        <v>219</v>
      </c>
      <c r="AJ127" s="3" t="s">
        <v>118</v>
      </c>
      <c r="AK127" s="3" t="s">
        <v>166</v>
      </c>
      <c r="AL127" s="3" t="s">
        <v>269</v>
      </c>
      <c r="AM127" s="3" t="s">
        <v>270</v>
      </c>
      <c r="AN127" s="3" t="s">
        <v>166</v>
      </c>
      <c r="AO127" s="3"/>
    </row>
    <row r="128" spans="1:42" ht="33.75">
      <c r="A128" s="125">
        <f t="shared" si="1"/>
        <v>103</v>
      </c>
      <c r="B128" s="46" t="s">
        <v>550</v>
      </c>
      <c r="C128" s="3" t="s">
        <v>166</v>
      </c>
      <c r="D128" s="4">
        <v>8</v>
      </c>
      <c r="E128" s="3" t="s">
        <v>166</v>
      </c>
      <c r="F128" s="3" t="s">
        <v>375</v>
      </c>
      <c r="G128" s="4" t="s">
        <v>222</v>
      </c>
      <c r="H128" s="3" t="s">
        <v>375</v>
      </c>
      <c r="I128" s="4" t="s">
        <v>375</v>
      </c>
      <c r="J128" s="6" t="s">
        <v>1978</v>
      </c>
      <c r="K128" s="3" t="s">
        <v>1979</v>
      </c>
      <c r="L128" s="4" t="s">
        <v>2078</v>
      </c>
      <c r="M128" s="4" t="s">
        <v>386</v>
      </c>
      <c r="N128" s="3" t="s">
        <v>137</v>
      </c>
      <c r="O128" s="3" t="s">
        <v>166</v>
      </c>
      <c r="P128" s="3" t="s">
        <v>1980</v>
      </c>
      <c r="Q128" s="3" t="s">
        <v>388</v>
      </c>
      <c r="R128" s="3">
        <v>796</v>
      </c>
      <c r="S128" s="3" t="s">
        <v>88</v>
      </c>
      <c r="T128" s="4">
        <v>1</v>
      </c>
      <c r="U128" s="49">
        <v>10</v>
      </c>
      <c r="V128" s="49">
        <v>10</v>
      </c>
      <c r="W128" s="3">
        <v>2014</v>
      </c>
      <c r="X128" s="3" t="s">
        <v>83</v>
      </c>
      <c r="Y128" s="3">
        <v>2014</v>
      </c>
      <c r="Z128" s="3" t="s">
        <v>57</v>
      </c>
      <c r="AA128" s="3">
        <v>2014</v>
      </c>
      <c r="AB128" s="3" t="s">
        <v>57</v>
      </c>
      <c r="AC128" s="3">
        <v>2014</v>
      </c>
      <c r="AD128" s="3" t="s">
        <v>76</v>
      </c>
      <c r="AE128" s="4">
        <v>2014</v>
      </c>
      <c r="AF128" s="7" t="s">
        <v>77</v>
      </c>
      <c r="AG128" s="7">
        <v>2014</v>
      </c>
      <c r="AH128" s="7" t="s">
        <v>77</v>
      </c>
      <c r="AI128" s="4" t="s">
        <v>219</v>
      </c>
      <c r="AJ128" s="3" t="s">
        <v>118</v>
      </c>
      <c r="AK128" s="3" t="s">
        <v>166</v>
      </c>
      <c r="AL128" s="3" t="s">
        <v>269</v>
      </c>
      <c r="AM128" s="3" t="s">
        <v>270</v>
      </c>
      <c r="AN128" s="3" t="s">
        <v>166</v>
      </c>
      <c r="AO128" s="3" t="s">
        <v>208</v>
      </c>
    </row>
    <row r="129" spans="1:41" ht="348.75">
      <c r="A129" s="125">
        <f t="shared" si="1"/>
        <v>104</v>
      </c>
      <c r="B129" s="46" t="s">
        <v>551</v>
      </c>
      <c r="C129" s="3" t="s">
        <v>166</v>
      </c>
      <c r="D129" s="4">
        <v>8</v>
      </c>
      <c r="E129" s="3" t="s">
        <v>396</v>
      </c>
      <c r="F129" s="27" t="s">
        <v>405</v>
      </c>
      <c r="G129" s="3" t="s">
        <v>222</v>
      </c>
      <c r="H129" s="27" t="s">
        <v>405</v>
      </c>
      <c r="I129" s="27" t="s">
        <v>405</v>
      </c>
      <c r="J129" s="6" t="s">
        <v>170</v>
      </c>
      <c r="K129" s="4" t="s">
        <v>311</v>
      </c>
      <c r="L129" s="4" t="s">
        <v>397</v>
      </c>
      <c r="M129" s="4" t="s">
        <v>397</v>
      </c>
      <c r="N129" s="50" t="s">
        <v>398</v>
      </c>
      <c r="O129" s="4" t="s">
        <v>166</v>
      </c>
      <c r="P129" s="4" t="s">
        <v>399</v>
      </c>
      <c r="Q129" s="4">
        <v>7492030</v>
      </c>
      <c r="R129" s="4">
        <v>796</v>
      </c>
      <c r="S129" s="4" t="s">
        <v>88</v>
      </c>
      <c r="T129" s="4">
        <v>1</v>
      </c>
      <c r="U129" s="5">
        <v>900</v>
      </c>
      <c r="V129" s="5">
        <v>900</v>
      </c>
      <c r="W129" s="4">
        <v>2014</v>
      </c>
      <c r="X129" s="4" t="s">
        <v>91</v>
      </c>
      <c r="Y129" s="4">
        <v>2014</v>
      </c>
      <c r="Z129" s="4" t="s">
        <v>60</v>
      </c>
      <c r="AA129" s="4">
        <v>2014</v>
      </c>
      <c r="AB129" s="4" t="s">
        <v>60</v>
      </c>
      <c r="AC129" s="4">
        <v>2014</v>
      </c>
      <c r="AD129" s="4" t="s">
        <v>61</v>
      </c>
      <c r="AE129" s="4">
        <v>2015</v>
      </c>
      <c r="AF129" s="4" t="s">
        <v>62</v>
      </c>
      <c r="AG129" s="4">
        <v>2015</v>
      </c>
      <c r="AH129" s="4" t="s">
        <v>61</v>
      </c>
      <c r="AI129" s="4" t="s">
        <v>58</v>
      </c>
      <c r="AJ129" s="4" t="s">
        <v>59</v>
      </c>
      <c r="AK129" s="4" t="s">
        <v>166</v>
      </c>
      <c r="AL129" s="4" t="s">
        <v>269</v>
      </c>
      <c r="AM129" s="4" t="s">
        <v>270</v>
      </c>
      <c r="AN129" s="4"/>
      <c r="AO129" s="4" t="s">
        <v>400</v>
      </c>
    </row>
    <row r="130" spans="1:41" ht="236.25">
      <c r="A130" s="125">
        <f t="shared" si="1"/>
        <v>105</v>
      </c>
      <c r="B130" s="46" t="s">
        <v>552</v>
      </c>
      <c r="C130" s="3" t="s">
        <v>166</v>
      </c>
      <c r="D130" s="4">
        <v>8</v>
      </c>
      <c r="E130" s="3" t="s">
        <v>396</v>
      </c>
      <c r="F130" s="27" t="s">
        <v>405</v>
      </c>
      <c r="G130" s="3" t="s">
        <v>222</v>
      </c>
      <c r="H130" s="27" t="s">
        <v>405</v>
      </c>
      <c r="I130" s="27" t="s">
        <v>405</v>
      </c>
      <c r="J130" s="6" t="s">
        <v>170</v>
      </c>
      <c r="K130" s="4" t="s">
        <v>311</v>
      </c>
      <c r="L130" s="4" t="s">
        <v>401</v>
      </c>
      <c r="M130" s="4" t="s">
        <v>401</v>
      </c>
      <c r="N130" s="50" t="s">
        <v>402</v>
      </c>
      <c r="O130" s="4" t="s">
        <v>166</v>
      </c>
      <c r="P130" s="4" t="s">
        <v>403</v>
      </c>
      <c r="Q130" s="4">
        <v>6613070</v>
      </c>
      <c r="R130" s="4">
        <v>796</v>
      </c>
      <c r="S130" s="4" t="s">
        <v>88</v>
      </c>
      <c r="T130" s="4">
        <v>1</v>
      </c>
      <c r="U130" s="5">
        <v>150</v>
      </c>
      <c r="V130" s="5">
        <v>150</v>
      </c>
      <c r="W130" s="4">
        <v>2014</v>
      </c>
      <c r="X130" s="4" t="s">
        <v>82</v>
      </c>
      <c r="Y130" s="4">
        <v>2014</v>
      </c>
      <c r="Z130" s="4" t="s">
        <v>83</v>
      </c>
      <c r="AA130" s="4">
        <v>2014</v>
      </c>
      <c r="AB130" s="4" t="s">
        <v>83</v>
      </c>
      <c r="AC130" s="4">
        <v>2014</v>
      </c>
      <c r="AD130" s="4" t="s">
        <v>57</v>
      </c>
      <c r="AE130" s="4">
        <v>2014</v>
      </c>
      <c r="AF130" s="4" t="s">
        <v>57</v>
      </c>
      <c r="AG130" s="4">
        <v>2015</v>
      </c>
      <c r="AH130" s="4" t="s">
        <v>78</v>
      </c>
      <c r="AI130" s="4" t="s">
        <v>58</v>
      </c>
      <c r="AJ130" s="4" t="s">
        <v>59</v>
      </c>
      <c r="AK130" s="4" t="s">
        <v>166</v>
      </c>
      <c r="AL130" s="4" t="s">
        <v>269</v>
      </c>
      <c r="AM130" s="4" t="s">
        <v>270</v>
      </c>
      <c r="AN130" s="4"/>
      <c r="AO130" s="4" t="s">
        <v>404</v>
      </c>
    </row>
    <row r="131" spans="1:41" ht="315">
      <c r="A131" s="125">
        <f t="shared" si="1"/>
        <v>106</v>
      </c>
      <c r="B131" s="46" t="s">
        <v>553</v>
      </c>
      <c r="C131" s="3" t="s">
        <v>166</v>
      </c>
      <c r="D131" s="3">
        <v>8</v>
      </c>
      <c r="E131" s="3" t="s">
        <v>396</v>
      </c>
      <c r="F131" s="27" t="s">
        <v>405</v>
      </c>
      <c r="G131" s="3" t="s">
        <v>222</v>
      </c>
      <c r="H131" s="27" t="s">
        <v>405</v>
      </c>
      <c r="I131" s="27" t="s">
        <v>405</v>
      </c>
      <c r="J131" s="6" t="s">
        <v>170</v>
      </c>
      <c r="K131" s="3" t="s">
        <v>311</v>
      </c>
      <c r="L131" s="4" t="s">
        <v>406</v>
      </c>
      <c r="M131" s="4" t="s">
        <v>406</v>
      </c>
      <c r="N131" s="3" t="s">
        <v>407</v>
      </c>
      <c r="O131" s="4" t="s">
        <v>166</v>
      </c>
      <c r="P131" s="4" t="s">
        <v>217</v>
      </c>
      <c r="Q131" s="4">
        <v>8090020</v>
      </c>
      <c r="R131" s="4">
        <v>642</v>
      </c>
      <c r="S131" s="4" t="s">
        <v>81</v>
      </c>
      <c r="T131" s="4">
        <v>1</v>
      </c>
      <c r="U131" s="5">
        <v>750</v>
      </c>
      <c r="V131" s="5">
        <v>750</v>
      </c>
      <c r="W131" s="4">
        <v>2013</v>
      </c>
      <c r="X131" s="4" t="s">
        <v>60</v>
      </c>
      <c r="Y131" s="4">
        <v>2013</v>
      </c>
      <c r="Z131" s="4" t="s">
        <v>61</v>
      </c>
      <c r="AA131" s="4">
        <v>2014</v>
      </c>
      <c r="AB131" s="4" t="s">
        <v>62</v>
      </c>
      <c r="AC131" s="4">
        <v>2014</v>
      </c>
      <c r="AD131" s="4" t="s">
        <v>62</v>
      </c>
      <c r="AE131" s="4">
        <v>2014</v>
      </c>
      <c r="AF131" s="4" t="s">
        <v>82</v>
      </c>
      <c r="AG131" s="4">
        <v>2014</v>
      </c>
      <c r="AH131" s="4" t="s">
        <v>61</v>
      </c>
      <c r="AI131" s="4" t="s">
        <v>58</v>
      </c>
      <c r="AJ131" s="4" t="s">
        <v>59</v>
      </c>
      <c r="AK131" s="4" t="s">
        <v>166</v>
      </c>
      <c r="AL131" s="4" t="s">
        <v>269</v>
      </c>
      <c r="AM131" s="4" t="s">
        <v>270</v>
      </c>
      <c r="AN131" s="4" t="s">
        <v>166</v>
      </c>
      <c r="AO131" s="4" t="s">
        <v>408</v>
      </c>
    </row>
    <row r="132" spans="1:41" ht="56.25">
      <c r="A132" s="125">
        <f t="shared" si="1"/>
        <v>107</v>
      </c>
      <c r="B132" s="46" t="s">
        <v>554</v>
      </c>
      <c r="C132" s="3" t="s">
        <v>166</v>
      </c>
      <c r="D132" s="4">
        <v>8</v>
      </c>
      <c r="E132" s="3" t="s">
        <v>166</v>
      </c>
      <c r="F132" s="27" t="s">
        <v>405</v>
      </c>
      <c r="G132" s="3" t="s">
        <v>222</v>
      </c>
      <c r="H132" s="27" t="s">
        <v>405</v>
      </c>
      <c r="I132" s="27" t="s">
        <v>405</v>
      </c>
      <c r="J132" s="6" t="s">
        <v>170</v>
      </c>
      <c r="K132" s="3" t="s">
        <v>311</v>
      </c>
      <c r="L132" s="4" t="s">
        <v>409</v>
      </c>
      <c r="M132" s="4" t="s">
        <v>409</v>
      </c>
      <c r="N132" s="3" t="s">
        <v>410</v>
      </c>
      <c r="O132" s="4" t="s">
        <v>166</v>
      </c>
      <c r="P132" s="4" t="s">
        <v>411</v>
      </c>
      <c r="Q132" s="4">
        <v>8090020</v>
      </c>
      <c r="R132" s="4">
        <v>642</v>
      </c>
      <c r="S132" s="4" t="s">
        <v>81</v>
      </c>
      <c r="T132" s="4">
        <v>1</v>
      </c>
      <c r="U132" s="5">
        <v>15</v>
      </c>
      <c r="V132" s="5">
        <v>15</v>
      </c>
      <c r="W132" s="4">
        <v>2013</v>
      </c>
      <c r="X132" s="4" t="s">
        <v>60</v>
      </c>
      <c r="Y132" s="4">
        <v>2013</v>
      </c>
      <c r="Z132" s="4" t="s">
        <v>61</v>
      </c>
      <c r="AA132" s="4">
        <v>2014</v>
      </c>
      <c r="AB132" s="4" t="s">
        <v>62</v>
      </c>
      <c r="AC132" s="4">
        <v>2014</v>
      </c>
      <c r="AD132" s="4" t="s">
        <v>62</v>
      </c>
      <c r="AE132" s="4">
        <v>2014</v>
      </c>
      <c r="AF132" s="4" t="s">
        <v>82</v>
      </c>
      <c r="AG132" s="4">
        <v>2014</v>
      </c>
      <c r="AH132" s="4" t="s">
        <v>83</v>
      </c>
      <c r="AI132" s="4" t="s">
        <v>219</v>
      </c>
      <c r="AJ132" s="4" t="s">
        <v>118</v>
      </c>
      <c r="AK132" s="4" t="s">
        <v>166</v>
      </c>
      <c r="AL132" s="4" t="s">
        <v>269</v>
      </c>
      <c r="AM132" s="4" t="s">
        <v>270</v>
      </c>
      <c r="AN132" s="4" t="s">
        <v>166</v>
      </c>
      <c r="AO132" s="4" t="s">
        <v>412</v>
      </c>
    </row>
    <row r="133" spans="1:41" ht="56.25">
      <c r="A133" s="125">
        <f t="shared" si="1"/>
        <v>108</v>
      </c>
      <c r="B133" s="46" t="s">
        <v>555</v>
      </c>
      <c r="C133" s="3" t="s">
        <v>166</v>
      </c>
      <c r="D133" s="4">
        <v>8</v>
      </c>
      <c r="E133" s="3" t="s">
        <v>166</v>
      </c>
      <c r="F133" s="27" t="s">
        <v>405</v>
      </c>
      <c r="G133" s="3" t="s">
        <v>222</v>
      </c>
      <c r="H133" s="27" t="s">
        <v>405</v>
      </c>
      <c r="I133" s="27" t="s">
        <v>405</v>
      </c>
      <c r="J133" s="6" t="s">
        <v>170</v>
      </c>
      <c r="K133" s="3" t="s">
        <v>311</v>
      </c>
      <c r="L133" s="4" t="s">
        <v>413</v>
      </c>
      <c r="M133" s="4" t="s">
        <v>413</v>
      </c>
      <c r="N133" s="3" t="s">
        <v>410</v>
      </c>
      <c r="O133" s="4" t="s">
        <v>166</v>
      </c>
      <c r="P133" s="4" t="s">
        <v>411</v>
      </c>
      <c r="Q133" s="4">
        <v>8090020</v>
      </c>
      <c r="R133" s="4">
        <v>642</v>
      </c>
      <c r="S133" s="4" t="s">
        <v>81</v>
      </c>
      <c r="T133" s="4">
        <v>1</v>
      </c>
      <c r="U133" s="5">
        <v>50</v>
      </c>
      <c r="V133" s="5">
        <v>50</v>
      </c>
      <c r="W133" s="4">
        <v>2014</v>
      </c>
      <c r="X133" s="4" t="s">
        <v>62</v>
      </c>
      <c r="Y133" s="4">
        <v>2014</v>
      </c>
      <c r="Z133" s="4" t="s">
        <v>82</v>
      </c>
      <c r="AA133" s="4">
        <v>2014</v>
      </c>
      <c r="AB133" s="4" t="s">
        <v>83</v>
      </c>
      <c r="AC133" s="4">
        <v>2014</v>
      </c>
      <c r="AD133" s="4" t="s">
        <v>83</v>
      </c>
      <c r="AE133" s="4">
        <v>2014</v>
      </c>
      <c r="AF133" s="4" t="s">
        <v>57</v>
      </c>
      <c r="AG133" s="4">
        <v>2014</v>
      </c>
      <c r="AH133" s="4" t="s">
        <v>76</v>
      </c>
      <c r="AI133" s="4" t="s">
        <v>219</v>
      </c>
      <c r="AJ133" s="4" t="s">
        <v>118</v>
      </c>
      <c r="AK133" s="4" t="s">
        <v>166</v>
      </c>
      <c r="AL133" s="4" t="s">
        <v>269</v>
      </c>
      <c r="AM133" s="4" t="s">
        <v>270</v>
      </c>
      <c r="AN133" s="4" t="s">
        <v>166</v>
      </c>
      <c r="AO133" s="4" t="s">
        <v>166</v>
      </c>
    </row>
    <row r="134" spans="1:41" ht="180">
      <c r="A134" s="125">
        <f t="shared" si="1"/>
        <v>109</v>
      </c>
      <c r="B134" s="46" t="s">
        <v>556</v>
      </c>
      <c r="C134" s="3" t="s">
        <v>166</v>
      </c>
      <c r="D134" s="4">
        <v>8</v>
      </c>
      <c r="E134" s="3" t="s">
        <v>166</v>
      </c>
      <c r="F134" s="27" t="s">
        <v>405</v>
      </c>
      <c r="G134" s="3" t="s">
        <v>222</v>
      </c>
      <c r="H134" s="27" t="s">
        <v>405</v>
      </c>
      <c r="I134" s="27" t="s">
        <v>405</v>
      </c>
      <c r="J134" s="6" t="s">
        <v>170</v>
      </c>
      <c r="K134" s="3" t="s">
        <v>311</v>
      </c>
      <c r="L134" s="4" t="s">
        <v>414</v>
      </c>
      <c r="M134" s="4" t="s">
        <v>414</v>
      </c>
      <c r="N134" s="3" t="s">
        <v>415</v>
      </c>
      <c r="O134" s="4" t="s">
        <v>166</v>
      </c>
      <c r="P134" s="4" t="s">
        <v>416</v>
      </c>
      <c r="Q134" s="4">
        <v>8512040</v>
      </c>
      <c r="R134" s="4">
        <v>642</v>
      </c>
      <c r="S134" s="4" t="s">
        <v>81</v>
      </c>
      <c r="T134" s="4">
        <v>1</v>
      </c>
      <c r="U134" s="5">
        <v>400</v>
      </c>
      <c r="V134" s="5">
        <v>400</v>
      </c>
      <c r="W134" s="4">
        <v>2014</v>
      </c>
      <c r="X134" s="4" t="s">
        <v>82</v>
      </c>
      <c r="Y134" s="4">
        <v>2014</v>
      </c>
      <c r="Z134" s="4" t="s">
        <v>83</v>
      </c>
      <c r="AA134" s="4">
        <v>2014</v>
      </c>
      <c r="AB134" s="4" t="s">
        <v>57</v>
      </c>
      <c r="AC134" s="4">
        <v>2014</v>
      </c>
      <c r="AD134" s="4" t="s">
        <v>76</v>
      </c>
      <c r="AE134" s="4">
        <v>2014</v>
      </c>
      <c r="AF134" s="4" t="s">
        <v>96</v>
      </c>
      <c r="AG134" s="4">
        <v>2014</v>
      </c>
      <c r="AH134" s="4" t="s">
        <v>61</v>
      </c>
      <c r="AI134" s="4" t="s">
        <v>58</v>
      </c>
      <c r="AJ134" s="4" t="s">
        <v>59</v>
      </c>
      <c r="AK134" s="4" t="s">
        <v>166</v>
      </c>
      <c r="AL134" s="4" t="s">
        <v>269</v>
      </c>
      <c r="AM134" s="4" t="s">
        <v>270</v>
      </c>
      <c r="AN134" s="4" t="s">
        <v>166</v>
      </c>
      <c r="AO134" s="4" t="s">
        <v>166</v>
      </c>
    </row>
    <row r="135" spans="1:41" ht="56.25">
      <c r="A135" s="125">
        <f t="shared" si="1"/>
        <v>110</v>
      </c>
      <c r="B135" s="46" t="s">
        <v>557</v>
      </c>
      <c r="C135" s="3"/>
      <c r="D135" s="4">
        <v>8</v>
      </c>
      <c r="E135" s="3" t="s">
        <v>166</v>
      </c>
      <c r="F135" s="27" t="s">
        <v>405</v>
      </c>
      <c r="G135" s="3" t="s">
        <v>222</v>
      </c>
      <c r="H135" s="27" t="s">
        <v>405</v>
      </c>
      <c r="I135" s="27" t="s">
        <v>405</v>
      </c>
      <c r="J135" s="6" t="s">
        <v>170</v>
      </c>
      <c r="K135" s="3" t="s">
        <v>311</v>
      </c>
      <c r="L135" s="3" t="s">
        <v>417</v>
      </c>
      <c r="M135" s="3" t="s">
        <v>417</v>
      </c>
      <c r="N135" s="3" t="s">
        <v>418</v>
      </c>
      <c r="O135" s="4" t="s">
        <v>166</v>
      </c>
      <c r="P135" s="4" t="s">
        <v>411</v>
      </c>
      <c r="Q135" s="4">
        <v>8090020</v>
      </c>
      <c r="R135" s="4">
        <v>642</v>
      </c>
      <c r="S135" s="4" t="s">
        <v>81</v>
      </c>
      <c r="T135" s="4">
        <v>1</v>
      </c>
      <c r="U135" s="5">
        <v>40</v>
      </c>
      <c r="V135" s="5">
        <v>40</v>
      </c>
      <c r="W135" s="4">
        <v>2013</v>
      </c>
      <c r="X135" s="4" t="s">
        <v>60</v>
      </c>
      <c r="Y135" s="4">
        <v>2013</v>
      </c>
      <c r="Z135" s="4" t="s">
        <v>419</v>
      </c>
      <c r="AA135" s="4">
        <v>2014</v>
      </c>
      <c r="AB135" s="4" t="s">
        <v>62</v>
      </c>
      <c r="AC135" s="4">
        <v>2014</v>
      </c>
      <c r="AD135" s="4" t="s">
        <v>82</v>
      </c>
      <c r="AE135" s="4">
        <v>2014</v>
      </c>
      <c r="AF135" s="4" t="s">
        <v>83</v>
      </c>
      <c r="AG135" s="4">
        <v>2014</v>
      </c>
      <c r="AH135" s="4" t="s">
        <v>57</v>
      </c>
      <c r="AI135" s="4" t="s">
        <v>219</v>
      </c>
      <c r="AJ135" s="4" t="s">
        <v>118</v>
      </c>
      <c r="AK135" s="4" t="s">
        <v>166</v>
      </c>
      <c r="AL135" s="4" t="s">
        <v>269</v>
      </c>
      <c r="AM135" s="4" t="s">
        <v>270</v>
      </c>
      <c r="AN135" s="4" t="s">
        <v>166</v>
      </c>
      <c r="AO135" s="4" t="s">
        <v>166</v>
      </c>
    </row>
    <row r="136" spans="1:41" ht="56.25">
      <c r="A136" s="125">
        <f t="shared" si="1"/>
        <v>111</v>
      </c>
      <c r="B136" s="46" t="s">
        <v>558</v>
      </c>
      <c r="C136" s="3" t="s">
        <v>166</v>
      </c>
      <c r="D136" s="4">
        <v>8</v>
      </c>
      <c r="E136" s="3" t="s">
        <v>166</v>
      </c>
      <c r="F136" s="27" t="s">
        <v>405</v>
      </c>
      <c r="G136" s="3" t="s">
        <v>222</v>
      </c>
      <c r="H136" s="27" t="s">
        <v>405</v>
      </c>
      <c r="I136" s="27" t="s">
        <v>405</v>
      </c>
      <c r="J136" s="6" t="s">
        <v>170</v>
      </c>
      <c r="K136" s="3" t="s">
        <v>311</v>
      </c>
      <c r="L136" s="3" t="s">
        <v>420</v>
      </c>
      <c r="M136" s="4" t="s">
        <v>421</v>
      </c>
      <c r="N136" s="3" t="s">
        <v>422</v>
      </c>
      <c r="O136" s="4" t="s">
        <v>166</v>
      </c>
      <c r="P136" s="4" t="s">
        <v>411</v>
      </c>
      <c r="Q136" s="4">
        <v>8090020</v>
      </c>
      <c r="R136" s="4">
        <v>642</v>
      </c>
      <c r="S136" s="4" t="s">
        <v>81</v>
      </c>
      <c r="T136" s="4">
        <v>1</v>
      </c>
      <c r="U136" s="5">
        <v>6</v>
      </c>
      <c r="V136" s="5">
        <v>6</v>
      </c>
      <c r="W136" s="4">
        <v>2013</v>
      </c>
      <c r="X136" s="4" t="s">
        <v>60</v>
      </c>
      <c r="Y136" s="4">
        <v>2013</v>
      </c>
      <c r="Z136" s="4" t="s">
        <v>61</v>
      </c>
      <c r="AA136" s="4">
        <v>2014</v>
      </c>
      <c r="AB136" s="4" t="s">
        <v>62</v>
      </c>
      <c r="AC136" s="4">
        <v>2014</v>
      </c>
      <c r="AD136" s="4" t="s">
        <v>62</v>
      </c>
      <c r="AE136" s="4">
        <v>2014</v>
      </c>
      <c r="AF136" s="4" t="s">
        <v>82</v>
      </c>
      <c r="AG136" s="4">
        <v>2014</v>
      </c>
      <c r="AH136" s="4" t="s">
        <v>83</v>
      </c>
      <c r="AI136" s="4" t="s">
        <v>219</v>
      </c>
      <c r="AJ136" s="4" t="s">
        <v>118</v>
      </c>
      <c r="AK136" s="4" t="s">
        <v>166</v>
      </c>
      <c r="AL136" s="4" t="s">
        <v>269</v>
      </c>
      <c r="AM136" s="4" t="s">
        <v>270</v>
      </c>
      <c r="AN136" s="4" t="s">
        <v>166</v>
      </c>
      <c r="AO136" s="4" t="s">
        <v>166</v>
      </c>
    </row>
    <row r="137" spans="1:41" ht="56.25">
      <c r="A137" s="125">
        <f t="shared" si="1"/>
        <v>112</v>
      </c>
      <c r="B137" s="46" t="s">
        <v>559</v>
      </c>
      <c r="C137" s="3" t="s">
        <v>166</v>
      </c>
      <c r="D137" s="4">
        <v>8</v>
      </c>
      <c r="E137" s="3" t="s">
        <v>166</v>
      </c>
      <c r="F137" s="27" t="s">
        <v>405</v>
      </c>
      <c r="G137" s="3" t="s">
        <v>222</v>
      </c>
      <c r="H137" s="27" t="s">
        <v>405</v>
      </c>
      <c r="I137" s="27" t="s">
        <v>405</v>
      </c>
      <c r="J137" s="6" t="s">
        <v>170</v>
      </c>
      <c r="K137" s="3" t="s">
        <v>311</v>
      </c>
      <c r="L137" s="3" t="s">
        <v>423</v>
      </c>
      <c r="M137" s="4" t="s">
        <v>424</v>
      </c>
      <c r="N137" s="3" t="s">
        <v>422</v>
      </c>
      <c r="O137" s="4" t="s">
        <v>166</v>
      </c>
      <c r="P137" s="4" t="s">
        <v>411</v>
      </c>
      <c r="Q137" s="4">
        <v>8090020</v>
      </c>
      <c r="R137" s="4">
        <v>642</v>
      </c>
      <c r="S137" s="4" t="s">
        <v>81</v>
      </c>
      <c r="T137" s="4">
        <v>1</v>
      </c>
      <c r="U137" s="5">
        <v>6</v>
      </c>
      <c r="V137" s="5">
        <v>6</v>
      </c>
      <c r="W137" s="4">
        <v>2014</v>
      </c>
      <c r="X137" s="4" t="s">
        <v>62</v>
      </c>
      <c r="Y137" s="4">
        <v>2014</v>
      </c>
      <c r="Z137" s="4" t="s">
        <v>82</v>
      </c>
      <c r="AA137" s="4">
        <v>2014</v>
      </c>
      <c r="AB137" s="4" t="s">
        <v>83</v>
      </c>
      <c r="AC137" s="4">
        <v>2014</v>
      </c>
      <c r="AD137" s="4" t="s">
        <v>83</v>
      </c>
      <c r="AE137" s="4">
        <v>2014</v>
      </c>
      <c r="AF137" s="4" t="s">
        <v>57</v>
      </c>
      <c r="AG137" s="4">
        <v>2014</v>
      </c>
      <c r="AH137" s="4" t="s">
        <v>76</v>
      </c>
      <c r="AI137" s="4" t="s">
        <v>219</v>
      </c>
      <c r="AJ137" s="4" t="s">
        <v>118</v>
      </c>
      <c r="AK137" s="4" t="s">
        <v>166</v>
      </c>
      <c r="AL137" s="4" t="s">
        <v>269</v>
      </c>
      <c r="AM137" s="4" t="s">
        <v>270</v>
      </c>
      <c r="AN137" s="4" t="s">
        <v>166</v>
      </c>
      <c r="AO137" s="4" t="s">
        <v>166</v>
      </c>
    </row>
    <row r="138" spans="1:41" ht="56.25">
      <c r="A138" s="125">
        <f t="shared" si="1"/>
        <v>113</v>
      </c>
      <c r="B138" s="46" t="s">
        <v>1933</v>
      </c>
      <c r="C138" s="3" t="s">
        <v>166</v>
      </c>
      <c r="D138" s="4">
        <v>8</v>
      </c>
      <c r="E138" s="3" t="s">
        <v>166</v>
      </c>
      <c r="F138" s="27" t="s">
        <v>405</v>
      </c>
      <c r="G138" s="3" t="s">
        <v>222</v>
      </c>
      <c r="H138" s="27" t="s">
        <v>405</v>
      </c>
      <c r="I138" s="27" t="s">
        <v>405</v>
      </c>
      <c r="J138" s="6" t="s">
        <v>170</v>
      </c>
      <c r="K138" s="3" t="s">
        <v>311</v>
      </c>
      <c r="L138" s="3" t="s">
        <v>425</v>
      </c>
      <c r="M138" s="3" t="s">
        <v>425</v>
      </c>
      <c r="N138" s="3" t="s">
        <v>422</v>
      </c>
      <c r="O138" s="4" t="s">
        <v>166</v>
      </c>
      <c r="P138" s="4" t="s">
        <v>411</v>
      </c>
      <c r="Q138" s="4">
        <v>8090020</v>
      </c>
      <c r="R138" s="4">
        <v>642</v>
      </c>
      <c r="S138" s="4" t="s">
        <v>81</v>
      </c>
      <c r="T138" s="4">
        <v>1</v>
      </c>
      <c r="U138" s="5">
        <v>10</v>
      </c>
      <c r="V138" s="5">
        <v>10</v>
      </c>
      <c r="W138" s="4">
        <v>2014</v>
      </c>
      <c r="X138" s="4" t="s">
        <v>96</v>
      </c>
      <c r="Y138" s="4">
        <v>2014</v>
      </c>
      <c r="Z138" s="4" t="s">
        <v>91</v>
      </c>
      <c r="AA138" s="4">
        <v>2014</v>
      </c>
      <c r="AB138" s="4" t="s">
        <v>60</v>
      </c>
      <c r="AC138" s="4">
        <v>2014</v>
      </c>
      <c r="AD138" s="4" t="s">
        <v>60</v>
      </c>
      <c r="AE138" s="4">
        <v>2014</v>
      </c>
      <c r="AF138" s="4" t="s">
        <v>61</v>
      </c>
      <c r="AG138" s="4">
        <v>2014</v>
      </c>
      <c r="AH138" s="4" t="s">
        <v>61</v>
      </c>
      <c r="AI138" s="4" t="s">
        <v>219</v>
      </c>
      <c r="AJ138" s="4" t="s">
        <v>118</v>
      </c>
      <c r="AK138" s="4" t="s">
        <v>166</v>
      </c>
      <c r="AL138" s="4" t="s">
        <v>269</v>
      </c>
      <c r="AM138" s="4" t="s">
        <v>270</v>
      </c>
      <c r="AN138" s="4" t="s">
        <v>166</v>
      </c>
      <c r="AO138" s="4" t="s">
        <v>166</v>
      </c>
    </row>
    <row r="139" spans="1:41" s="92" customFormat="1" ht="132" customHeight="1">
      <c r="A139" s="125">
        <f t="shared" si="1"/>
        <v>114</v>
      </c>
      <c r="B139" s="46" t="s">
        <v>560</v>
      </c>
      <c r="C139" s="3" t="s">
        <v>166</v>
      </c>
      <c r="D139" s="4">
        <v>8</v>
      </c>
      <c r="E139" s="3" t="s">
        <v>166</v>
      </c>
      <c r="F139" s="27" t="s">
        <v>405</v>
      </c>
      <c r="G139" s="3" t="s">
        <v>222</v>
      </c>
      <c r="H139" s="27" t="s">
        <v>405</v>
      </c>
      <c r="I139" s="27" t="s">
        <v>405</v>
      </c>
      <c r="J139" s="6" t="s">
        <v>1890</v>
      </c>
      <c r="K139" s="3" t="s">
        <v>1891</v>
      </c>
      <c r="L139" s="3" t="s">
        <v>1892</v>
      </c>
      <c r="M139" s="3" t="s">
        <v>1892</v>
      </c>
      <c r="N139" s="3" t="s">
        <v>426</v>
      </c>
      <c r="O139" s="4" t="s">
        <v>166</v>
      </c>
      <c r="P139" s="4" t="s">
        <v>427</v>
      </c>
      <c r="Q139" s="4">
        <v>4560000</v>
      </c>
      <c r="R139" s="4">
        <v>642</v>
      </c>
      <c r="S139" s="4" t="s">
        <v>81</v>
      </c>
      <c r="T139" s="4">
        <v>1</v>
      </c>
      <c r="U139" s="5">
        <v>1350</v>
      </c>
      <c r="V139" s="5">
        <v>1350</v>
      </c>
      <c r="W139" s="4">
        <v>2014</v>
      </c>
      <c r="X139" s="4" t="s">
        <v>83</v>
      </c>
      <c r="Y139" s="4">
        <v>2014</v>
      </c>
      <c r="Z139" s="4" t="s">
        <v>57</v>
      </c>
      <c r="AA139" s="4">
        <v>2014</v>
      </c>
      <c r="AB139" s="4" t="s">
        <v>57</v>
      </c>
      <c r="AC139" s="4">
        <v>2014</v>
      </c>
      <c r="AD139" s="4" t="s">
        <v>76</v>
      </c>
      <c r="AE139" s="4">
        <v>2014</v>
      </c>
      <c r="AF139" s="4" t="s">
        <v>76</v>
      </c>
      <c r="AG139" s="4">
        <v>2014</v>
      </c>
      <c r="AH139" s="4" t="s">
        <v>78</v>
      </c>
      <c r="AI139" s="4" t="s">
        <v>58</v>
      </c>
      <c r="AJ139" s="4" t="s">
        <v>59</v>
      </c>
      <c r="AK139" s="4" t="s">
        <v>166</v>
      </c>
      <c r="AL139" s="4" t="s">
        <v>269</v>
      </c>
      <c r="AM139" s="4" t="s">
        <v>270</v>
      </c>
      <c r="AN139" s="4" t="s">
        <v>166</v>
      </c>
      <c r="AO139" s="4"/>
    </row>
    <row r="140" spans="1:41" s="92" customFormat="1" ht="128.44999999999999" customHeight="1">
      <c r="A140" s="125">
        <f t="shared" si="1"/>
        <v>115</v>
      </c>
      <c r="B140" s="46" t="s">
        <v>561</v>
      </c>
      <c r="C140" s="3" t="s">
        <v>166</v>
      </c>
      <c r="D140" s="4">
        <v>8</v>
      </c>
      <c r="E140" s="3" t="s">
        <v>166</v>
      </c>
      <c r="F140" s="27" t="s">
        <v>405</v>
      </c>
      <c r="G140" s="3" t="s">
        <v>222</v>
      </c>
      <c r="H140" s="27" t="s">
        <v>405</v>
      </c>
      <c r="I140" s="27" t="s">
        <v>405</v>
      </c>
      <c r="J140" s="6" t="s">
        <v>170</v>
      </c>
      <c r="K140" s="3" t="s">
        <v>311</v>
      </c>
      <c r="L140" s="3" t="s">
        <v>1893</v>
      </c>
      <c r="M140" s="3" t="s">
        <v>1894</v>
      </c>
      <c r="N140" s="3" t="s">
        <v>429</v>
      </c>
      <c r="O140" s="4" t="s">
        <v>166</v>
      </c>
      <c r="P140" s="4" t="s">
        <v>399</v>
      </c>
      <c r="Q140" s="4">
        <v>7425010</v>
      </c>
      <c r="R140" s="4">
        <v>642</v>
      </c>
      <c r="S140" s="4" t="s">
        <v>81</v>
      </c>
      <c r="T140" s="4">
        <v>1</v>
      </c>
      <c r="U140" s="5">
        <v>840</v>
      </c>
      <c r="V140" s="5">
        <v>840</v>
      </c>
      <c r="W140" s="4">
        <v>2014</v>
      </c>
      <c r="X140" s="4" t="s">
        <v>76</v>
      </c>
      <c r="Y140" s="4">
        <v>2014</v>
      </c>
      <c r="Z140" s="4" t="s">
        <v>77</v>
      </c>
      <c r="AA140" s="4">
        <v>2014</v>
      </c>
      <c r="AB140" s="4" t="s">
        <v>77</v>
      </c>
      <c r="AC140" s="4">
        <v>2014</v>
      </c>
      <c r="AD140" s="4" t="s">
        <v>78</v>
      </c>
      <c r="AE140" s="4">
        <v>2014</v>
      </c>
      <c r="AF140" s="4" t="s">
        <v>78</v>
      </c>
      <c r="AG140" s="4">
        <v>2014</v>
      </c>
      <c r="AH140" s="4" t="s">
        <v>100</v>
      </c>
      <c r="AI140" s="4" t="s">
        <v>58</v>
      </c>
      <c r="AJ140" s="4" t="s">
        <v>59</v>
      </c>
      <c r="AK140" s="4" t="s">
        <v>166</v>
      </c>
      <c r="AL140" s="4" t="s">
        <v>269</v>
      </c>
      <c r="AM140" s="4" t="s">
        <v>270</v>
      </c>
      <c r="AN140" s="4" t="s">
        <v>166</v>
      </c>
      <c r="AO140" s="4"/>
    </row>
    <row r="141" spans="1:41" ht="67.5">
      <c r="A141" s="125">
        <f t="shared" si="1"/>
        <v>116</v>
      </c>
      <c r="B141" s="46" t="s">
        <v>562</v>
      </c>
      <c r="C141" s="3" t="s">
        <v>166</v>
      </c>
      <c r="D141" s="4">
        <v>8</v>
      </c>
      <c r="E141" s="3" t="s">
        <v>166</v>
      </c>
      <c r="F141" s="27" t="s">
        <v>405</v>
      </c>
      <c r="G141" s="3" t="s">
        <v>222</v>
      </c>
      <c r="H141" s="27" t="s">
        <v>405</v>
      </c>
      <c r="I141" s="27" t="s">
        <v>405</v>
      </c>
      <c r="J141" s="6" t="s">
        <v>170</v>
      </c>
      <c r="K141" s="3" t="s">
        <v>311</v>
      </c>
      <c r="L141" s="4" t="s">
        <v>430</v>
      </c>
      <c r="M141" s="4" t="s">
        <v>430</v>
      </c>
      <c r="N141" s="3" t="s">
        <v>431</v>
      </c>
      <c r="O141" s="4" t="s">
        <v>166</v>
      </c>
      <c r="P141" s="3" t="s">
        <v>399</v>
      </c>
      <c r="Q141" s="3">
        <v>7425010</v>
      </c>
      <c r="R141" s="3">
        <v>796</v>
      </c>
      <c r="S141" s="3" t="s">
        <v>428</v>
      </c>
      <c r="T141" s="4">
        <v>1</v>
      </c>
      <c r="U141" s="5">
        <v>800</v>
      </c>
      <c r="V141" s="5">
        <v>800</v>
      </c>
      <c r="W141" s="4">
        <v>2014</v>
      </c>
      <c r="X141" s="4" t="s">
        <v>76</v>
      </c>
      <c r="Y141" s="4">
        <v>2014</v>
      </c>
      <c r="Z141" s="4" t="s">
        <v>77</v>
      </c>
      <c r="AA141" s="4">
        <v>2014</v>
      </c>
      <c r="AB141" s="4" t="s">
        <v>77</v>
      </c>
      <c r="AC141" s="4">
        <v>2014</v>
      </c>
      <c r="AD141" s="4" t="s">
        <v>78</v>
      </c>
      <c r="AE141" s="4">
        <v>2014</v>
      </c>
      <c r="AF141" s="4" t="s">
        <v>78</v>
      </c>
      <c r="AG141" s="4">
        <v>2014</v>
      </c>
      <c r="AH141" s="4" t="s">
        <v>91</v>
      </c>
      <c r="AI141" s="4" t="s">
        <v>58</v>
      </c>
      <c r="AJ141" s="4" t="s">
        <v>59</v>
      </c>
      <c r="AK141" s="4" t="s">
        <v>166</v>
      </c>
      <c r="AL141" s="4" t="s">
        <v>269</v>
      </c>
      <c r="AM141" s="4" t="s">
        <v>270</v>
      </c>
      <c r="AN141" s="4" t="s">
        <v>166</v>
      </c>
      <c r="AO141" s="4"/>
    </row>
    <row r="142" spans="1:41" ht="348.75">
      <c r="A142" s="125">
        <f t="shared" si="1"/>
        <v>117</v>
      </c>
      <c r="B142" s="46" t="s">
        <v>563</v>
      </c>
      <c r="C142" s="3" t="s">
        <v>166</v>
      </c>
      <c r="D142" s="4">
        <v>8</v>
      </c>
      <c r="E142" s="3" t="s">
        <v>166</v>
      </c>
      <c r="F142" s="27" t="s">
        <v>405</v>
      </c>
      <c r="G142" s="3" t="s">
        <v>222</v>
      </c>
      <c r="H142" s="27" t="s">
        <v>405</v>
      </c>
      <c r="I142" s="27" t="s">
        <v>405</v>
      </c>
      <c r="J142" s="6" t="s">
        <v>1900</v>
      </c>
      <c r="K142" s="3" t="s">
        <v>1901</v>
      </c>
      <c r="L142" s="4" t="s">
        <v>2079</v>
      </c>
      <c r="M142" s="4" t="s">
        <v>397</v>
      </c>
      <c r="N142" s="3" t="s">
        <v>398</v>
      </c>
      <c r="O142" s="4" t="s">
        <v>166</v>
      </c>
      <c r="P142" s="3" t="s">
        <v>399</v>
      </c>
      <c r="Q142" s="3">
        <v>7492030</v>
      </c>
      <c r="R142" s="3">
        <v>642</v>
      </c>
      <c r="S142" s="3" t="s">
        <v>81</v>
      </c>
      <c r="T142" s="4">
        <v>1</v>
      </c>
      <c r="U142" s="5">
        <v>400</v>
      </c>
      <c r="V142" s="5">
        <v>400</v>
      </c>
      <c r="W142" s="4">
        <v>2014</v>
      </c>
      <c r="X142" s="4" t="s">
        <v>91</v>
      </c>
      <c r="Y142" s="4">
        <v>2014</v>
      </c>
      <c r="Z142" s="4" t="s">
        <v>91</v>
      </c>
      <c r="AA142" s="4">
        <v>2014</v>
      </c>
      <c r="AB142" s="4" t="s">
        <v>60</v>
      </c>
      <c r="AC142" s="4">
        <v>2014</v>
      </c>
      <c r="AD142" s="4" t="s">
        <v>61</v>
      </c>
      <c r="AE142" s="4">
        <v>2015</v>
      </c>
      <c r="AF142" s="4" t="s">
        <v>62</v>
      </c>
      <c r="AG142" s="4">
        <v>2015</v>
      </c>
      <c r="AH142" s="4" t="s">
        <v>61</v>
      </c>
      <c r="AI142" s="4" t="s">
        <v>58</v>
      </c>
      <c r="AJ142" s="4" t="s">
        <v>59</v>
      </c>
      <c r="AK142" s="4" t="s">
        <v>166</v>
      </c>
      <c r="AL142" s="4" t="s">
        <v>269</v>
      </c>
      <c r="AM142" s="4" t="s">
        <v>270</v>
      </c>
      <c r="AN142" s="4"/>
      <c r="AO142" s="4"/>
    </row>
    <row r="143" spans="1:41" ht="123.75">
      <c r="A143" s="125">
        <f t="shared" si="1"/>
        <v>118</v>
      </c>
      <c r="B143" s="46" t="s">
        <v>564</v>
      </c>
      <c r="C143" s="3" t="s">
        <v>166</v>
      </c>
      <c r="D143" s="4">
        <v>8</v>
      </c>
      <c r="E143" s="3" t="s">
        <v>166</v>
      </c>
      <c r="F143" s="27" t="s">
        <v>405</v>
      </c>
      <c r="G143" s="3" t="s">
        <v>222</v>
      </c>
      <c r="H143" s="27" t="s">
        <v>405</v>
      </c>
      <c r="I143" s="27" t="s">
        <v>405</v>
      </c>
      <c r="J143" s="6" t="s">
        <v>1900</v>
      </c>
      <c r="K143" s="3" t="s">
        <v>1901</v>
      </c>
      <c r="L143" s="4" t="s">
        <v>2080</v>
      </c>
      <c r="M143" s="4" t="s">
        <v>401</v>
      </c>
      <c r="N143" s="3" t="s">
        <v>402</v>
      </c>
      <c r="O143" s="4" t="s">
        <v>166</v>
      </c>
      <c r="P143" s="3" t="s">
        <v>403</v>
      </c>
      <c r="Q143" s="3">
        <v>6613070</v>
      </c>
      <c r="R143" s="3">
        <v>796</v>
      </c>
      <c r="S143" s="3" t="s">
        <v>88</v>
      </c>
      <c r="T143" s="4">
        <v>1</v>
      </c>
      <c r="U143" s="5">
        <v>95</v>
      </c>
      <c r="V143" s="5">
        <v>95</v>
      </c>
      <c r="W143" s="4">
        <v>2014</v>
      </c>
      <c r="X143" s="4" t="s">
        <v>96</v>
      </c>
      <c r="Y143" s="4">
        <v>2014</v>
      </c>
      <c r="Z143" s="4" t="s">
        <v>96</v>
      </c>
      <c r="AA143" s="4">
        <v>2014</v>
      </c>
      <c r="AB143" s="4" t="s">
        <v>91</v>
      </c>
      <c r="AC143" s="4">
        <v>2014</v>
      </c>
      <c r="AD143" s="4" t="s">
        <v>91</v>
      </c>
      <c r="AE143" s="4">
        <v>2014</v>
      </c>
      <c r="AF143" s="4" t="s">
        <v>60</v>
      </c>
      <c r="AG143" s="4">
        <v>2015</v>
      </c>
      <c r="AH143" s="4" t="s">
        <v>91</v>
      </c>
      <c r="AI143" s="4" t="s">
        <v>219</v>
      </c>
      <c r="AJ143" s="4" t="s">
        <v>118</v>
      </c>
      <c r="AK143" s="4" t="s">
        <v>166</v>
      </c>
      <c r="AL143" s="4" t="s">
        <v>269</v>
      </c>
      <c r="AM143" s="4" t="s">
        <v>270</v>
      </c>
      <c r="AN143" s="4"/>
      <c r="AO143" s="4"/>
    </row>
    <row r="144" spans="1:41" ht="315">
      <c r="A144" s="125">
        <f t="shared" si="1"/>
        <v>119</v>
      </c>
      <c r="B144" s="46" t="s">
        <v>565</v>
      </c>
      <c r="C144" s="3" t="s">
        <v>166</v>
      </c>
      <c r="D144" s="4">
        <v>8</v>
      </c>
      <c r="E144" s="3" t="s">
        <v>166</v>
      </c>
      <c r="F144" s="27" t="s">
        <v>405</v>
      </c>
      <c r="G144" s="3" t="s">
        <v>222</v>
      </c>
      <c r="H144" s="27" t="s">
        <v>405</v>
      </c>
      <c r="I144" s="27" t="s">
        <v>405</v>
      </c>
      <c r="J144" s="6" t="s">
        <v>1900</v>
      </c>
      <c r="K144" s="3" t="s">
        <v>1901</v>
      </c>
      <c r="L144" s="4" t="s">
        <v>2081</v>
      </c>
      <c r="M144" s="4" t="s">
        <v>406</v>
      </c>
      <c r="N144" s="3" t="s">
        <v>407</v>
      </c>
      <c r="O144" s="4" t="s">
        <v>166</v>
      </c>
      <c r="P144" s="3" t="s">
        <v>217</v>
      </c>
      <c r="Q144" s="3">
        <v>8090020</v>
      </c>
      <c r="R144" s="3">
        <v>642</v>
      </c>
      <c r="S144" s="3" t="s">
        <v>81</v>
      </c>
      <c r="T144" s="4">
        <v>1</v>
      </c>
      <c r="U144" s="5">
        <v>400</v>
      </c>
      <c r="V144" s="5">
        <v>400</v>
      </c>
      <c r="W144" s="4">
        <v>2014</v>
      </c>
      <c r="X144" s="4" t="s">
        <v>96</v>
      </c>
      <c r="Y144" s="4">
        <v>2014</v>
      </c>
      <c r="Z144" s="4" t="s">
        <v>96</v>
      </c>
      <c r="AA144" s="4">
        <v>2014</v>
      </c>
      <c r="AB144" s="4" t="s">
        <v>91</v>
      </c>
      <c r="AC144" s="4">
        <v>2014</v>
      </c>
      <c r="AD144" s="4" t="s">
        <v>91</v>
      </c>
      <c r="AE144" s="4">
        <v>2014</v>
      </c>
      <c r="AF144" s="4" t="s">
        <v>60</v>
      </c>
      <c r="AG144" s="4">
        <v>2015</v>
      </c>
      <c r="AH144" s="4" t="s">
        <v>61</v>
      </c>
      <c r="AI144" s="4" t="s">
        <v>58</v>
      </c>
      <c r="AJ144" s="4" t="s">
        <v>59</v>
      </c>
      <c r="AK144" s="4" t="s">
        <v>166</v>
      </c>
      <c r="AL144" s="4" t="s">
        <v>269</v>
      </c>
      <c r="AM144" s="4" t="s">
        <v>270</v>
      </c>
      <c r="AN144" s="4" t="s">
        <v>166</v>
      </c>
      <c r="AO144" s="4"/>
    </row>
    <row r="145" spans="1:41" s="92" customFormat="1" ht="132" customHeight="1">
      <c r="A145" s="125">
        <f t="shared" si="1"/>
        <v>120</v>
      </c>
      <c r="B145" s="46" t="s">
        <v>566</v>
      </c>
      <c r="C145" s="3" t="s">
        <v>166</v>
      </c>
      <c r="D145" s="4">
        <v>8</v>
      </c>
      <c r="E145" s="3" t="s">
        <v>166</v>
      </c>
      <c r="F145" s="27" t="s">
        <v>405</v>
      </c>
      <c r="G145" s="3" t="s">
        <v>222</v>
      </c>
      <c r="H145" s="27" t="s">
        <v>405</v>
      </c>
      <c r="I145" s="27" t="s">
        <v>405</v>
      </c>
      <c r="J145" s="6" t="s">
        <v>1900</v>
      </c>
      <c r="K145" s="3" t="s">
        <v>1901</v>
      </c>
      <c r="L145" s="4" t="s">
        <v>2082</v>
      </c>
      <c r="M145" s="4" t="s">
        <v>409</v>
      </c>
      <c r="N145" s="3" t="s">
        <v>410</v>
      </c>
      <c r="O145" s="4" t="s">
        <v>166</v>
      </c>
      <c r="P145" s="3" t="s">
        <v>411</v>
      </c>
      <c r="Q145" s="3">
        <v>8090020</v>
      </c>
      <c r="R145" s="3">
        <v>642</v>
      </c>
      <c r="S145" s="3" t="s">
        <v>81</v>
      </c>
      <c r="T145" s="4">
        <v>1</v>
      </c>
      <c r="U145" s="5">
        <v>15</v>
      </c>
      <c r="V145" s="5">
        <v>15</v>
      </c>
      <c r="W145" s="4">
        <v>2014</v>
      </c>
      <c r="X145" s="4" t="s">
        <v>62</v>
      </c>
      <c r="Y145" s="4">
        <v>2014</v>
      </c>
      <c r="Z145" s="4" t="s">
        <v>82</v>
      </c>
      <c r="AA145" s="4">
        <v>2014</v>
      </c>
      <c r="AB145" s="4" t="s">
        <v>82</v>
      </c>
      <c r="AC145" s="4">
        <v>2014</v>
      </c>
      <c r="AD145" s="4" t="s">
        <v>83</v>
      </c>
      <c r="AE145" s="4">
        <v>2014</v>
      </c>
      <c r="AF145" s="4" t="s">
        <v>57</v>
      </c>
      <c r="AG145" s="4">
        <v>2014</v>
      </c>
      <c r="AH145" s="4" t="s">
        <v>61</v>
      </c>
      <c r="AI145" s="4" t="s">
        <v>219</v>
      </c>
      <c r="AJ145" s="4" t="s">
        <v>118</v>
      </c>
      <c r="AK145" s="4" t="s">
        <v>166</v>
      </c>
      <c r="AL145" s="4" t="s">
        <v>269</v>
      </c>
      <c r="AM145" s="4" t="s">
        <v>270</v>
      </c>
      <c r="AN145" s="4" t="s">
        <v>166</v>
      </c>
      <c r="AO145" s="4"/>
    </row>
    <row r="146" spans="1:41" s="92" customFormat="1" ht="128.44999999999999" customHeight="1">
      <c r="A146" s="125">
        <f t="shared" si="1"/>
        <v>121</v>
      </c>
      <c r="B146" s="46" t="s">
        <v>595</v>
      </c>
      <c r="C146" s="3" t="s">
        <v>166</v>
      </c>
      <c r="D146" s="4">
        <v>8</v>
      </c>
      <c r="E146" s="3" t="s">
        <v>166</v>
      </c>
      <c r="F146" s="27" t="s">
        <v>405</v>
      </c>
      <c r="G146" s="3" t="s">
        <v>222</v>
      </c>
      <c r="H146" s="27" t="s">
        <v>405</v>
      </c>
      <c r="I146" s="27" t="s">
        <v>405</v>
      </c>
      <c r="J146" s="6" t="s">
        <v>1900</v>
      </c>
      <c r="K146" s="3" t="s">
        <v>1901</v>
      </c>
      <c r="L146" s="4" t="s">
        <v>2083</v>
      </c>
      <c r="M146" s="4" t="s">
        <v>413</v>
      </c>
      <c r="N146" s="3" t="s">
        <v>410</v>
      </c>
      <c r="O146" s="4" t="s">
        <v>166</v>
      </c>
      <c r="P146" s="3" t="s">
        <v>411</v>
      </c>
      <c r="Q146" s="3">
        <v>8090020</v>
      </c>
      <c r="R146" s="3">
        <v>642</v>
      </c>
      <c r="S146" s="3" t="s">
        <v>81</v>
      </c>
      <c r="T146" s="4">
        <v>1</v>
      </c>
      <c r="U146" s="5">
        <v>50</v>
      </c>
      <c r="V146" s="5">
        <v>50</v>
      </c>
      <c r="W146" s="4">
        <v>2014</v>
      </c>
      <c r="X146" s="4" t="s">
        <v>62</v>
      </c>
      <c r="Y146" s="4">
        <v>2014</v>
      </c>
      <c r="Z146" s="4" t="s">
        <v>82</v>
      </c>
      <c r="AA146" s="4">
        <v>2014</v>
      </c>
      <c r="AB146" s="4" t="s">
        <v>83</v>
      </c>
      <c r="AC146" s="4">
        <v>2014</v>
      </c>
      <c r="AD146" s="4" t="s">
        <v>83</v>
      </c>
      <c r="AE146" s="4">
        <v>2014</v>
      </c>
      <c r="AF146" s="4" t="s">
        <v>57</v>
      </c>
      <c r="AG146" s="4">
        <v>2014</v>
      </c>
      <c r="AH146" s="4" t="s">
        <v>61</v>
      </c>
      <c r="AI146" s="4" t="s">
        <v>219</v>
      </c>
      <c r="AJ146" s="4" t="s">
        <v>118</v>
      </c>
      <c r="AK146" s="4" t="s">
        <v>166</v>
      </c>
      <c r="AL146" s="4" t="s">
        <v>269</v>
      </c>
      <c r="AM146" s="4" t="s">
        <v>270</v>
      </c>
      <c r="AN146" s="4" t="s">
        <v>166</v>
      </c>
      <c r="AO146" s="4" t="s">
        <v>166</v>
      </c>
    </row>
    <row r="147" spans="1:41" ht="180">
      <c r="A147" s="125">
        <f t="shared" si="1"/>
        <v>122</v>
      </c>
      <c r="B147" s="46" t="s">
        <v>596</v>
      </c>
      <c r="C147" s="3" t="s">
        <v>166</v>
      </c>
      <c r="D147" s="4">
        <v>8</v>
      </c>
      <c r="E147" s="3" t="s">
        <v>166</v>
      </c>
      <c r="F147" s="27" t="s">
        <v>405</v>
      </c>
      <c r="G147" s="3" t="s">
        <v>222</v>
      </c>
      <c r="H147" s="27" t="s">
        <v>405</v>
      </c>
      <c r="I147" s="27" t="s">
        <v>405</v>
      </c>
      <c r="J147" s="6" t="s">
        <v>1900</v>
      </c>
      <c r="K147" s="3" t="s">
        <v>1901</v>
      </c>
      <c r="L147" s="4" t="s">
        <v>2084</v>
      </c>
      <c r="M147" s="4" t="s">
        <v>414</v>
      </c>
      <c r="N147" s="3" t="s">
        <v>415</v>
      </c>
      <c r="O147" s="4" t="s">
        <v>166</v>
      </c>
      <c r="P147" s="3" t="s">
        <v>416</v>
      </c>
      <c r="Q147" s="3">
        <v>8512040</v>
      </c>
      <c r="R147" s="3">
        <v>642</v>
      </c>
      <c r="S147" s="3" t="s">
        <v>81</v>
      </c>
      <c r="T147" s="4">
        <v>1</v>
      </c>
      <c r="U147" s="5">
        <v>95</v>
      </c>
      <c r="V147" s="5">
        <v>95</v>
      </c>
      <c r="W147" s="4">
        <v>2014</v>
      </c>
      <c r="X147" s="4" t="s">
        <v>96</v>
      </c>
      <c r="Y147" s="4">
        <v>2014</v>
      </c>
      <c r="Z147" s="4" t="s">
        <v>96</v>
      </c>
      <c r="AA147" s="4">
        <v>2014</v>
      </c>
      <c r="AB147" s="4" t="s">
        <v>91</v>
      </c>
      <c r="AC147" s="4">
        <v>2014</v>
      </c>
      <c r="AD147" s="4" t="s">
        <v>91</v>
      </c>
      <c r="AE147" s="4">
        <v>2014</v>
      </c>
      <c r="AF147" s="4" t="s">
        <v>60</v>
      </c>
      <c r="AG147" s="4">
        <v>2014</v>
      </c>
      <c r="AH147" s="4" t="s">
        <v>61</v>
      </c>
      <c r="AI147" s="4" t="s">
        <v>219</v>
      </c>
      <c r="AJ147" s="4" t="s">
        <v>118</v>
      </c>
      <c r="AK147" s="4" t="s">
        <v>166</v>
      </c>
      <c r="AL147" s="4" t="s">
        <v>269</v>
      </c>
      <c r="AM147" s="4" t="s">
        <v>270</v>
      </c>
      <c r="AN147" s="4" t="s">
        <v>166</v>
      </c>
      <c r="AO147" s="4" t="s">
        <v>166</v>
      </c>
    </row>
    <row r="148" spans="1:41" ht="66.75" customHeight="1">
      <c r="A148" s="125">
        <f t="shared" si="1"/>
        <v>123</v>
      </c>
      <c r="B148" s="46" t="s">
        <v>597</v>
      </c>
      <c r="C148" s="3" t="s">
        <v>166</v>
      </c>
      <c r="D148" s="4">
        <v>8</v>
      </c>
      <c r="E148" s="3" t="s">
        <v>166</v>
      </c>
      <c r="F148" s="27" t="s">
        <v>405</v>
      </c>
      <c r="G148" s="3" t="s">
        <v>222</v>
      </c>
      <c r="H148" s="27" t="s">
        <v>405</v>
      </c>
      <c r="I148" s="27" t="s">
        <v>405</v>
      </c>
      <c r="J148" s="6" t="s">
        <v>1900</v>
      </c>
      <c r="K148" s="3" t="s">
        <v>1901</v>
      </c>
      <c r="L148" s="4" t="s">
        <v>2085</v>
      </c>
      <c r="M148" s="4" t="s">
        <v>425</v>
      </c>
      <c r="N148" s="3" t="s">
        <v>422</v>
      </c>
      <c r="O148" s="4" t="s">
        <v>166</v>
      </c>
      <c r="P148" s="3" t="s">
        <v>411</v>
      </c>
      <c r="Q148" s="3">
        <v>8090020</v>
      </c>
      <c r="R148" s="3">
        <v>642</v>
      </c>
      <c r="S148" s="3" t="s">
        <v>81</v>
      </c>
      <c r="T148" s="4">
        <v>1</v>
      </c>
      <c r="U148" s="5">
        <v>10</v>
      </c>
      <c r="V148" s="5">
        <v>10</v>
      </c>
      <c r="W148" s="4">
        <v>2014</v>
      </c>
      <c r="X148" s="4" t="s">
        <v>82</v>
      </c>
      <c r="Y148" s="4">
        <v>2014</v>
      </c>
      <c r="Z148" s="4" t="s">
        <v>82</v>
      </c>
      <c r="AA148" s="4">
        <v>2014</v>
      </c>
      <c r="AB148" s="4" t="s">
        <v>83</v>
      </c>
      <c r="AC148" s="4">
        <v>2014</v>
      </c>
      <c r="AD148" s="4" t="s">
        <v>57</v>
      </c>
      <c r="AE148" s="4">
        <v>2014</v>
      </c>
      <c r="AF148" s="4" t="s">
        <v>76</v>
      </c>
      <c r="AG148" s="4">
        <v>2014</v>
      </c>
      <c r="AH148" s="4" t="s">
        <v>61</v>
      </c>
      <c r="AI148" s="4" t="s">
        <v>219</v>
      </c>
      <c r="AJ148" s="4" t="s">
        <v>118</v>
      </c>
      <c r="AK148" s="4" t="s">
        <v>166</v>
      </c>
      <c r="AL148" s="4" t="s">
        <v>269</v>
      </c>
      <c r="AM148" s="4" t="s">
        <v>270</v>
      </c>
      <c r="AN148" s="4" t="s">
        <v>166</v>
      </c>
      <c r="AO148" s="4" t="s">
        <v>166</v>
      </c>
    </row>
    <row r="149" spans="1:41" ht="112.5">
      <c r="A149" s="125">
        <f t="shared" si="1"/>
        <v>124</v>
      </c>
      <c r="B149" s="46" t="s">
        <v>598</v>
      </c>
      <c r="C149" s="3"/>
      <c r="D149" s="4">
        <v>8</v>
      </c>
      <c r="E149" s="3"/>
      <c r="F149" s="27" t="s">
        <v>457</v>
      </c>
      <c r="G149" s="3" t="s">
        <v>222</v>
      </c>
      <c r="H149" s="27" t="s">
        <v>457</v>
      </c>
      <c r="I149" s="27" t="s">
        <v>457</v>
      </c>
      <c r="J149" s="6">
        <v>45000000000</v>
      </c>
      <c r="K149" s="3" t="s">
        <v>458</v>
      </c>
      <c r="L149" s="4" t="s">
        <v>459</v>
      </c>
      <c r="M149" s="4" t="s">
        <v>459</v>
      </c>
      <c r="N149" s="3" t="s">
        <v>460</v>
      </c>
      <c r="O149" s="4"/>
      <c r="P149" s="3" t="s">
        <v>217</v>
      </c>
      <c r="Q149" s="3">
        <v>8040059</v>
      </c>
      <c r="R149" s="3">
        <v>642</v>
      </c>
      <c r="S149" s="3" t="s">
        <v>81</v>
      </c>
      <c r="T149" s="4">
        <v>1</v>
      </c>
      <c r="U149" s="5">
        <v>35</v>
      </c>
      <c r="V149" s="5">
        <v>35</v>
      </c>
      <c r="W149" s="4">
        <v>2014</v>
      </c>
      <c r="X149" s="4" t="s">
        <v>461</v>
      </c>
      <c r="Y149" s="4">
        <v>2014</v>
      </c>
      <c r="Z149" s="4" t="s">
        <v>461</v>
      </c>
      <c r="AA149" s="4">
        <v>2014</v>
      </c>
      <c r="AB149" s="4" t="s">
        <v>461</v>
      </c>
      <c r="AC149" s="4">
        <v>2014</v>
      </c>
      <c r="AD149" s="4" t="s">
        <v>57</v>
      </c>
      <c r="AE149" s="4">
        <v>2014</v>
      </c>
      <c r="AF149" s="4" t="s">
        <v>76</v>
      </c>
      <c r="AG149" s="4">
        <v>2014</v>
      </c>
      <c r="AH149" s="4" t="s">
        <v>77</v>
      </c>
      <c r="AI149" s="4" t="s">
        <v>219</v>
      </c>
      <c r="AJ149" s="4" t="s">
        <v>118</v>
      </c>
      <c r="AK149" s="4"/>
      <c r="AL149" s="4" t="s">
        <v>269</v>
      </c>
      <c r="AM149" s="4" t="s">
        <v>270</v>
      </c>
      <c r="AN149" s="4"/>
      <c r="AO149" s="4"/>
    </row>
    <row r="150" spans="1:41" ht="112.5">
      <c r="A150" s="125">
        <f t="shared" si="1"/>
        <v>125</v>
      </c>
      <c r="B150" s="46" t="s">
        <v>599</v>
      </c>
      <c r="C150" s="3"/>
      <c r="D150" s="4">
        <v>8</v>
      </c>
      <c r="E150" s="3"/>
      <c r="F150" s="27" t="s">
        <v>457</v>
      </c>
      <c r="G150" s="3" t="s">
        <v>222</v>
      </c>
      <c r="H150" s="27" t="s">
        <v>457</v>
      </c>
      <c r="I150" s="27" t="s">
        <v>457</v>
      </c>
      <c r="J150" s="6">
        <v>45000000000</v>
      </c>
      <c r="K150" s="3" t="s">
        <v>458</v>
      </c>
      <c r="L150" s="4" t="s">
        <v>462</v>
      </c>
      <c r="M150" s="4" t="s">
        <v>462</v>
      </c>
      <c r="N150" s="3" t="s">
        <v>460</v>
      </c>
      <c r="O150" s="4"/>
      <c r="P150" s="3" t="s">
        <v>217</v>
      </c>
      <c r="Q150" s="3">
        <v>8040059</v>
      </c>
      <c r="R150" s="3">
        <v>642</v>
      </c>
      <c r="S150" s="3" t="s">
        <v>81</v>
      </c>
      <c r="T150" s="4">
        <v>1</v>
      </c>
      <c r="U150" s="5">
        <v>35</v>
      </c>
      <c r="V150" s="5">
        <v>35</v>
      </c>
      <c r="W150" s="4">
        <v>2014</v>
      </c>
      <c r="X150" s="4" t="s">
        <v>463</v>
      </c>
      <c r="Y150" s="4">
        <v>2014</v>
      </c>
      <c r="Z150" s="4" t="s">
        <v>463</v>
      </c>
      <c r="AA150" s="4">
        <v>2014</v>
      </c>
      <c r="AB150" s="4" t="s">
        <v>463</v>
      </c>
      <c r="AC150" s="4">
        <v>2014</v>
      </c>
      <c r="AD150" s="4" t="s">
        <v>100</v>
      </c>
      <c r="AE150" s="4">
        <v>2014</v>
      </c>
      <c r="AF150" s="4" t="s">
        <v>96</v>
      </c>
      <c r="AG150" s="4">
        <v>2014</v>
      </c>
      <c r="AH150" s="4" t="s">
        <v>91</v>
      </c>
      <c r="AI150" s="4" t="s">
        <v>219</v>
      </c>
      <c r="AJ150" s="4" t="s">
        <v>118</v>
      </c>
      <c r="AK150" s="4"/>
      <c r="AL150" s="4" t="s">
        <v>269</v>
      </c>
      <c r="AM150" s="4" t="s">
        <v>270</v>
      </c>
      <c r="AN150" s="4"/>
      <c r="AO150" s="4"/>
    </row>
    <row r="151" spans="1:41" ht="112.5">
      <c r="A151" s="125">
        <f t="shared" si="1"/>
        <v>126</v>
      </c>
      <c r="B151" s="46" t="s">
        <v>600</v>
      </c>
      <c r="C151" s="3"/>
      <c r="D151" s="4">
        <v>8</v>
      </c>
      <c r="E151" s="3"/>
      <c r="F151" s="27" t="s">
        <v>466</v>
      </c>
      <c r="G151" s="3" t="s">
        <v>222</v>
      </c>
      <c r="H151" s="27" t="s">
        <v>466</v>
      </c>
      <c r="I151" s="27" t="s">
        <v>466</v>
      </c>
      <c r="J151" s="6">
        <v>45286596000</v>
      </c>
      <c r="K151" s="3" t="s">
        <v>467</v>
      </c>
      <c r="L151" s="4" t="s">
        <v>468</v>
      </c>
      <c r="M151" s="4" t="s">
        <v>469</v>
      </c>
      <c r="N151" s="3" t="s">
        <v>470</v>
      </c>
      <c r="O151" s="4"/>
      <c r="P151" s="3" t="s">
        <v>471</v>
      </c>
      <c r="Q151" s="3">
        <v>9010000</v>
      </c>
      <c r="R151" s="3">
        <v>642</v>
      </c>
      <c r="S151" s="3" t="s">
        <v>81</v>
      </c>
      <c r="T151" s="4">
        <v>1</v>
      </c>
      <c r="U151" s="5">
        <v>12</v>
      </c>
      <c r="V151" s="5">
        <v>12</v>
      </c>
      <c r="W151" s="4">
        <v>2013</v>
      </c>
      <c r="X151" s="4" t="s">
        <v>91</v>
      </c>
      <c r="Y151" s="4">
        <v>2013</v>
      </c>
      <c r="Z151" s="4" t="s">
        <v>91</v>
      </c>
      <c r="AA151" s="4">
        <v>2013</v>
      </c>
      <c r="AB151" s="4" t="s">
        <v>60</v>
      </c>
      <c r="AC151" s="4">
        <v>2014</v>
      </c>
      <c r="AD151" s="4" t="s">
        <v>62</v>
      </c>
      <c r="AE151" s="4">
        <v>2014</v>
      </c>
      <c r="AF151" s="4" t="s">
        <v>62</v>
      </c>
      <c r="AG151" s="4">
        <v>2014</v>
      </c>
      <c r="AH151" s="4" t="s">
        <v>61</v>
      </c>
      <c r="AI151" s="4" t="s">
        <v>219</v>
      </c>
      <c r="AJ151" s="4" t="s">
        <v>472</v>
      </c>
      <c r="AK151" s="4" t="s">
        <v>166</v>
      </c>
      <c r="AL151" s="4" t="s">
        <v>269</v>
      </c>
      <c r="AM151" s="4" t="s">
        <v>270</v>
      </c>
      <c r="AN151" s="4" t="s">
        <v>166</v>
      </c>
      <c r="AO151" s="4" t="s">
        <v>473</v>
      </c>
    </row>
    <row r="152" spans="1:41" ht="112.5">
      <c r="A152" s="125">
        <f t="shared" si="1"/>
        <v>127</v>
      </c>
      <c r="B152" s="46" t="s">
        <v>601</v>
      </c>
      <c r="C152" s="3"/>
      <c r="D152" s="4">
        <v>8</v>
      </c>
      <c r="E152" s="3"/>
      <c r="F152" s="27" t="s">
        <v>466</v>
      </c>
      <c r="G152" s="3" t="s">
        <v>222</v>
      </c>
      <c r="H152" s="27" t="s">
        <v>466</v>
      </c>
      <c r="I152" s="27" t="s">
        <v>466</v>
      </c>
      <c r="J152" s="6">
        <v>45286596000</v>
      </c>
      <c r="K152" s="3" t="s">
        <v>467</v>
      </c>
      <c r="L152" s="4" t="s">
        <v>474</v>
      </c>
      <c r="M152" s="4" t="s">
        <v>469</v>
      </c>
      <c r="N152" s="3" t="s">
        <v>470</v>
      </c>
      <c r="O152" s="4"/>
      <c r="P152" s="3" t="s">
        <v>471</v>
      </c>
      <c r="Q152" s="3">
        <v>9010000</v>
      </c>
      <c r="R152" s="3">
        <v>642</v>
      </c>
      <c r="S152" s="3" t="s">
        <v>81</v>
      </c>
      <c r="T152" s="4">
        <v>1</v>
      </c>
      <c r="U152" s="5">
        <v>12</v>
      </c>
      <c r="V152" s="5">
        <v>12</v>
      </c>
      <c r="W152" s="4">
        <v>2013</v>
      </c>
      <c r="X152" s="4" t="s">
        <v>91</v>
      </c>
      <c r="Y152" s="4">
        <v>2013</v>
      </c>
      <c r="Z152" s="4" t="s">
        <v>91</v>
      </c>
      <c r="AA152" s="4">
        <v>2013</v>
      </c>
      <c r="AB152" s="4" t="s">
        <v>60</v>
      </c>
      <c r="AC152" s="4">
        <v>2014</v>
      </c>
      <c r="AD152" s="4" t="s">
        <v>62</v>
      </c>
      <c r="AE152" s="4">
        <v>2014</v>
      </c>
      <c r="AF152" s="4" t="s">
        <v>62</v>
      </c>
      <c r="AG152" s="4">
        <v>2015</v>
      </c>
      <c r="AH152" s="4" t="s">
        <v>61</v>
      </c>
      <c r="AI152" s="4" t="s">
        <v>219</v>
      </c>
      <c r="AJ152" s="4" t="s">
        <v>472</v>
      </c>
      <c r="AK152" s="4" t="s">
        <v>166</v>
      </c>
      <c r="AL152" s="4" t="s">
        <v>269</v>
      </c>
      <c r="AM152" s="4" t="s">
        <v>270</v>
      </c>
      <c r="AN152" s="4" t="s">
        <v>166</v>
      </c>
      <c r="AO152" s="4" t="s">
        <v>475</v>
      </c>
    </row>
    <row r="153" spans="1:41" ht="112.5">
      <c r="A153" s="125">
        <f t="shared" si="1"/>
        <v>128</v>
      </c>
      <c r="B153" s="46" t="s">
        <v>641</v>
      </c>
      <c r="C153" s="3"/>
      <c r="D153" s="4">
        <v>8</v>
      </c>
      <c r="E153" s="3"/>
      <c r="F153" s="27" t="s">
        <v>466</v>
      </c>
      <c r="G153" s="3" t="s">
        <v>222</v>
      </c>
      <c r="H153" s="27" t="s">
        <v>466</v>
      </c>
      <c r="I153" s="27" t="s">
        <v>466</v>
      </c>
      <c r="J153" s="6">
        <v>45286596000</v>
      </c>
      <c r="K153" s="3" t="s">
        <v>467</v>
      </c>
      <c r="L153" s="4" t="s">
        <v>476</v>
      </c>
      <c r="M153" s="4" t="s">
        <v>469</v>
      </c>
      <c r="N153" s="3" t="s">
        <v>470</v>
      </c>
      <c r="O153" s="4"/>
      <c r="P153" s="3" t="s">
        <v>471</v>
      </c>
      <c r="Q153" s="3">
        <v>9010000</v>
      </c>
      <c r="R153" s="3">
        <v>642</v>
      </c>
      <c r="S153" s="3" t="s">
        <v>81</v>
      </c>
      <c r="T153" s="4">
        <v>1</v>
      </c>
      <c r="U153" s="5">
        <v>12</v>
      </c>
      <c r="V153" s="5">
        <v>12</v>
      </c>
      <c r="W153" s="4">
        <v>2014</v>
      </c>
      <c r="X153" s="4" t="s">
        <v>100</v>
      </c>
      <c r="Y153" s="4">
        <v>2014</v>
      </c>
      <c r="Z153" s="4" t="s">
        <v>100</v>
      </c>
      <c r="AA153" s="4">
        <v>2014</v>
      </c>
      <c r="AB153" s="4" t="s">
        <v>96</v>
      </c>
      <c r="AC153" s="4">
        <v>2014</v>
      </c>
      <c r="AD153" s="4" t="s">
        <v>91</v>
      </c>
      <c r="AE153" s="4">
        <v>2014</v>
      </c>
      <c r="AF153" s="4" t="s">
        <v>91</v>
      </c>
      <c r="AG153" s="4">
        <v>2015</v>
      </c>
      <c r="AH153" s="4" t="s">
        <v>91</v>
      </c>
      <c r="AI153" s="4" t="s">
        <v>219</v>
      </c>
      <c r="AJ153" s="4" t="s">
        <v>472</v>
      </c>
      <c r="AK153" s="4" t="s">
        <v>166</v>
      </c>
      <c r="AL153" s="4" t="s">
        <v>269</v>
      </c>
      <c r="AM153" s="4" t="s">
        <v>270</v>
      </c>
      <c r="AN153" s="4" t="s">
        <v>166</v>
      </c>
      <c r="AO153" s="4" t="s">
        <v>477</v>
      </c>
    </row>
    <row r="154" spans="1:41" ht="67.5">
      <c r="A154" s="125">
        <f t="shared" si="1"/>
        <v>129</v>
      </c>
      <c r="B154" s="46" t="s">
        <v>642</v>
      </c>
      <c r="C154" s="3"/>
      <c r="D154" s="4">
        <v>8</v>
      </c>
      <c r="E154" s="3"/>
      <c r="F154" s="27" t="s">
        <v>466</v>
      </c>
      <c r="G154" s="3" t="s">
        <v>222</v>
      </c>
      <c r="H154" s="27" t="s">
        <v>466</v>
      </c>
      <c r="I154" s="27" t="s">
        <v>466</v>
      </c>
      <c r="J154" s="6">
        <v>45286596000</v>
      </c>
      <c r="K154" s="3" t="s">
        <v>467</v>
      </c>
      <c r="L154" s="4" t="s">
        <v>478</v>
      </c>
      <c r="M154" s="4" t="s">
        <v>479</v>
      </c>
      <c r="N154" s="3" t="s">
        <v>480</v>
      </c>
      <c r="O154" s="4"/>
      <c r="P154" s="3" t="s">
        <v>481</v>
      </c>
      <c r="Q154" s="3">
        <v>9010000</v>
      </c>
      <c r="R154" s="3">
        <v>642</v>
      </c>
      <c r="S154" s="3" t="s">
        <v>81</v>
      </c>
      <c r="T154" s="4">
        <v>1</v>
      </c>
      <c r="U154" s="5">
        <v>20</v>
      </c>
      <c r="V154" s="5">
        <v>20</v>
      </c>
      <c r="W154" s="4">
        <v>2013</v>
      </c>
      <c r="X154" s="4" t="s">
        <v>91</v>
      </c>
      <c r="Y154" s="4">
        <v>2013</v>
      </c>
      <c r="Z154" s="4" t="s">
        <v>91</v>
      </c>
      <c r="AA154" s="4">
        <v>2013</v>
      </c>
      <c r="AB154" s="4" t="s">
        <v>60</v>
      </c>
      <c r="AC154" s="4">
        <v>2014</v>
      </c>
      <c r="AD154" s="4" t="s">
        <v>62</v>
      </c>
      <c r="AE154" s="4">
        <v>2014</v>
      </c>
      <c r="AF154" s="4" t="s">
        <v>62</v>
      </c>
      <c r="AG154" s="4">
        <v>2014</v>
      </c>
      <c r="AH154" s="4" t="s">
        <v>61</v>
      </c>
      <c r="AI154" s="4" t="s">
        <v>219</v>
      </c>
      <c r="AJ154" s="4" t="s">
        <v>472</v>
      </c>
      <c r="AK154" s="4" t="s">
        <v>166</v>
      </c>
      <c r="AL154" s="4" t="s">
        <v>269</v>
      </c>
      <c r="AM154" s="4" t="s">
        <v>270</v>
      </c>
      <c r="AN154" s="4" t="s">
        <v>166</v>
      </c>
      <c r="AO154" s="4" t="s">
        <v>482</v>
      </c>
    </row>
    <row r="155" spans="1:41" ht="67.5">
      <c r="A155" s="125">
        <f t="shared" si="1"/>
        <v>130</v>
      </c>
      <c r="B155" s="46" t="s">
        <v>643</v>
      </c>
      <c r="C155" s="3"/>
      <c r="D155" s="4">
        <v>8</v>
      </c>
      <c r="E155" s="3"/>
      <c r="F155" s="27" t="s">
        <v>466</v>
      </c>
      <c r="G155" s="3" t="s">
        <v>222</v>
      </c>
      <c r="H155" s="27" t="s">
        <v>466</v>
      </c>
      <c r="I155" s="27" t="s">
        <v>466</v>
      </c>
      <c r="J155" s="6">
        <v>45286596000</v>
      </c>
      <c r="K155" s="3" t="s">
        <v>467</v>
      </c>
      <c r="L155" s="4" t="s">
        <v>483</v>
      </c>
      <c r="M155" s="4" t="s">
        <v>479</v>
      </c>
      <c r="N155" s="3" t="s">
        <v>480</v>
      </c>
      <c r="O155" s="4"/>
      <c r="P155" s="3" t="s">
        <v>481</v>
      </c>
      <c r="Q155" s="3">
        <v>9010000</v>
      </c>
      <c r="R155" s="3">
        <v>642</v>
      </c>
      <c r="S155" s="3" t="s">
        <v>81</v>
      </c>
      <c r="T155" s="4">
        <v>1</v>
      </c>
      <c r="U155" s="5">
        <v>50</v>
      </c>
      <c r="V155" s="5">
        <v>50</v>
      </c>
      <c r="W155" s="4">
        <v>2013</v>
      </c>
      <c r="X155" s="4" t="s">
        <v>91</v>
      </c>
      <c r="Y155" s="4">
        <v>2013</v>
      </c>
      <c r="Z155" s="4" t="s">
        <v>91</v>
      </c>
      <c r="AA155" s="4">
        <v>2013</v>
      </c>
      <c r="AB155" s="4" t="s">
        <v>60</v>
      </c>
      <c r="AC155" s="4">
        <v>2014</v>
      </c>
      <c r="AD155" s="4" t="s">
        <v>62</v>
      </c>
      <c r="AE155" s="4">
        <v>2014</v>
      </c>
      <c r="AF155" s="4" t="s">
        <v>62</v>
      </c>
      <c r="AG155" s="4">
        <v>2014</v>
      </c>
      <c r="AH155" s="4" t="s">
        <v>61</v>
      </c>
      <c r="AI155" s="4" t="s">
        <v>219</v>
      </c>
      <c r="AJ155" s="4" t="s">
        <v>472</v>
      </c>
      <c r="AK155" s="4" t="s">
        <v>166</v>
      </c>
      <c r="AL155" s="4" t="s">
        <v>269</v>
      </c>
      <c r="AM155" s="4" t="s">
        <v>270</v>
      </c>
      <c r="AN155" s="4" t="s">
        <v>166</v>
      </c>
      <c r="AO155" s="4" t="s">
        <v>484</v>
      </c>
    </row>
    <row r="156" spans="1:41" ht="78.75">
      <c r="A156" s="125">
        <f t="shared" si="1"/>
        <v>131</v>
      </c>
      <c r="B156" s="46" t="s">
        <v>644</v>
      </c>
      <c r="C156" s="3"/>
      <c r="D156" s="4">
        <v>8</v>
      </c>
      <c r="E156" s="3"/>
      <c r="F156" s="27" t="s">
        <v>466</v>
      </c>
      <c r="G156" s="3" t="s">
        <v>222</v>
      </c>
      <c r="H156" s="27" t="s">
        <v>466</v>
      </c>
      <c r="I156" s="27" t="s">
        <v>466</v>
      </c>
      <c r="J156" s="6">
        <v>45286596000</v>
      </c>
      <c r="K156" s="3" t="s">
        <v>467</v>
      </c>
      <c r="L156" s="4" t="s">
        <v>485</v>
      </c>
      <c r="M156" s="4" t="s">
        <v>486</v>
      </c>
      <c r="N156" s="3" t="s">
        <v>487</v>
      </c>
      <c r="O156" s="4"/>
      <c r="P156" s="3" t="s">
        <v>488</v>
      </c>
      <c r="Q156" s="3">
        <v>4110200</v>
      </c>
      <c r="R156" s="3">
        <v>642</v>
      </c>
      <c r="S156" s="3" t="s">
        <v>81</v>
      </c>
      <c r="T156" s="4">
        <v>1</v>
      </c>
      <c r="U156" s="5">
        <v>3</v>
      </c>
      <c r="V156" s="5">
        <v>3</v>
      </c>
      <c r="W156" s="4">
        <v>2013</v>
      </c>
      <c r="X156" s="4" t="s">
        <v>91</v>
      </c>
      <c r="Y156" s="4">
        <v>2013</v>
      </c>
      <c r="Z156" s="4" t="s">
        <v>91</v>
      </c>
      <c r="AA156" s="4">
        <v>2013</v>
      </c>
      <c r="AB156" s="4" t="s">
        <v>60</v>
      </c>
      <c r="AC156" s="4">
        <v>2014</v>
      </c>
      <c r="AD156" s="4" t="s">
        <v>62</v>
      </c>
      <c r="AE156" s="4">
        <v>2014</v>
      </c>
      <c r="AF156" s="4" t="s">
        <v>62</v>
      </c>
      <c r="AG156" s="4">
        <v>2014</v>
      </c>
      <c r="AH156" s="4" t="s">
        <v>61</v>
      </c>
      <c r="AI156" s="4" t="s">
        <v>219</v>
      </c>
      <c r="AJ156" s="4" t="s">
        <v>472</v>
      </c>
      <c r="AK156" s="4"/>
      <c r="AL156" s="4" t="s">
        <v>269</v>
      </c>
      <c r="AM156" s="4" t="s">
        <v>270</v>
      </c>
      <c r="AN156" s="4"/>
      <c r="AO156" s="4" t="s">
        <v>489</v>
      </c>
    </row>
    <row r="157" spans="1:41" ht="67.5">
      <c r="A157" s="125">
        <f t="shared" si="1"/>
        <v>132</v>
      </c>
      <c r="B157" s="46" t="s">
        <v>645</v>
      </c>
      <c r="C157" s="3"/>
      <c r="D157" s="4">
        <v>8</v>
      </c>
      <c r="E157" s="3"/>
      <c r="F157" s="27" t="s">
        <v>466</v>
      </c>
      <c r="G157" s="3" t="s">
        <v>222</v>
      </c>
      <c r="H157" s="27" t="s">
        <v>466</v>
      </c>
      <c r="I157" s="27" t="s">
        <v>466</v>
      </c>
      <c r="J157" s="6">
        <v>45286596000</v>
      </c>
      <c r="K157" s="3" t="s">
        <v>467</v>
      </c>
      <c r="L157" s="4" t="s">
        <v>490</v>
      </c>
      <c r="M157" s="4" t="s">
        <v>491</v>
      </c>
      <c r="N157" s="3" t="s">
        <v>492</v>
      </c>
      <c r="O157" s="4"/>
      <c r="P157" s="3" t="s">
        <v>488</v>
      </c>
      <c r="Q157" s="3">
        <v>4110200</v>
      </c>
      <c r="R157" s="3">
        <v>642</v>
      </c>
      <c r="S157" s="3" t="s">
        <v>81</v>
      </c>
      <c r="T157" s="4">
        <v>1</v>
      </c>
      <c r="U157" s="5">
        <v>3</v>
      </c>
      <c r="V157" s="5">
        <v>3</v>
      </c>
      <c r="W157" s="4">
        <v>2013</v>
      </c>
      <c r="X157" s="4" t="s">
        <v>91</v>
      </c>
      <c r="Y157" s="4">
        <v>2013</v>
      </c>
      <c r="Z157" s="4" t="s">
        <v>91</v>
      </c>
      <c r="AA157" s="4">
        <v>2013</v>
      </c>
      <c r="AB157" s="4" t="s">
        <v>60</v>
      </c>
      <c r="AC157" s="4">
        <v>2014</v>
      </c>
      <c r="AD157" s="4" t="s">
        <v>62</v>
      </c>
      <c r="AE157" s="4">
        <v>2014</v>
      </c>
      <c r="AF157" s="4" t="s">
        <v>62</v>
      </c>
      <c r="AG157" s="4">
        <v>2014</v>
      </c>
      <c r="AH157" s="4" t="s">
        <v>61</v>
      </c>
      <c r="AI157" s="4" t="s">
        <v>219</v>
      </c>
      <c r="AJ157" s="4" t="s">
        <v>472</v>
      </c>
      <c r="AK157" s="4"/>
      <c r="AL157" s="4" t="s">
        <v>269</v>
      </c>
      <c r="AM157" s="4" t="s">
        <v>270</v>
      </c>
      <c r="AN157" s="4"/>
      <c r="AO157" s="4" t="s">
        <v>493</v>
      </c>
    </row>
    <row r="158" spans="1:41" ht="90">
      <c r="A158" s="125">
        <f t="shared" si="1"/>
        <v>133</v>
      </c>
      <c r="B158" s="46" t="s">
        <v>646</v>
      </c>
      <c r="C158" s="3"/>
      <c r="D158" s="4">
        <v>8</v>
      </c>
      <c r="E158" s="3"/>
      <c r="F158" s="27" t="s">
        <v>466</v>
      </c>
      <c r="G158" s="3" t="s">
        <v>222</v>
      </c>
      <c r="H158" s="27" t="s">
        <v>466</v>
      </c>
      <c r="I158" s="27" t="s">
        <v>466</v>
      </c>
      <c r="J158" s="6">
        <v>45286596000</v>
      </c>
      <c r="K158" s="3" t="s">
        <v>467</v>
      </c>
      <c r="L158" s="4" t="s">
        <v>494</v>
      </c>
      <c r="M158" s="4" t="s">
        <v>494</v>
      </c>
      <c r="N158" s="3" t="s">
        <v>495</v>
      </c>
      <c r="O158" s="4"/>
      <c r="P158" s="3" t="s">
        <v>471</v>
      </c>
      <c r="Q158" s="3">
        <v>9010020</v>
      </c>
      <c r="R158" s="3">
        <v>642</v>
      </c>
      <c r="S158" s="3" t="s">
        <v>81</v>
      </c>
      <c r="T158" s="4">
        <v>1</v>
      </c>
      <c r="U158" s="5">
        <v>10</v>
      </c>
      <c r="V158" s="5">
        <v>10</v>
      </c>
      <c r="W158" s="4">
        <v>2013</v>
      </c>
      <c r="X158" s="4" t="s">
        <v>91</v>
      </c>
      <c r="Y158" s="4">
        <v>2013</v>
      </c>
      <c r="Z158" s="4" t="s">
        <v>91</v>
      </c>
      <c r="AA158" s="4">
        <v>2013</v>
      </c>
      <c r="AB158" s="4" t="s">
        <v>60</v>
      </c>
      <c r="AC158" s="4">
        <v>2014</v>
      </c>
      <c r="AD158" s="4" t="s">
        <v>62</v>
      </c>
      <c r="AE158" s="4">
        <v>2014</v>
      </c>
      <c r="AF158" s="4" t="s">
        <v>62</v>
      </c>
      <c r="AG158" s="4">
        <v>2014</v>
      </c>
      <c r="AH158" s="4" t="s">
        <v>61</v>
      </c>
      <c r="AI158" s="4" t="s">
        <v>219</v>
      </c>
      <c r="AJ158" s="4" t="s">
        <v>472</v>
      </c>
      <c r="AK158" s="4" t="s">
        <v>166</v>
      </c>
      <c r="AL158" s="4" t="s">
        <v>269</v>
      </c>
      <c r="AM158" s="4" t="s">
        <v>270</v>
      </c>
      <c r="AN158" s="4" t="s">
        <v>166</v>
      </c>
      <c r="AO158" s="4" t="s">
        <v>496</v>
      </c>
    </row>
    <row r="159" spans="1:41" ht="78.75">
      <c r="A159" s="125">
        <f t="shared" si="1"/>
        <v>134</v>
      </c>
      <c r="B159" s="46" t="s">
        <v>647</v>
      </c>
      <c r="C159" s="3"/>
      <c r="D159" s="4">
        <v>8</v>
      </c>
      <c r="E159" s="3"/>
      <c r="F159" s="27" t="s">
        <v>466</v>
      </c>
      <c r="G159" s="3" t="s">
        <v>222</v>
      </c>
      <c r="H159" s="27" t="s">
        <v>466</v>
      </c>
      <c r="I159" s="27" t="s">
        <v>466</v>
      </c>
      <c r="J159" s="6">
        <v>45286596000</v>
      </c>
      <c r="K159" s="3" t="s">
        <v>467</v>
      </c>
      <c r="L159" s="4" t="s">
        <v>497</v>
      </c>
      <c r="M159" s="4" t="s">
        <v>497</v>
      </c>
      <c r="N159" s="3" t="s">
        <v>498</v>
      </c>
      <c r="O159" s="4"/>
      <c r="P159" s="3" t="s">
        <v>471</v>
      </c>
      <c r="Q159" s="3">
        <v>9010020</v>
      </c>
      <c r="R159" s="3">
        <v>642</v>
      </c>
      <c r="S159" s="3" t="s">
        <v>81</v>
      </c>
      <c r="T159" s="4">
        <v>1</v>
      </c>
      <c r="U159" s="5">
        <v>15</v>
      </c>
      <c r="V159" s="5">
        <v>15</v>
      </c>
      <c r="W159" s="4">
        <v>2014</v>
      </c>
      <c r="X159" s="4" t="s">
        <v>100</v>
      </c>
      <c r="Y159" s="4">
        <v>2014</v>
      </c>
      <c r="Z159" s="4" t="s">
        <v>100</v>
      </c>
      <c r="AA159" s="4">
        <v>2014</v>
      </c>
      <c r="AB159" s="4" t="s">
        <v>96</v>
      </c>
      <c r="AC159" s="4">
        <v>2014</v>
      </c>
      <c r="AD159" s="4" t="s">
        <v>91</v>
      </c>
      <c r="AE159" s="4">
        <v>2014</v>
      </c>
      <c r="AF159" s="4" t="s">
        <v>499</v>
      </c>
      <c r="AG159" s="4">
        <v>2015</v>
      </c>
      <c r="AH159" s="4" t="s">
        <v>91</v>
      </c>
      <c r="AI159" s="4" t="s">
        <v>219</v>
      </c>
      <c r="AJ159" s="4" t="s">
        <v>472</v>
      </c>
      <c r="AK159" s="4" t="s">
        <v>166</v>
      </c>
      <c r="AL159" s="4" t="s">
        <v>269</v>
      </c>
      <c r="AM159" s="4" t="s">
        <v>270</v>
      </c>
      <c r="AN159" s="4" t="s">
        <v>166</v>
      </c>
      <c r="AO159" s="4" t="s">
        <v>500</v>
      </c>
    </row>
    <row r="160" spans="1:41" ht="78.75">
      <c r="A160" s="125">
        <f t="shared" si="1"/>
        <v>135</v>
      </c>
      <c r="B160" s="46" t="s">
        <v>648</v>
      </c>
      <c r="C160" s="3"/>
      <c r="D160" s="4">
        <v>8</v>
      </c>
      <c r="E160" s="3"/>
      <c r="F160" s="27" t="s">
        <v>466</v>
      </c>
      <c r="G160" s="3" t="s">
        <v>222</v>
      </c>
      <c r="H160" s="27" t="s">
        <v>466</v>
      </c>
      <c r="I160" s="27" t="s">
        <v>466</v>
      </c>
      <c r="J160" s="6">
        <v>45286596000</v>
      </c>
      <c r="K160" s="3" t="s">
        <v>467</v>
      </c>
      <c r="L160" s="4" t="s">
        <v>501</v>
      </c>
      <c r="M160" s="4" t="s">
        <v>501</v>
      </c>
      <c r="N160" s="3" t="s">
        <v>498</v>
      </c>
      <c r="O160" s="4"/>
      <c r="P160" s="3" t="s">
        <v>471</v>
      </c>
      <c r="Q160" s="3">
        <v>9010020</v>
      </c>
      <c r="R160" s="3">
        <v>642</v>
      </c>
      <c r="S160" s="3" t="s">
        <v>81</v>
      </c>
      <c r="T160" s="4">
        <v>1</v>
      </c>
      <c r="U160" s="5">
        <v>30</v>
      </c>
      <c r="V160" s="5">
        <v>30</v>
      </c>
      <c r="W160" s="4">
        <v>2014</v>
      </c>
      <c r="X160" s="4" t="s">
        <v>82</v>
      </c>
      <c r="Y160" s="4">
        <v>2014</v>
      </c>
      <c r="Z160" s="4" t="s">
        <v>82</v>
      </c>
      <c r="AA160" s="4">
        <v>2014</v>
      </c>
      <c r="AB160" s="4" t="s">
        <v>83</v>
      </c>
      <c r="AC160" s="4">
        <v>2014</v>
      </c>
      <c r="AD160" s="4" t="s">
        <v>57</v>
      </c>
      <c r="AE160" s="4">
        <v>2014</v>
      </c>
      <c r="AF160" s="4" t="s">
        <v>57</v>
      </c>
      <c r="AG160" s="4">
        <v>2015</v>
      </c>
      <c r="AH160" s="4" t="s">
        <v>57</v>
      </c>
      <c r="AI160" s="4" t="s">
        <v>219</v>
      </c>
      <c r="AJ160" s="4" t="s">
        <v>472</v>
      </c>
      <c r="AK160" s="4" t="s">
        <v>166</v>
      </c>
      <c r="AL160" s="4" t="s">
        <v>269</v>
      </c>
      <c r="AM160" s="4" t="s">
        <v>270</v>
      </c>
      <c r="AN160" s="4" t="s">
        <v>166</v>
      </c>
      <c r="AO160" s="4" t="s">
        <v>502</v>
      </c>
    </row>
    <row r="161" spans="1:41" ht="56.25">
      <c r="A161" s="125">
        <f t="shared" si="1"/>
        <v>136</v>
      </c>
      <c r="B161" s="46" t="s">
        <v>649</v>
      </c>
      <c r="C161" s="3"/>
      <c r="D161" s="4">
        <v>8</v>
      </c>
      <c r="E161" s="3"/>
      <c r="F161" s="27" t="s">
        <v>466</v>
      </c>
      <c r="G161" s="3" t="s">
        <v>222</v>
      </c>
      <c r="H161" s="27" t="s">
        <v>466</v>
      </c>
      <c r="I161" s="27" t="s">
        <v>466</v>
      </c>
      <c r="J161" s="6">
        <v>45286596000</v>
      </c>
      <c r="K161" s="3" t="s">
        <v>467</v>
      </c>
      <c r="L161" s="4" t="s">
        <v>503</v>
      </c>
      <c r="M161" s="4" t="s">
        <v>504</v>
      </c>
      <c r="N161" s="3" t="s">
        <v>505</v>
      </c>
      <c r="O161" s="4"/>
      <c r="P161" s="3" t="s">
        <v>506</v>
      </c>
      <c r="Q161" s="3">
        <v>7525050</v>
      </c>
      <c r="R161" s="3">
        <v>796</v>
      </c>
      <c r="S161" s="3" t="s">
        <v>88</v>
      </c>
      <c r="T161" s="4">
        <v>2</v>
      </c>
      <c r="U161" s="5">
        <v>400</v>
      </c>
      <c r="V161" s="5">
        <v>400</v>
      </c>
      <c r="W161" s="4">
        <v>2013</v>
      </c>
      <c r="X161" s="4" t="s">
        <v>91</v>
      </c>
      <c r="Y161" s="4">
        <v>2013</v>
      </c>
      <c r="Z161" s="4" t="s">
        <v>91</v>
      </c>
      <c r="AA161" s="4">
        <v>2013</v>
      </c>
      <c r="AB161" s="4" t="s">
        <v>60</v>
      </c>
      <c r="AC161" s="4">
        <v>2014</v>
      </c>
      <c r="AD161" s="4" t="s">
        <v>62</v>
      </c>
      <c r="AE161" s="4">
        <v>2014</v>
      </c>
      <c r="AF161" s="4" t="s">
        <v>62</v>
      </c>
      <c r="AG161" s="4">
        <v>2014</v>
      </c>
      <c r="AH161" s="4" t="s">
        <v>91</v>
      </c>
      <c r="AI161" s="4" t="s">
        <v>58</v>
      </c>
      <c r="AJ161" s="4" t="s">
        <v>507</v>
      </c>
      <c r="AK161" s="4" t="s">
        <v>166</v>
      </c>
      <c r="AL161" s="4" t="s">
        <v>269</v>
      </c>
      <c r="AM161" s="4" t="s">
        <v>270</v>
      </c>
      <c r="AN161" s="4" t="s">
        <v>166</v>
      </c>
      <c r="AO161" s="4" t="s">
        <v>166</v>
      </c>
    </row>
    <row r="162" spans="1:41" ht="90">
      <c r="A162" s="125">
        <f t="shared" si="1"/>
        <v>137</v>
      </c>
      <c r="B162" s="46" t="s">
        <v>650</v>
      </c>
      <c r="C162" s="3"/>
      <c r="D162" s="4">
        <v>8</v>
      </c>
      <c r="E162" s="3"/>
      <c r="F162" s="27" t="s">
        <v>466</v>
      </c>
      <c r="G162" s="3" t="s">
        <v>222</v>
      </c>
      <c r="H162" s="27" t="s">
        <v>466</v>
      </c>
      <c r="I162" s="27" t="s">
        <v>466</v>
      </c>
      <c r="J162" s="6">
        <v>45286596000</v>
      </c>
      <c r="K162" s="3" t="s">
        <v>467</v>
      </c>
      <c r="L162" s="4" t="s">
        <v>508</v>
      </c>
      <c r="M162" s="4" t="s">
        <v>509</v>
      </c>
      <c r="N162" s="3" t="s">
        <v>495</v>
      </c>
      <c r="O162" s="4"/>
      <c r="P162" s="3" t="s">
        <v>471</v>
      </c>
      <c r="Q162" s="3">
        <v>9010020</v>
      </c>
      <c r="R162" s="3">
        <v>642</v>
      </c>
      <c r="S162" s="3" t="s">
        <v>81</v>
      </c>
      <c r="T162" s="4">
        <v>1</v>
      </c>
      <c r="U162" s="5">
        <v>2400</v>
      </c>
      <c r="V162" s="5">
        <v>2400</v>
      </c>
      <c r="W162" s="4">
        <v>2014</v>
      </c>
      <c r="X162" s="4" t="s">
        <v>62</v>
      </c>
      <c r="Y162" s="4">
        <v>2014</v>
      </c>
      <c r="Z162" s="4" t="s">
        <v>82</v>
      </c>
      <c r="AA162" s="4">
        <v>2014</v>
      </c>
      <c r="AB162" s="4" t="s">
        <v>82</v>
      </c>
      <c r="AC162" s="4">
        <v>2014</v>
      </c>
      <c r="AD162" s="4" t="s">
        <v>83</v>
      </c>
      <c r="AE162" s="4">
        <v>2014</v>
      </c>
      <c r="AF162" s="4" t="s">
        <v>83</v>
      </c>
      <c r="AG162" s="4">
        <v>2015</v>
      </c>
      <c r="AH162" s="4" t="s">
        <v>83</v>
      </c>
      <c r="AI162" s="4" t="s">
        <v>58</v>
      </c>
      <c r="AJ162" s="4" t="s">
        <v>507</v>
      </c>
      <c r="AK162" s="4" t="s">
        <v>166</v>
      </c>
      <c r="AL162" s="4" t="s">
        <v>269</v>
      </c>
      <c r="AM162" s="4" t="s">
        <v>270</v>
      </c>
      <c r="AN162" s="4"/>
      <c r="AO162" s="4" t="s">
        <v>510</v>
      </c>
    </row>
    <row r="163" spans="1:41" ht="90">
      <c r="A163" s="125">
        <f t="shared" si="1"/>
        <v>138</v>
      </c>
      <c r="B163" s="46" t="s">
        <v>651</v>
      </c>
      <c r="C163" s="3"/>
      <c r="D163" s="4">
        <v>8</v>
      </c>
      <c r="E163" s="3"/>
      <c r="F163" s="27" t="s">
        <v>466</v>
      </c>
      <c r="G163" s="3" t="s">
        <v>222</v>
      </c>
      <c r="H163" s="27" t="s">
        <v>466</v>
      </c>
      <c r="I163" s="27" t="s">
        <v>466</v>
      </c>
      <c r="J163" s="6">
        <v>45286596000</v>
      </c>
      <c r="K163" s="3" t="s">
        <v>467</v>
      </c>
      <c r="L163" s="4" t="s">
        <v>511</v>
      </c>
      <c r="M163" s="4" t="s">
        <v>512</v>
      </c>
      <c r="N163" s="3" t="s">
        <v>513</v>
      </c>
      <c r="O163" s="4"/>
      <c r="P163" s="3" t="s">
        <v>471</v>
      </c>
      <c r="Q163" s="3">
        <v>9010020</v>
      </c>
      <c r="R163" s="3">
        <v>642</v>
      </c>
      <c r="S163" s="3" t="s">
        <v>81</v>
      </c>
      <c r="T163" s="4">
        <v>1</v>
      </c>
      <c r="U163" s="5">
        <v>80</v>
      </c>
      <c r="V163" s="5">
        <v>80</v>
      </c>
      <c r="W163" s="4">
        <v>2014</v>
      </c>
      <c r="X163" s="4" t="s">
        <v>62</v>
      </c>
      <c r="Y163" s="4">
        <v>2014</v>
      </c>
      <c r="Z163" s="4" t="s">
        <v>82</v>
      </c>
      <c r="AA163" s="4">
        <v>2014</v>
      </c>
      <c r="AB163" s="4" t="s">
        <v>83</v>
      </c>
      <c r="AC163" s="4">
        <v>2014</v>
      </c>
      <c r="AD163" s="4" t="s">
        <v>83</v>
      </c>
      <c r="AE163" s="4">
        <v>2014</v>
      </c>
      <c r="AF163" s="4" t="s">
        <v>83</v>
      </c>
      <c r="AG163" s="4">
        <v>2015</v>
      </c>
      <c r="AH163" s="4" t="s">
        <v>83</v>
      </c>
      <c r="AI163" s="4" t="s">
        <v>219</v>
      </c>
      <c r="AJ163" s="4" t="s">
        <v>472</v>
      </c>
      <c r="AK163" s="4" t="s">
        <v>166</v>
      </c>
      <c r="AL163" s="4" t="s">
        <v>269</v>
      </c>
      <c r="AM163" s="4" t="s">
        <v>270</v>
      </c>
      <c r="AN163" s="4"/>
      <c r="AO163" s="4" t="s">
        <v>514</v>
      </c>
    </row>
    <row r="164" spans="1:41" ht="67.5">
      <c r="A164" s="125">
        <f t="shared" si="1"/>
        <v>139</v>
      </c>
      <c r="B164" s="46" t="s">
        <v>652</v>
      </c>
      <c r="C164" s="3"/>
      <c r="D164" s="4">
        <v>8</v>
      </c>
      <c r="E164" s="3"/>
      <c r="F164" s="27" t="s">
        <v>466</v>
      </c>
      <c r="G164" s="3" t="s">
        <v>222</v>
      </c>
      <c r="H164" s="27" t="s">
        <v>466</v>
      </c>
      <c r="I164" s="27" t="s">
        <v>466</v>
      </c>
      <c r="J164" s="6">
        <v>45286596000</v>
      </c>
      <c r="K164" s="3" t="s">
        <v>467</v>
      </c>
      <c r="L164" s="4" t="s">
        <v>515</v>
      </c>
      <c r="M164" s="4" t="s">
        <v>515</v>
      </c>
      <c r="N164" s="3" t="s">
        <v>516</v>
      </c>
      <c r="O164" s="4"/>
      <c r="P164" s="3" t="s">
        <v>517</v>
      </c>
      <c r="Q164" s="3">
        <v>8513111</v>
      </c>
      <c r="R164" s="3">
        <v>642</v>
      </c>
      <c r="S164" s="3" t="s">
        <v>81</v>
      </c>
      <c r="T164" s="4">
        <v>1</v>
      </c>
      <c r="U164" s="5">
        <v>100</v>
      </c>
      <c r="V164" s="5">
        <v>100</v>
      </c>
      <c r="W164" s="4">
        <v>2014</v>
      </c>
      <c r="X164" s="4" t="s">
        <v>77</v>
      </c>
      <c r="Y164" s="4">
        <v>2014</v>
      </c>
      <c r="Z164" s="4" t="s">
        <v>77</v>
      </c>
      <c r="AA164" s="4">
        <v>2014</v>
      </c>
      <c r="AB164" s="4" t="s">
        <v>78</v>
      </c>
      <c r="AC164" s="4">
        <v>2014</v>
      </c>
      <c r="AD164" s="4" t="s">
        <v>100</v>
      </c>
      <c r="AE164" s="4">
        <v>2014</v>
      </c>
      <c r="AF164" s="4" t="s">
        <v>100</v>
      </c>
      <c r="AG164" s="4">
        <v>2015</v>
      </c>
      <c r="AH164" s="4" t="s">
        <v>100</v>
      </c>
      <c r="AI164" s="4" t="s">
        <v>58</v>
      </c>
      <c r="AJ164" s="4" t="s">
        <v>507</v>
      </c>
      <c r="AK164" s="4" t="s">
        <v>166</v>
      </c>
      <c r="AL164" s="4" t="s">
        <v>269</v>
      </c>
      <c r="AM164" s="4" t="s">
        <v>270</v>
      </c>
      <c r="AN164" s="4" t="s">
        <v>166</v>
      </c>
      <c r="AO164" s="4" t="s">
        <v>518</v>
      </c>
    </row>
    <row r="165" spans="1:41" ht="33.75">
      <c r="A165" s="125">
        <f t="shared" si="1"/>
        <v>140</v>
      </c>
      <c r="B165" s="46" t="s">
        <v>678</v>
      </c>
      <c r="C165" s="3"/>
      <c r="D165" s="4">
        <v>8</v>
      </c>
      <c r="E165" s="3"/>
      <c r="F165" s="27" t="s">
        <v>466</v>
      </c>
      <c r="G165" s="3" t="s">
        <v>222</v>
      </c>
      <c r="H165" s="27" t="s">
        <v>466</v>
      </c>
      <c r="I165" s="27" t="s">
        <v>466</v>
      </c>
      <c r="J165" s="6">
        <v>45286596000</v>
      </c>
      <c r="K165" s="3" t="s">
        <v>467</v>
      </c>
      <c r="L165" s="4" t="s">
        <v>519</v>
      </c>
      <c r="M165" s="4" t="s">
        <v>519</v>
      </c>
      <c r="N165" s="3" t="s">
        <v>520</v>
      </c>
      <c r="O165" s="4"/>
      <c r="P165" s="3" t="s">
        <v>521</v>
      </c>
      <c r="Q165" s="3">
        <v>7260000</v>
      </c>
      <c r="R165" s="3">
        <v>796</v>
      </c>
      <c r="S165" s="3" t="s">
        <v>88</v>
      </c>
      <c r="T165" s="4">
        <v>1</v>
      </c>
      <c r="U165" s="5">
        <v>10</v>
      </c>
      <c r="V165" s="5">
        <v>10</v>
      </c>
      <c r="W165" s="4">
        <v>2014</v>
      </c>
      <c r="X165" s="4" t="s">
        <v>62</v>
      </c>
      <c r="Y165" s="4">
        <v>2014</v>
      </c>
      <c r="Z165" s="4" t="s">
        <v>82</v>
      </c>
      <c r="AA165" s="4">
        <v>2014</v>
      </c>
      <c r="AB165" s="4" t="s">
        <v>82</v>
      </c>
      <c r="AC165" s="4">
        <v>2014</v>
      </c>
      <c r="AD165" s="4" t="s">
        <v>83</v>
      </c>
      <c r="AE165" s="4">
        <v>2014</v>
      </c>
      <c r="AF165" s="4" t="s">
        <v>83</v>
      </c>
      <c r="AG165" s="4">
        <v>2015</v>
      </c>
      <c r="AH165" s="4" t="s">
        <v>83</v>
      </c>
      <c r="AI165" s="4" t="s">
        <v>219</v>
      </c>
      <c r="AJ165" s="4" t="s">
        <v>472</v>
      </c>
      <c r="AK165" s="4" t="s">
        <v>166</v>
      </c>
      <c r="AL165" s="4" t="s">
        <v>269</v>
      </c>
      <c r="AM165" s="4" t="s">
        <v>270</v>
      </c>
      <c r="AN165" s="4" t="s">
        <v>166</v>
      </c>
      <c r="AO165" s="4" t="s">
        <v>166</v>
      </c>
    </row>
    <row r="166" spans="1:41" ht="56.25">
      <c r="A166" s="125">
        <f t="shared" si="1"/>
        <v>141</v>
      </c>
      <c r="B166" s="46" t="s">
        <v>679</v>
      </c>
      <c r="C166" s="3"/>
      <c r="D166" s="4">
        <v>8</v>
      </c>
      <c r="E166" s="3"/>
      <c r="F166" s="27" t="s">
        <v>466</v>
      </c>
      <c r="G166" s="3" t="s">
        <v>222</v>
      </c>
      <c r="H166" s="27" t="s">
        <v>466</v>
      </c>
      <c r="I166" s="27" t="s">
        <v>466</v>
      </c>
      <c r="J166" s="6">
        <v>45286596000</v>
      </c>
      <c r="K166" s="3" t="s">
        <v>467</v>
      </c>
      <c r="L166" s="4" t="s">
        <v>522</v>
      </c>
      <c r="M166" s="4" t="s">
        <v>523</v>
      </c>
      <c r="N166" s="3" t="s">
        <v>524</v>
      </c>
      <c r="O166" s="4"/>
      <c r="P166" s="3" t="s">
        <v>525</v>
      </c>
      <c r="Q166" s="3" t="s">
        <v>526</v>
      </c>
      <c r="R166" s="3">
        <v>642</v>
      </c>
      <c r="S166" s="3" t="s">
        <v>81</v>
      </c>
      <c r="T166" s="4">
        <v>1</v>
      </c>
      <c r="U166" s="5">
        <v>1500</v>
      </c>
      <c r="V166" s="5">
        <v>1500</v>
      </c>
      <c r="W166" s="4">
        <v>2013</v>
      </c>
      <c r="X166" s="4" t="s">
        <v>91</v>
      </c>
      <c r="Y166" s="4">
        <v>2013</v>
      </c>
      <c r="Z166" s="4" t="s">
        <v>60</v>
      </c>
      <c r="AA166" s="4">
        <v>2013</v>
      </c>
      <c r="AB166" s="4" t="s">
        <v>60</v>
      </c>
      <c r="AC166" s="4">
        <v>2014</v>
      </c>
      <c r="AD166" s="4" t="s">
        <v>62</v>
      </c>
      <c r="AE166" s="4">
        <v>2014</v>
      </c>
      <c r="AF166" s="4" t="s">
        <v>62</v>
      </c>
      <c r="AG166" s="4">
        <v>2014</v>
      </c>
      <c r="AH166" s="4" t="s">
        <v>61</v>
      </c>
      <c r="AI166" s="4" t="s">
        <v>58</v>
      </c>
      <c r="AJ166" s="4" t="s">
        <v>507</v>
      </c>
      <c r="AK166" s="4" t="s">
        <v>166</v>
      </c>
      <c r="AL166" s="4" t="s">
        <v>269</v>
      </c>
      <c r="AM166" s="4" t="s">
        <v>270</v>
      </c>
      <c r="AN166" s="4" t="s">
        <v>166</v>
      </c>
      <c r="AO166" s="4" t="s">
        <v>527</v>
      </c>
    </row>
    <row r="167" spans="1:41" ht="90">
      <c r="A167" s="125">
        <f t="shared" si="1"/>
        <v>142</v>
      </c>
      <c r="B167" s="46" t="s">
        <v>680</v>
      </c>
      <c r="C167" s="3"/>
      <c r="D167" s="4">
        <v>8</v>
      </c>
      <c r="E167" s="3"/>
      <c r="F167" s="27" t="s">
        <v>466</v>
      </c>
      <c r="G167" s="3" t="s">
        <v>222</v>
      </c>
      <c r="H167" s="27" t="s">
        <v>466</v>
      </c>
      <c r="I167" s="27" t="s">
        <v>466</v>
      </c>
      <c r="J167" s="6">
        <v>45286596000</v>
      </c>
      <c r="K167" s="3" t="s">
        <v>467</v>
      </c>
      <c r="L167" s="4" t="s">
        <v>528</v>
      </c>
      <c r="M167" s="4" t="s">
        <v>528</v>
      </c>
      <c r="N167" s="3" t="s">
        <v>529</v>
      </c>
      <c r="O167" s="4"/>
      <c r="P167" s="3" t="s">
        <v>530</v>
      </c>
      <c r="Q167" s="3">
        <v>2210000</v>
      </c>
      <c r="R167" s="3">
        <v>642</v>
      </c>
      <c r="S167" s="3" t="s">
        <v>81</v>
      </c>
      <c r="T167" s="4">
        <v>1</v>
      </c>
      <c r="U167" s="5">
        <v>90</v>
      </c>
      <c r="V167" s="5">
        <v>90</v>
      </c>
      <c r="W167" s="4">
        <v>2014</v>
      </c>
      <c r="X167" s="4" t="s">
        <v>62</v>
      </c>
      <c r="Y167" s="4">
        <v>2014</v>
      </c>
      <c r="Z167" s="4" t="s">
        <v>62</v>
      </c>
      <c r="AA167" s="4">
        <v>2014</v>
      </c>
      <c r="AB167" s="4" t="s">
        <v>82</v>
      </c>
      <c r="AC167" s="4">
        <v>2014</v>
      </c>
      <c r="AD167" s="4" t="s">
        <v>82</v>
      </c>
      <c r="AE167" s="4">
        <v>2014</v>
      </c>
      <c r="AF167" s="4" t="s">
        <v>82</v>
      </c>
      <c r="AG167" s="4">
        <v>2014</v>
      </c>
      <c r="AH167" s="4" t="s">
        <v>61</v>
      </c>
      <c r="AI167" s="4" t="s">
        <v>219</v>
      </c>
      <c r="AJ167" s="4" t="s">
        <v>472</v>
      </c>
      <c r="AK167" s="4" t="s">
        <v>166</v>
      </c>
      <c r="AL167" s="4" t="s">
        <v>269</v>
      </c>
      <c r="AM167" s="4" t="s">
        <v>270</v>
      </c>
      <c r="AN167" s="4" t="s">
        <v>166</v>
      </c>
      <c r="AO167" s="4" t="s">
        <v>166</v>
      </c>
    </row>
    <row r="168" spans="1:41" ht="67.5">
      <c r="A168" s="125">
        <f t="shared" si="1"/>
        <v>143</v>
      </c>
      <c r="B168" s="46" t="s">
        <v>681</v>
      </c>
      <c r="C168" s="3"/>
      <c r="D168" s="4">
        <v>8</v>
      </c>
      <c r="E168" s="3"/>
      <c r="F168" s="27" t="s">
        <v>466</v>
      </c>
      <c r="G168" s="3" t="s">
        <v>222</v>
      </c>
      <c r="H168" s="27" t="s">
        <v>466</v>
      </c>
      <c r="I168" s="27" t="s">
        <v>466</v>
      </c>
      <c r="J168" s="6">
        <v>45286596000</v>
      </c>
      <c r="K168" s="3" t="s">
        <v>467</v>
      </c>
      <c r="L168" s="4" t="s">
        <v>531</v>
      </c>
      <c r="M168" s="4" t="s">
        <v>531</v>
      </c>
      <c r="N168" s="3" t="s">
        <v>532</v>
      </c>
      <c r="O168" s="4"/>
      <c r="P168" s="3" t="s">
        <v>533</v>
      </c>
      <c r="Q168" s="3">
        <v>4010000</v>
      </c>
      <c r="R168" s="3">
        <v>642</v>
      </c>
      <c r="S168" s="3" t="s">
        <v>81</v>
      </c>
      <c r="T168" s="4">
        <v>1</v>
      </c>
      <c r="U168" s="5">
        <v>43430</v>
      </c>
      <c r="V168" s="5">
        <v>43430</v>
      </c>
      <c r="W168" s="4">
        <v>2013</v>
      </c>
      <c r="X168" s="4" t="s">
        <v>61</v>
      </c>
      <c r="Y168" s="4">
        <v>2013</v>
      </c>
      <c r="Z168" s="4" t="s">
        <v>419</v>
      </c>
      <c r="AA168" s="4">
        <v>2013</v>
      </c>
      <c r="AB168" s="4" t="s">
        <v>419</v>
      </c>
      <c r="AC168" s="4">
        <v>2014</v>
      </c>
      <c r="AD168" s="4" t="s">
        <v>419</v>
      </c>
      <c r="AE168" s="4">
        <v>2014</v>
      </c>
      <c r="AF168" s="4" t="s">
        <v>534</v>
      </c>
      <c r="AG168" s="4">
        <v>2014</v>
      </c>
      <c r="AH168" s="4" t="s">
        <v>61</v>
      </c>
      <c r="AI168" s="4" t="s">
        <v>218</v>
      </c>
      <c r="AJ168" s="4" t="s">
        <v>472</v>
      </c>
      <c r="AK168" s="4" t="s">
        <v>166</v>
      </c>
      <c r="AL168" s="4" t="s">
        <v>269</v>
      </c>
      <c r="AM168" s="4" t="s">
        <v>270</v>
      </c>
      <c r="AN168" s="4"/>
      <c r="AO168" s="4" t="s">
        <v>536</v>
      </c>
    </row>
    <row r="169" spans="1:41" ht="112.5">
      <c r="A169" s="125">
        <f t="shared" ref="A169:A210" si="2">A168+1</f>
        <v>144</v>
      </c>
      <c r="B169" s="46" t="s">
        <v>682</v>
      </c>
      <c r="C169" s="3"/>
      <c r="D169" s="4">
        <v>8</v>
      </c>
      <c r="E169" s="3"/>
      <c r="F169" s="27" t="s">
        <v>466</v>
      </c>
      <c r="G169" s="3" t="s">
        <v>222</v>
      </c>
      <c r="H169" s="27" t="s">
        <v>466</v>
      </c>
      <c r="I169" s="27" t="s">
        <v>466</v>
      </c>
      <c r="J169" s="6">
        <v>45286596000</v>
      </c>
      <c r="K169" s="3" t="s">
        <v>467</v>
      </c>
      <c r="L169" s="4" t="s">
        <v>537</v>
      </c>
      <c r="M169" s="4" t="s">
        <v>538</v>
      </c>
      <c r="N169" s="3" t="s">
        <v>539</v>
      </c>
      <c r="O169" s="4"/>
      <c r="P169" s="3" t="s">
        <v>540</v>
      </c>
      <c r="Q169" s="3">
        <v>4010419</v>
      </c>
      <c r="R169" s="3">
        <v>642</v>
      </c>
      <c r="S169" s="3" t="s">
        <v>81</v>
      </c>
      <c r="T169" s="4">
        <v>1</v>
      </c>
      <c r="U169" s="5">
        <v>96</v>
      </c>
      <c r="V169" s="5">
        <v>96</v>
      </c>
      <c r="W169" s="4">
        <v>2013</v>
      </c>
      <c r="X169" s="4" t="s">
        <v>60</v>
      </c>
      <c r="Y169" s="4">
        <v>2013</v>
      </c>
      <c r="Z169" s="4" t="s">
        <v>419</v>
      </c>
      <c r="AA169" s="4">
        <v>2013</v>
      </c>
      <c r="AB169" s="4" t="s">
        <v>419</v>
      </c>
      <c r="AC169" s="4">
        <v>2014</v>
      </c>
      <c r="AD169" s="4" t="s">
        <v>62</v>
      </c>
      <c r="AE169" s="4">
        <v>2014</v>
      </c>
      <c r="AF169" s="4" t="s">
        <v>62</v>
      </c>
      <c r="AG169" s="4">
        <v>2014</v>
      </c>
      <c r="AH169" s="4" t="s">
        <v>61</v>
      </c>
      <c r="AI169" s="4" t="s">
        <v>219</v>
      </c>
      <c r="AJ169" s="4" t="s">
        <v>472</v>
      </c>
      <c r="AK169" s="4" t="s">
        <v>166</v>
      </c>
      <c r="AL169" s="4" t="s">
        <v>269</v>
      </c>
      <c r="AM169" s="4" t="s">
        <v>270</v>
      </c>
      <c r="AN169" s="4"/>
      <c r="AO169" s="4" t="s">
        <v>541</v>
      </c>
    </row>
    <row r="170" spans="1:41" ht="101.25">
      <c r="A170" s="125">
        <f t="shared" si="2"/>
        <v>145</v>
      </c>
      <c r="B170" s="46" t="s">
        <v>683</v>
      </c>
      <c r="C170" s="3"/>
      <c r="D170" s="4">
        <v>8</v>
      </c>
      <c r="E170" s="3"/>
      <c r="F170" s="27" t="s">
        <v>466</v>
      </c>
      <c r="G170" s="3" t="s">
        <v>222</v>
      </c>
      <c r="H170" s="27" t="s">
        <v>466</v>
      </c>
      <c r="I170" s="27" t="s">
        <v>466</v>
      </c>
      <c r="J170" s="6">
        <v>45286596000</v>
      </c>
      <c r="K170" s="3" t="s">
        <v>467</v>
      </c>
      <c r="L170" s="4" t="s">
        <v>542</v>
      </c>
      <c r="M170" s="4" t="s">
        <v>542</v>
      </c>
      <c r="N170" s="3" t="s">
        <v>543</v>
      </c>
      <c r="O170" s="4"/>
      <c r="P170" s="3" t="s">
        <v>544</v>
      </c>
      <c r="Q170" s="3">
        <v>7220000</v>
      </c>
      <c r="R170" s="3">
        <v>642</v>
      </c>
      <c r="S170" s="3" t="s">
        <v>81</v>
      </c>
      <c r="T170" s="4">
        <v>1</v>
      </c>
      <c r="U170" s="5">
        <v>48</v>
      </c>
      <c r="V170" s="5">
        <v>48</v>
      </c>
      <c r="W170" s="4">
        <v>2014</v>
      </c>
      <c r="X170" s="4" t="s">
        <v>77</v>
      </c>
      <c r="Y170" s="4">
        <v>2014</v>
      </c>
      <c r="Z170" s="4" t="s">
        <v>77</v>
      </c>
      <c r="AA170" s="4">
        <v>2014</v>
      </c>
      <c r="AB170" s="4" t="s">
        <v>77</v>
      </c>
      <c r="AC170" s="4">
        <v>2014</v>
      </c>
      <c r="AD170" s="4" t="s">
        <v>77</v>
      </c>
      <c r="AE170" s="4">
        <v>2014</v>
      </c>
      <c r="AF170" s="4" t="s">
        <v>545</v>
      </c>
      <c r="AG170" s="4">
        <v>2015</v>
      </c>
      <c r="AH170" s="4" t="s">
        <v>77</v>
      </c>
      <c r="AI170" s="4" t="s">
        <v>219</v>
      </c>
      <c r="AJ170" s="4" t="s">
        <v>472</v>
      </c>
      <c r="AK170" s="4" t="s">
        <v>166</v>
      </c>
      <c r="AL170" s="4" t="s">
        <v>269</v>
      </c>
      <c r="AM170" s="4" t="s">
        <v>270</v>
      </c>
      <c r="AN170" s="4"/>
      <c r="AO170" s="4" t="s">
        <v>546</v>
      </c>
    </row>
    <row r="171" spans="1:41" ht="67.5">
      <c r="A171" s="125">
        <f t="shared" si="2"/>
        <v>146</v>
      </c>
      <c r="B171" s="46" t="s">
        <v>684</v>
      </c>
      <c r="C171" s="3"/>
      <c r="D171" s="4">
        <v>8</v>
      </c>
      <c r="E171" s="3"/>
      <c r="F171" s="27" t="s">
        <v>466</v>
      </c>
      <c r="G171" s="3" t="s">
        <v>222</v>
      </c>
      <c r="H171" s="27" t="s">
        <v>466</v>
      </c>
      <c r="I171" s="27" t="s">
        <v>466</v>
      </c>
      <c r="J171" s="6" t="s">
        <v>1900</v>
      </c>
      <c r="K171" s="3" t="s">
        <v>1901</v>
      </c>
      <c r="L171" s="4" t="s">
        <v>1972</v>
      </c>
      <c r="M171" s="4" t="s">
        <v>1972</v>
      </c>
      <c r="N171" s="3" t="s">
        <v>1973</v>
      </c>
      <c r="O171" s="4" t="s">
        <v>166</v>
      </c>
      <c r="P171" s="3" t="s">
        <v>217</v>
      </c>
      <c r="Q171" s="3">
        <v>8090020</v>
      </c>
      <c r="R171" s="3">
        <v>642</v>
      </c>
      <c r="S171" s="3" t="s">
        <v>1974</v>
      </c>
      <c r="T171" s="4">
        <v>1</v>
      </c>
      <c r="U171" s="5">
        <v>50</v>
      </c>
      <c r="V171" s="5">
        <v>50</v>
      </c>
      <c r="W171" s="4">
        <v>2013</v>
      </c>
      <c r="X171" s="4" t="s">
        <v>60</v>
      </c>
      <c r="Y171" s="4">
        <v>2013</v>
      </c>
      <c r="Z171" s="4" t="s">
        <v>61</v>
      </c>
      <c r="AA171" s="4">
        <v>2014</v>
      </c>
      <c r="AB171" s="4" t="s">
        <v>62</v>
      </c>
      <c r="AC171" s="4">
        <v>2014</v>
      </c>
      <c r="AD171" s="4" t="s">
        <v>82</v>
      </c>
      <c r="AE171" s="4">
        <v>2014</v>
      </c>
      <c r="AF171" s="4" t="s">
        <v>82</v>
      </c>
      <c r="AG171" s="4">
        <v>2014</v>
      </c>
      <c r="AH171" s="4" t="s">
        <v>83</v>
      </c>
      <c r="AI171" s="4" t="s">
        <v>219</v>
      </c>
      <c r="AJ171" s="4" t="s">
        <v>118</v>
      </c>
      <c r="AK171" s="4" t="s">
        <v>166</v>
      </c>
      <c r="AL171" s="4" t="s">
        <v>269</v>
      </c>
      <c r="AM171" s="4" t="s">
        <v>270</v>
      </c>
      <c r="AN171" s="4" t="s">
        <v>166</v>
      </c>
      <c r="AO171" s="4" t="s">
        <v>166</v>
      </c>
    </row>
    <row r="172" spans="1:41" ht="45">
      <c r="A172" s="125">
        <f t="shared" si="2"/>
        <v>147</v>
      </c>
      <c r="B172" s="46" t="s">
        <v>685</v>
      </c>
      <c r="C172" s="3"/>
      <c r="D172" s="4">
        <v>8</v>
      </c>
      <c r="E172" s="3"/>
      <c r="F172" s="27" t="s">
        <v>466</v>
      </c>
      <c r="G172" s="3" t="s">
        <v>222</v>
      </c>
      <c r="H172" s="27" t="s">
        <v>466</v>
      </c>
      <c r="I172" s="27" t="s">
        <v>466</v>
      </c>
      <c r="J172" s="6" t="s">
        <v>1900</v>
      </c>
      <c r="K172" s="3" t="s">
        <v>1901</v>
      </c>
      <c r="L172" s="4" t="s">
        <v>1975</v>
      </c>
      <c r="M172" s="4" t="s">
        <v>1975</v>
      </c>
      <c r="N172" s="3" t="s">
        <v>1976</v>
      </c>
      <c r="O172" s="4" t="s">
        <v>166</v>
      </c>
      <c r="P172" s="3" t="s">
        <v>1199</v>
      </c>
      <c r="Q172" s="3">
        <v>4110100</v>
      </c>
      <c r="R172" s="3">
        <v>113</v>
      </c>
      <c r="S172" s="3" t="s">
        <v>1977</v>
      </c>
      <c r="T172" s="4">
        <v>25000</v>
      </c>
      <c r="U172" s="5">
        <v>1000</v>
      </c>
      <c r="V172" s="5">
        <v>1000</v>
      </c>
      <c r="W172" s="4">
        <v>2014</v>
      </c>
      <c r="X172" s="4" t="s">
        <v>96</v>
      </c>
      <c r="Y172" s="4">
        <v>2014</v>
      </c>
      <c r="Z172" s="4" t="s">
        <v>91</v>
      </c>
      <c r="AA172" s="4">
        <v>2014</v>
      </c>
      <c r="AB172" s="4" t="s">
        <v>60</v>
      </c>
      <c r="AC172" s="4">
        <v>2014</v>
      </c>
      <c r="AD172" s="4" t="s">
        <v>60</v>
      </c>
      <c r="AE172" s="4">
        <v>2014</v>
      </c>
      <c r="AF172" s="4" t="s">
        <v>60</v>
      </c>
      <c r="AG172" s="4">
        <v>2015</v>
      </c>
      <c r="AH172" s="4" t="s">
        <v>61</v>
      </c>
      <c r="AI172" s="4" t="s">
        <v>58</v>
      </c>
      <c r="AJ172" s="4" t="s">
        <v>59</v>
      </c>
      <c r="AK172" s="4" t="s">
        <v>166</v>
      </c>
      <c r="AL172" s="4" t="s">
        <v>269</v>
      </c>
      <c r="AM172" s="4" t="s">
        <v>270</v>
      </c>
      <c r="AN172" s="4" t="s">
        <v>166</v>
      </c>
      <c r="AO172" s="4" t="s">
        <v>166</v>
      </c>
    </row>
    <row r="173" spans="1:41" ht="67.5">
      <c r="A173" s="125">
        <f t="shared" si="2"/>
        <v>148</v>
      </c>
      <c r="B173" s="46" t="s">
        <v>686</v>
      </c>
      <c r="C173" s="3"/>
      <c r="D173" s="4"/>
      <c r="E173" s="3"/>
      <c r="F173" s="27" t="s">
        <v>567</v>
      </c>
      <c r="G173" s="3" t="s">
        <v>222</v>
      </c>
      <c r="H173" s="27" t="s">
        <v>567</v>
      </c>
      <c r="I173" s="27" t="s">
        <v>567</v>
      </c>
      <c r="J173" s="6" t="s">
        <v>170</v>
      </c>
      <c r="K173" s="3" t="s">
        <v>171</v>
      </c>
      <c r="L173" s="4" t="s">
        <v>568</v>
      </c>
      <c r="M173" s="4" t="s">
        <v>568</v>
      </c>
      <c r="N173" s="3"/>
      <c r="O173" s="4" t="s">
        <v>166</v>
      </c>
      <c r="P173" s="3" t="s">
        <v>399</v>
      </c>
      <c r="Q173" s="3">
        <v>5200180</v>
      </c>
      <c r="R173" s="3" t="s">
        <v>569</v>
      </c>
      <c r="S173" s="3" t="s">
        <v>88</v>
      </c>
      <c r="T173" s="4">
        <v>1</v>
      </c>
      <c r="U173" s="5">
        <v>180</v>
      </c>
      <c r="V173" s="5">
        <v>180</v>
      </c>
      <c r="W173" s="4">
        <v>2014</v>
      </c>
      <c r="X173" s="4" t="s">
        <v>82</v>
      </c>
      <c r="Y173" s="4">
        <v>2014</v>
      </c>
      <c r="Z173" s="4" t="s">
        <v>82</v>
      </c>
      <c r="AA173" s="4">
        <v>2014</v>
      </c>
      <c r="AB173" s="4" t="s">
        <v>82</v>
      </c>
      <c r="AC173" s="4">
        <v>2014</v>
      </c>
      <c r="AD173" s="4" t="s">
        <v>83</v>
      </c>
      <c r="AE173" s="4">
        <v>2014</v>
      </c>
      <c r="AF173" s="4" t="s">
        <v>83</v>
      </c>
      <c r="AG173" s="4">
        <v>2014</v>
      </c>
      <c r="AH173" s="4" t="s">
        <v>61</v>
      </c>
      <c r="AI173" s="4" t="s">
        <v>58</v>
      </c>
      <c r="AJ173" s="4" t="s">
        <v>59</v>
      </c>
      <c r="AK173" s="4" t="s">
        <v>166</v>
      </c>
      <c r="AL173" s="4" t="s">
        <v>269</v>
      </c>
      <c r="AM173" s="4" t="s">
        <v>270</v>
      </c>
      <c r="AN173" s="4" t="s">
        <v>166</v>
      </c>
      <c r="AO173" s="4"/>
    </row>
    <row r="174" spans="1:41" ht="67.5">
      <c r="A174" s="125">
        <f t="shared" si="2"/>
        <v>149</v>
      </c>
      <c r="B174" s="46" t="s">
        <v>741</v>
      </c>
      <c r="C174" s="3"/>
      <c r="D174" s="4"/>
      <c r="E174" s="3"/>
      <c r="F174" s="27" t="s">
        <v>570</v>
      </c>
      <c r="G174" s="3" t="s">
        <v>222</v>
      </c>
      <c r="H174" s="27" t="s">
        <v>570</v>
      </c>
      <c r="I174" s="27" t="s">
        <v>570</v>
      </c>
      <c r="J174" s="6" t="s">
        <v>170</v>
      </c>
      <c r="K174" s="3" t="s">
        <v>171</v>
      </c>
      <c r="L174" s="4" t="s">
        <v>571</v>
      </c>
      <c r="M174" s="4" t="s">
        <v>571</v>
      </c>
      <c r="N174" s="3" t="s">
        <v>572</v>
      </c>
      <c r="O174" s="4">
        <v>500000</v>
      </c>
      <c r="P174" s="3" t="s">
        <v>521</v>
      </c>
      <c r="Q174" s="3">
        <v>7260024</v>
      </c>
      <c r="R174" s="3" t="s">
        <v>569</v>
      </c>
      <c r="S174" s="3" t="s">
        <v>88</v>
      </c>
      <c r="T174" s="4">
        <v>6</v>
      </c>
      <c r="U174" s="5">
        <v>300</v>
      </c>
      <c r="V174" s="5">
        <v>300</v>
      </c>
      <c r="W174" s="4">
        <v>2014</v>
      </c>
      <c r="X174" s="4" t="s">
        <v>57</v>
      </c>
      <c r="Y174" s="4">
        <v>2014</v>
      </c>
      <c r="Z174" s="4" t="s">
        <v>76</v>
      </c>
      <c r="AA174" s="4">
        <v>2014</v>
      </c>
      <c r="AB174" s="4" t="s">
        <v>76</v>
      </c>
      <c r="AC174" s="4">
        <v>2014</v>
      </c>
      <c r="AD174" s="4" t="s">
        <v>77</v>
      </c>
      <c r="AE174" s="4">
        <v>2014</v>
      </c>
      <c r="AF174" s="4" t="s">
        <v>77</v>
      </c>
      <c r="AG174" s="4">
        <v>2014</v>
      </c>
      <c r="AH174" s="4" t="s">
        <v>77</v>
      </c>
      <c r="AI174" s="4" t="s">
        <v>218</v>
      </c>
      <c r="AJ174" s="4" t="s">
        <v>118</v>
      </c>
      <c r="AK174" s="4" t="s">
        <v>166</v>
      </c>
      <c r="AL174" s="4" t="s">
        <v>269</v>
      </c>
      <c r="AM174" s="4" t="s">
        <v>270</v>
      </c>
      <c r="AN174" s="4" t="s">
        <v>573</v>
      </c>
      <c r="AO174" s="4" t="s">
        <v>574</v>
      </c>
    </row>
    <row r="175" spans="1:41" ht="135">
      <c r="A175" s="125">
        <f t="shared" si="2"/>
        <v>150</v>
      </c>
      <c r="B175" s="46" t="s">
        <v>742</v>
      </c>
      <c r="C175" s="3"/>
      <c r="D175" s="4"/>
      <c r="E175" s="3"/>
      <c r="F175" s="27" t="s">
        <v>575</v>
      </c>
      <c r="G175" s="3" t="s">
        <v>222</v>
      </c>
      <c r="H175" s="27" t="s">
        <v>575</v>
      </c>
      <c r="I175" s="27" t="s">
        <v>575</v>
      </c>
      <c r="J175" s="6" t="s">
        <v>170</v>
      </c>
      <c r="K175" s="3" t="s">
        <v>171</v>
      </c>
      <c r="L175" s="4" t="s">
        <v>576</v>
      </c>
      <c r="M175" s="4" t="s">
        <v>577</v>
      </c>
      <c r="N175" s="3" t="s">
        <v>578</v>
      </c>
      <c r="O175" s="4" t="s">
        <v>166</v>
      </c>
      <c r="P175" s="3" t="s">
        <v>579</v>
      </c>
      <c r="Q175" s="3">
        <v>7010010</v>
      </c>
      <c r="R175" s="3" t="s">
        <v>580</v>
      </c>
      <c r="S175" s="3" t="s">
        <v>581</v>
      </c>
      <c r="T175" s="4">
        <v>30</v>
      </c>
      <c r="U175" s="5">
        <v>500</v>
      </c>
      <c r="V175" s="5">
        <v>500</v>
      </c>
      <c r="W175" s="4">
        <v>2014</v>
      </c>
      <c r="X175" s="4" t="s">
        <v>78</v>
      </c>
      <c r="Y175" s="4">
        <v>2014</v>
      </c>
      <c r="Z175" s="4" t="s">
        <v>78</v>
      </c>
      <c r="AA175" s="4">
        <v>2014</v>
      </c>
      <c r="AB175" s="4" t="s">
        <v>78</v>
      </c>
      <c r="AC175" s="4">
        <v>2014</v>
      </c>
      <c r="AD175" s="4" t="s">
        <v>100</v>
      </c>
      <c r="AE175" s="4">
        <v>2014</v>
      </c>
      <c r="AF175" s="4" t="s">
        <v>100</v>
      </c>
      <c r="AG175" s="4">
        <v>2014</v>
      </c>
      <c r="AH175" s="4" t="s">
        <v>100</v>
      </c>
      <c r="AI175" s="4" t="s">
        <v>58</v>
      </c>
      <c r="AJ175" s="4" t="s">
        <v>59</v>
      </c>
      <c r="AK175" s="4" t="s">
        <v>166</v>
      </c>
      <c r="AL175" s="4" t="s">
        <v>269</v>
      </c>
      <c r="AM175" s="4" t="s">
        <v>270</v>
      </c>
      <c r="AN175" s="4"/>
      <c r="AO175" s="4"/>
    </row>
    <row r="176" spans="1:41" ht="101.25">
      <c r="A176" s="125">
        <f t="shared" si="2"/>
        <v>151</v>
      </c>
      <c r="B176" s="46" t="s">
        <v>743</v>
      </c>
      <c r="C176" s="3"/>
      <c r="D176" s="4"/>
      <c r="E176" s="3"/>
      <c r="F176" s="27" t="s">
        <v>575</v>
      </c>
      <c r="G176" s="3" t="s">
        <v>222</v>
      </c>
      <c r="H176" s="27" t="s">
        <v>575</v>
      </c>
      <c r="I176" s="27" t="s">
        <v>575</v>
      </c>
      <c r="J176" s="6" t="s">
        <v>170</v>
      </c>
      <c r="K176" s="3" t="s">
        <v>171</v>
      </c>
      <c r="L176" s="4" t="s">
        <v>582</v>
      </c>
      <c r="M176" s="4" t="s">
        <v>583</v>
      </c>
      <c r="N176" s="3" t="s">
        <v>584</v>
      </c>
      <c r="O176" s="4" t="s">
        <v>166</v>
      </c>
      <c r="P176" s="3" t="s">
        <v>585</v>
      </c>
      <c r="Q176" s="3">
        <v>7430090</v>
      </c>
      <c r="R176" s="3" t="s">
        <v>569</v>
      </c>
      <c r="S176" s="3" t="s">
        <v>88</v>
      </c>
      <c r="T176" s="4">
        <v>1</v>
      </c>
      <c r="U176" s="5">
        <v>1200</v>
      </c>
      <c r="V176" s="5">
        <v>1200</v>
      </c>
      <c r="W176" s="4">
        <v>2014</v>
      </c>
      <c r="X176" s="4" t="s">
        <v>78</v>
      </c>
      <c r="Y176" s="4">
        <v>2014</v>
      </c>
      <c r="Z176" s="4" t="s">
        <v>78</v>
      </c>
      <c r="AA176" s="4">
        <v>2014</v>
      </c>
      <c r="AB176" s="4" t="s">
        <v>78</v>
      </c>
      <c r="AC176" s="4">
        <v>2014</v>
      </c>
      <c r="AD176" s="4" t="s">
        <v>100</v>
      </c>
      <c r="AE176" s="4">
        <v>2014</v>
      </c>
      <c r="AF176" s="4" t="s">
        <v>100</v>
      </c>
      <c r="AG176" s="4">
        <v>2014</v>
      </c>
      <c r="AH176" s="4" t="s">
        <v>100</v>
      </c>
      <c r="AI176" s="4" t="s">
        <v>58</v>
      </c>
      <c r="AJ176" s="4" t="s">
        <v>59</v>
      </c>
      <c r="AK176" s="4" t="s">
        <v>166</v>
      </c>
      <c r="AL176" s="4" t="s">
        <v>269</v>
      </c>
      <c r="AM176" s="4" t="s">
        <v>270</v>
      </c>
      <c r="AN176" s="4"/>
      <c r="AO176" s="4"/>
    </row>
    <row r="177" spans="1:41" ht="101.25">
      <c r="A177" s="125">
        <f t="shared" si="2"/>
        <v>152</v>
      </c>
      <c r="B177" s="46" t="s">
        <v>744</v>
      </c>
      <c r="C177" s="3"/>
      <c r="D177" s="4"/>
      <c r="E177" s="3"/>
      <c r="F177" s="27" t="s">
        <v>575</v>
      </c>
      <c r="G177" s="3" t="s">
        <v>222</v>
      </c>
      <c r="H177" s="27" t="s">
        <v>575</v>
      </c>
      <c r="I177" s="27" t="s">
        <v>575</v>
      </c>
      <c r="J177" s="6" t="s">
        <v>170</v>
      </c>
      <c r="K177" s="3" t="s">
        <v>171</v>
      </c>
      <c r="L177" s="4" t="s">
        <v>586</v>
      </c>
      <c r="M177" s="4" t="s">
        <v>587</v>
      </c>
      <c r="N177" s="3" t="s">
        <v>584</v>
      </c>
      <c r="O177" s="4" t="s">
        <v>166</v>
      </c>
      <c r="P177" s="3" t="s">
        <v>588</v>
      </c>
      <c r="Q177" s="3">
        <v>9240000</v>
      </c>
      <c r="R177" s="3" t="s">
        <v>569</v>
      </c>
      <c r="S177" s="3" t="s">
        <v>88</v>
      </c>
      <c r="T177" s="4">
        <v>1</v>
      </c>
      <c r="U177" s="5">
        <v>300</v>
      </c>
      <c r="V177" s="5">
        <v>300</v>
      </c>
      <c r="W177" s="4">
        <v>2014</v>
      </c>
      <c r="X177" s="4" t="s">
        <v>78</v>
      </c>
      <c r="Y177" s="4">
        <v>2014</v>
      </c>
      <c r="Z177" s="4" t="s">
        <v>78</v>
      </c>
      <c r="AA177" s="4">
        <v>2014</v>
      </c>
      <c r="AB177" s="4" t="s">
        <v>78</v>
      </c>
      <c r="AC177" s="4">
        <v>2014</v>
      </c>
      <c r="AD177" s="4" t="s">
        <v>100</v>
      </c>
      <c r="AE177" s="4">
        <v>2014</v>
      </c>
      <c r="AF177" s="4" t="s">
        <v>100</v>
      </c>
      <c r="AG177" s="4">
        <v>2014</v>
      </c>
      <c r="AH177" s="4" t="s">
        <v>100</v>
      </c>
      <c r="AI177" s="4" t="s">
        <v>58</v>
      </c>
      <c r="AJ177" s="4" t="s">
        <v>59</v>
      </c>
      <c r="AK177" s="4" t="s">
        <v>166</v>
      </c>
      <c r="AL177" s="4" t="s">
        <v>269</v>
      </c>
      <c r="AM177" s="4" t="s">
        <v>270</v>
      </c>
      <c r="AN177" s="4"/>
      <c r="AO177" s="4"/>
    </row>
    <row r="178" spans="1:41" ht="101.25">
      <c r="A178" s="125">
        <f t="shared" si="2"/>
        <v>153</v>
      </c>
      <c r="B178" s="46" t="s">
        <v>745</v>
      </c>
      <c r="C178" s="3"/>
      <c r="D178" s="4"/>
      <c r="E178" s="3"/>
      <c r="F178" s="27" t="s">
        <v>575</v>
      </c>
      <c r="G178" s="3" t="s">
        <v>222</v>
      </c>
      <c r="H178" s="27" t="s">
        <v>575</v>
      </c>
      <c r="I178" s="27" t="s">
        <v>575</v>
      </c>
      <c r="J178" s="6" t="s">
        <v>170</v>
      </c>
      <c r="K178" s="3" t="s">
        <v>311</v>
      </c>
      <c r="L178" s="4" t="s">
        <v>589</v>
      </c>
      <c r="M178" s="4" t="s">
        <v>590</v>
      </c>
      <c r="N178" s="3" t="s">
        <v>591</v>
      </c>
      <c r="O178" s="4" t="s">
        <v>166</v>
      </c>
      <c r="P178" s="3" t="s">
        <v>592</v>
      </c>
      <c r="Q178" s="3">
        <v>7413010</v>
      </c>
      <c r="R178" s="3">
        <v>796</v>
      </c>
      <c r="S178" s="3" t="s">
        <v>88</v>
      </c>
      <c r="T178" s="4">
        <v>1</v>
      </c>
      <c r="U178" s="5">
        <v>1500</v>
      </c>
      <c r="V178" s="5">
        <v>1500</v>
      </c>
      <c r="W178" s="4">
        <v>2014</v>
      </c>
      <c r="X178" s="4" t="s">
        <v>57</v>
      </c>
      <c r="Y178" s="4">
        <v>2014</v>
      </c>
      <c r="Z178" s="4" t="s">
        <v>76</v>
      </c>
      <c r="AA178" s="4">
        <v>2014</v>
      </c>
      <c r="AB178" s="4" t="s">
        <v>76</v>
      </c>
      <c r="AC178" s="4">
        <v>2014</v>
      </c>
      <c r="AD178" s="4" t="s">
        <v>77</v>
      </c>
      <c r="AE178" s="4">
        <v>2014</v>
      </c>
      <c r="AF178" s="4" t="s">
        <v>77</v>
      </c>
      <c r="AG178" s="4">
        <v>2014</v>
      </c>
      <c r="AH178" s="4" t="s">
        <v>91</v>
      </c>
      <c r="AI178" s="4" t="s">
        <v>58</v>
      </c>
      <c r="AJ178" s="4" t="s">
        <v>59</v>
      </c>
      <c r="AK178" s="4" t="s">
        <v>166</v>
      </c>
      <c r="AL178" s="4" t="s">
        <v>269</v>
      </c>
      <c r="AM178" s="4" t="s">
        <v>270</v>
      </c>
      <c r="AN178" s="4" t="s">
        <v>166</v>
      </c>
      <c r="AO178" s="4"/>
    </row>
    <row r="179" spans="1:41" ht="101.25">
      <c r="A179" s="125">
        <f t="shared" si="2"/>
        <v>154</v>
      </c>
      <c r="B179" s="46" t="s">
        <v>746</v>
      </c>
      <c r="C179" s="3"/>
      <c r="D179" s="4"/>
      <c r="E179" s="3"/>
      <c r="F179" s="27" t="s">
        <v>575</v>
      </c>
      <c r="G179" s="3" t="s">
        <v>222</v>
      </c>
      <c r="H179" s="27" t="s">
        <v>575</v>
      </c>
      <c r="I179" s="27" t="s">
        <v>575</v>
      </c>
      <c r="J179" s="6" t="s">
        <v>170</v>
      </c>
      <c r="K179" s="3" t="s">
        <v>311</v>
      </c>
      <c r="L179" s="4" t="s">
        <v>593</v>
      </c>
      <c r="M179" s="4" t="s">
        <v>593</v>
      </c>
      <c r="N179" s="3" t="s">
        <v>584</v>
      </c>
      <c r="O179" s="4" t="s">
        <v>166</v>
      </c>
      <c r="P179" s="3" t="s">
        <v>594</v>
      </c>
      <c r="Q179" s="3">
        <v>7423030</v>
      </c>
      <c r="R179" s="3">
        <v>796</v>
      </c>
      <c r="S179" s="3" t="s">
        <v>88</v>
      </c>
      <c r="T179" s="4">
        <v>1</v>
      </c>
      <c r="U179" s="5">
        <v>99</v>
      </c>
      <c r="V179" s="5">
        <v>99</v>
      </c>
      <c r="W179" s="4">
        <v>2014</v>
      </c>
      <c r="X179" s="4" t="s">
        <v>100</v>
      </c>
      <c r="Y179" s="4">
        <v>2014</v>
      </c>
      <c r="Z179" s="4" t="s">
        <v>100</v>
      </c>
      <c r="AA179" s="4">
        <v>2014</v>
      </c>
      <c r="AB179" s="4" t="s">
        <v>100</v>
      </c>
      <c r="AC179" s="4">
        <v>2014</v>
      </c>
      <c r="AD179" s="4" t="s">
        <v>96</v>
      </c>
      <c r="AE179" s="4">
        <v>2014</v>
      </c>
      <c r="AF179" s="4" t="s">
        <v>96</v>
      </c>
      <c r="AG179" s="4">
        <v>2014</v>
      </c>
      <c r="AH179" s="4" t="s">
        <v>61</v>
      </c>
      <c r="AI179" s="4" t="s">
        <v>219</v>
      </c>
      <c r="AJ179" s="4" t="s">
        <v>59</v>
      </c>
      <c r="AK179" s="4" t="s">
        <v>166</v>
      </c>
      <c r="AL179" s="4" t="s">
        <v>269</v>
      </c>
      <c r="AM179" s="4" t="s">
        <v>270</v>
      </c>
      <c r="AN179" s="4" t="s">
        <v>166</v>
      </c>
      <c r="AO179" s="4" t="s">
        <v>166</v>
      </c>
    </row>
    <row r="180" spans="1:41" ht="56.25">
      <c r="A180" s="125">
        <f t="shared" si="2"/>
        <v>155</v>
      </c>
      <c r="B180" s="46" t="s">
        <v>747</v>
      </c>
      <c r="C180" s="3" t="s">
        <v>166</v>
      </c>
      <c r="D180" s="4"/>
      <c r="E180" s="3" t="s">
        <v>603</v>
      </c>
      <c r="F180" s="27" t="s">
        <v>604</v>
      </c>
      <c r="G180" s="3" t="s">
        <v>222</v>
      </c>
      <c r="H180" s="27" t="str">
        <f t="shared" ref="H180:H183" si="3">F180</f>
        <v>Казначейство</v>
      </c>
      <c r="I180" s="27" t="str">
        <f t="shared" ref="I180:I183" si="4">H180</f>
        <v>Казначейство</v>
      </c>
      <c r="J180" s="6" t="s">
        <v>170</v>
      </c>
      <c r="K180" s="3" t="s">
        <v>311</v>
      </c>
      <c r="L180" s="4" t="s">
        <v>605</v>
      </c>
      <c r="M180" s="4" t="s">
        <v>606</v>
      </c>
      <c r="N180" s="3" t="s">
        <v>607</v>
      </c>
      <c r="O180" s="4" t="s">
        <v>166</v>
      </c>
      <c r="P180" s="3" t="s">
        <v>217</v>
      </c>
      <c r="Q180" s="3">
        <v>8090010</v>
      </c>
      <c r="R180" s="3" t="s">
        <v>608</v>
      </c>
      <c r="S180" s="3" t="s">
        <v>609</v>
      </c>
      <c r="T180" s="4">
        <v>1</v>
      </c>
      <c r="U180" s="5">
        <v>30</v>
      </c>
      <c r="V180" s="5">
        <f>U180</f>
        <v>30</v>
      </c>
      <c r="W180" s="4" t="s">
        <v>610</v>
      </c>
      <c r="X180" s="4" t="s">
        <v>83</v>
      </c>
      <c r="Y180" s="4" t="s">
        <v>610</v>
      </c>
      <c r="Z180" s="4" t="s">
        <v>83</v>
      </c>
      <c r="AA180" s="4" t="s">
        <v>610</v>
      </c>
      <c r="AB180" s="4" t="s">
        <v>83</v>
      </c>
      <c r="AC180" s="4" t="s">
        <v>610</v>
      </c>
      <c r="AD180" s="4" t="s">
        <v>57</v>
      </c>
      <c r="AE180" s="4" t="s">
        <v>610</v>
      </c>
      <c r="AF180" s="4" t="s">
        <v>57</v>
      </c>
      <c r="AG180" s="4" t="s">
        <v>610</v>
      </c>
      <c r="AH180" s="4" t="s">
        <v>57</v>
      </c>
      <c r="AI180" s="4" t="s">
        <v>219</v>
      </c>
      <c r="AJ180" s="4" t="s">
        <v>118</v>
      </c>
      <c r="AK180" s="4" t="s">
        <v>166</v>
      </c>
      <c r="AL180" s="4" t="s">
        <v>269</v>
      </c>
      <c r="AM180" s="4" t="s">
        <v>270</v>
      </c>
      <c r="AN180" s="4"/>
      <c r="AO180" s="4"/>
    </row>
    <row r="181" spans="1:41" ht="56.25">
      <c r="A181" s="125">
        <f t="shared" si="2"/>
        <v>156</v>
      </c>
      <c r="B181" s="46" t="s">
        <v>748</v>
      </c>
      <c r="C181" s="3" t="s">
        <v>166</v>
      </c>
      <c r="D181" s="4"/>
      <c r="E181" s="3" t="s">
        <v>603</v>
      </c>
      <c r="F181" s="27" t="s">
        <v>611</v>
      </c>
      <c r="G181" s="3" t="s">
        <v>222</v>
      </c>
      <c r="H181" s="27" t="str">
        <f t="shared" si="3"/>
        <v>ОКИД</v>
      </c>
      <c r="I181" s="27" t="str">
        <f t="shared" si="4"/>
        <v>ОКИД</v>
      </c>
      <c r="J181" s="6" t="s">
        <v>170</v>
      </c>
      <c r="K181" s="3" t="s">
        <v>311</v>
      </c>
      <c r="L181" s="4" t="s">
        <v>612</v>
      </c>
      <c r="M181" s="4" t="s">
        <v>613</v>
      </c>
      <c r="N181" s="3" t="s">
        <v>614</v>
      </c>
      <c r="O181" s="4" t="s">
        <v>166</v>
      </c>
      <c r="P181" s="3" t="s">
        <v>217</v>
      </c>
      <c r="Q181" s="3">
        <v>8090010</v>
      </c>
      <c r="R181" s="3" t="s">
        <v>608</v>
      </c>
      <c r="S181" s="3" t="s">
        <v>609</v>
      </c>
      <c r="T181" s="4">
        <v>1</v>
      </c>
      <c r="U181" s="5">
        <v>20</v>
      </c>
      <c r="V181" s="5">
        <f>U181</f>
        <v>20</v>
      </c>
      <c r="W181" s="4" t="s">
        <v>610</v>
      </c>
      <c r="X181" s="4" t="s">
        <v>83</v>
      </c>
      <c r="Y181" s="4" t="s">
        <v>610</v>
      </c>
      <c r="Z181" s="4" t="s">
        <v>83</v>
      </c>
      <c r="AA181" s="4" t="s">
        <v>610</v>
      </c>
      <c r="AB181" s="4" t="s">
        <v>83</v>
      </c>
      <c r="AC181" s="4" t="s">
        <v>610</v>
      </c>
      <c r="AD181" s="4" t="s">
        <v>57</v>
      </c>
      <c r="AE181" s="4" t="s">
        <v>610</v>
      </c>
      <c r="AF181" s="4" t="s">
        <v>57</v>
      </c>
      <c r="AG181" s="4" t="s">
        <v>610</v>
      </c>
      <c r="AH181" s="4" t="s">
        <v>57</v>
      </c>
      <c r="AI181" s="4" t="s">
        <v>219</v>
      </c>
      <c r="AJ181" s="4" t="s">
        <v>118</v>
      </c>
      <c r="AK181" s="4" t="s">
        <v>166</v>
      </c>
      <c r="AL181" s="4" t="s">
        <v>269</v>
      </c>
      <c r="AM181" s="4" t="s">
        <v>270</v>
      </c>
      <c r="AN181" s="4"/>
      <c r="AO181" s="4"/>
    </row>
    <row r="182" spans="1:41" ht="78.75">
      <c r="A182" s="125">
        <f t="shared" si="2"/>
        <v>157</v>
      </c>
      <c r="B182" s="46" t="s">
        <v>749</v>
      </c>
      <c r="C182" s="3" t="s">
        <v>166</v>
      </c>
      <c r="D182" s="4"/>
      <c r="E182" s="3" t="s">
        <v>603</v>
      </c>
      <c r="F182" s="27" t="s">
        <v>611</v>
      </c>
      <c r="G182" s="3" t="s">
        <v>222</v>
      </c>
      <c r="H182" s="27" t="str">
        <f t="shared" si="3"/>
        <v>ОКИД</v>
      </c>
      <c r="I182" s="27" t="str">
        <f t="shared" si="4"/>
        <v>ОКИД</v>
      </c>
      <c r="J182" s="6" t="s">
        <v>170</v>
      </c>
      <c r="K182" s="3" t="s">
        <v>311</v>
      </c>
      <c r="L182" s="4" t="s">
        <v>615</v>
      </c>
      <c r="M182" s="4" t="s">
        <v>613</v>
      </c>
      <c r="N182" s="3" t="s">
        <v>614</v>
      </c>
      <c r="O182" s="4" t="s">
        <v>166</v>
      </c>
      <c r="P182" s="3" t="s">
        <v>217</v>
      </c>
      <c r="Q182" s="3">
        <v>8090010</v>
      </c>
      <c r="R182" s="3" t="s">
        <v>608</v>
      </c>
      <c r="S182" s="3" t="s">
        <v>609</v>
      </c>
      <c r="T182" s="4">
        <v>1</v>
      </c>
      <c r="U182" s="5">
        <v>25</v>
      </c>
      <c r="V182" s="5">
        <f t="shared" ref="V182:V183" si="5">U182</f>
        <v>25</v>
      </c>
      <c r="W182" s="4" t="s">
        <v>610</v>
      </c>
      <c r="X182" s="4" t="s">
        <v>100</v>
      </c>
      <c r="Y182" s="4" t="s">
        <v>610</v>
      </c>
      <c r="Z182" s="4" t="s">
        <v>100</v>
      </c>
      <c r="AA182" s="4" t="s">
        <v>610</v>
      </c>
      <c r="AB182" s="4" t="s">
        <v>100</v>
      </c>
      <c r="AC182" s="4" t="s">
        <v>610</v>
      </c>
      <c r="AD182" s="4" t="s">
        <v>96</v>
      </c>
      <c r="AE182" s="4" t="s">
        <v>610</v>
      </c>
      <c r="AF182" s="4" t="s">
        <v>96</v>
      </c>
      <c r="AG182" s="4" t="s">
        <v>610</v>
      </c>
      <c r="AH182" s="4" t="s">
        <v>96</v>
      </c>
      <c r="AI182" s="4" t="s">
        <v>219</v>
      </c>
      <c r="AJ182" s="4" t="s">
        <v>118</v>
      </c>
      <c r="AK182" s="4" t="s">
        <v>166</v>
      </c>
      <c r="AL182" s="4" t="s">
        <v>269</v>
      </c>
      <c r="AM182" s="4" t="s">
        <v>270</v>
      </c>
      <c r="AN182" s="4"/>
      <c r="AO182" s="4"/>
    </row>
    <row r="183" spans="1:41" ht="56.25">
      <c r="A183" s="125">
        <f t="shared" si="2"/>
        <v>158</v>
      </c>
      <c r="B183" s="46" t="s">
        <v>750</v>
      </c>
      <c r="C183" s="3" t="s">
        <v>166</v>
      </c>
      <c r="D183" s="4"/>
      <c r="E183" s="3" t="s">
        <v>603</v>
      </c>
      <c r="F183" s="27" t="s">
        <v>611</v>
      </c>
      <c r="G183" s="3" t="s">
        <v>222</v>
      </c>
      <c r="H183" s="27" t="str">
        <f t="shared" si="3"/>
        <v>ОКИД</v>
      </c>
      <c r="I183" s="27" t="str">
        <f t="shared" si="4"/>
        <v>ОКИД</v>
      </c>
      <c r="J183" s="6" t="s">
        <v>170</v>
      </c>
      <c r="K183" s="3" t="s">
        <v>311</v>
      </c>
      <c r="L183" s="4" t="s">
        <v>616</v>
      </c>
      <c r="M183" s="4" t="s">
        <v>613</v>
      </c>
      <c r="N183" s="3" t="s">
        <v>614</v>
      </c>
      <c r="O183" s="4" t="s">
        <v>166</v>
      </c>
      <c r="P183" s="3" t="s">
        <v>217</v>
      </c>
      <c r="Q183" s="3">
        <v>8090010</v>
      </c>
      <c r="R183" s="3" t="s">
        <v>608</v>
      </c>
      <c r="S183" s="3" t="s">
        <v>609</v>
      </c>
      <c r="T183" s="4">
        <v>1</v>
      </c>
      <c r="U183" s="5">
        <v>20</v>
      </c>
      <c r="V183" s="5">
        <f t="shared" si="5"/>
        <v>20</v>
      </c>
      <c r="W183" s="4" t="s">
        <v>610</v>
      </c>
      <c r="X183" s="4" t="s">
        <v>91</v>
      </c>
      <c r="Y183" s="4" t="s">
        <v>610</v>
      </c>
      <c r="Z183" s="4" t="s">
        <v>91</v>
      </c>
      <c r="AA183" s="4" t="s">
        <v>610</v>
      </c>
      <c r="AB183" s="4" t="s">
        <v>91</v>
      </c>
      <c r="AC183" s="4" t="s">
        <v>610</v>
      </c>
      <c r="AD183" s="4" t="s">
        <v>60</v>
      </c>
      <c r="AE183" s="4" t="s">
        <v>610</v>
      </c>
      <c r="AF183" s="4" t="s">
        <v>60</v>
      </c>
      <c r="AG183" s="4" t="s">
        <v>610</v>
      </c>
      <c r="AH183" s="4" t="s">
        <v>60</v>
      </c>
      <c r="AI183" s="4" t="s">
        <v>219</v>
      </c>
      <c r="AJ183" s="4" t="s">
        <v>118</v>
      </c>
      <c r="AK183" s="4" t="s">
        <v>166</v>
      </c>
      <c r="AL183" s="4" t="s">
        <v>269</v>
      </c>
      <c r="AM183" s="4" t="s">
        <v>270</v>
      </c>
      <c r="AN183" s="4"/>
      <c r="AO183" s="4"/>
    </row>
    <row r="184" spans="1:41" ht="67.5">
      <c r="A184" s="125">
        <f t="shared" si="2"/>
        <v>159</v>
      </c>
      <c r="B184" s="46" t="s">
        <v>751</v>
      </c>
      <c r="C184" s="3" t="s">
        <v>166</v>
      </c>
      <c r="D184" s="4">
        <v>6</v>
      </c>
      <c r="E184" s="3" t="s">
        <v>603</v>
      </c>
      <c r="F184" s="27" t="s">
        <v>617</v>
      </c>
      <c r="G184" s="3" t="s">
        <v>222</v>
      </c>
      <c r="H184" s="27" t="s">
        <v>617</v>
      </c>
      <c r="I184" s="27" t="s">
        <v>617</v>
      </c>
      <c r="J184" s="6" t="s">
        <v>170</v>
      </c>
      <c r="K184" s="3" t="s">
        <v>311</v>
      </c>
      <c r="L184" s="4" t="s">
        <v>618</v>
      </c>
      <c r="M184" s="4" t="s">
        <v>618</v>
      </c>
      <c r="N184" s="3" t="s">
        <v>619</v>
      </c>
      <c r="O184" s="4" t="s">
        <v>166</v>
      </c>
      <c r="P184" s="3">
        <v>7240</v>
      </c>
      <c r="Q184" s="3">
        <v>7410000</v>
      </c>
      <c r="R184" s="3">
        <v>796</v>
      </c>
      <c r="S184" s="3" t="s">
        <v>88</v>
      </c>
      <c r="T184" s="4">
        <v>1</v>
      </c>
      <c r="U184" s="5">
        <v>3600</v>
      </c>
      <c r="V184" s="5">
        <v>3000</v>
      </c>
      <c r="W184" s="4">
        <v>2013</v>
      </c>
      <c r="X184" s="4" t="s">
        <v>61</v>
      </c>
      <c r="Y184" s="4">
        <v>2014</v>
      </c>
      <c r="Z184" s="4" t="s">
        <v>62</v>
      </c>
      <c r="AA184" s="4">
        <v>2014</v>
      </c>
      <c r="AB184" s="4" t="s">
        <v>82</v>
      </c>
      <c r="AC184" s="4">
        <v>2014</v>
      </c>
      <c r="AD184" s="4" t="s">
        <v>82</v>
      </c>
      <c r="AE184" s="4">
        <v>2014</v>
      </c>
      <c r="AF184" s="4" t="s">
        <v>83</v>
      </c>
      <c r="AG184" s="4">
        <v>2015</v>
      </c>
      <c r="AH184" s="4" t="s">
        <v>82</v>
      </c>
      <c r="AI184" s="4" t="s">
        <v>218</v>
      </c>
      <c r="AJ184" s="4" t="s">
        <v>118</v>
      </c>
      <c r="AK184" s="4" t="s">
        <v>166</v>
      </c>
      <c r="AL184" s="4" t="s">
        <v>269</v>
      </c>
      <c r="AM184" s="4" t="s">
        <v>270</v>
      </c>
      <c r="AN184" s="4" t="s">
        <v>620</v>
      </c>
      <c r="AO184" s="4" t="s">
        <v>621</v>
      </c>
    </row>
    <row r="185" spans="1:41" ht="67.5">
      <c r="A185" s="125">
        <f t="shared" si="2"/>
        <v>160</v>
      </c>
      <c r="B185" s="46" t="s">
        <v>752</v>
      </c>
      <c r="C185" s="3" t="s">
        <v>166</v>
      </c>
      <c r="D185" s="4" t="s">
        <v>166</v>
      </c>
      <c r="E185" s="3" t="s">
        <v>603</v>
      </c>
      <c r="F185" s="27" t="s">
        <v>617</v>
      </c>
      <c r="G185" s="3" t="s">
        <v>222</v>
      </c>
      <c r="H185" s="27" t="str">
        <f t="shared" ref="H185:H191" si="6">F185</f>
        <v>ОРРЭМ</v>
      </c>
      <c r="I185" s="27" t="str">
        <f t="shared" ref="I185:I191" si="7">H185</f>
        <v>ОРРЭМ</v>
      </c>
      <c r="J185" s="6" t="s">
        <v>170</v>
      </c>
      <c r="K185" s="3" t="s">
        <v>311</v>
      </c>
      <c r="L185" s="4" t="s">
        <v>622</v>
      </c>
      <c r="M185" s="4" t="str">
        <f t="shared" ref="M185" si="8">L185</f>
        <v>Услуга по организации и регулированию биржевой торговли</v>
      </c>
      <c r="N185" s="3" t="s">
        <v>623</v>
      </c>
      <c r="O185" s="4" t="s">
        <v>166</v>
      </c>
      <c r="P185" s="3">
        <v>67111</v>
      </c>
      <c r="Q185" s="3">
        <v>519</v>
      </c>
      <c r="R185" s="3">
        <v>796</v>
      </c>
      <c r="S185" s="3" t="s">
        <v>88</v>
      </c>
      <c r="T185" s="4">
        <v>1</v>
      </c>
      <c r="U185" s="5">
        <v>129.80000000000001</v>
      </c>
      <c r="V185" s="5">
        <f t="shared" ref="V185:V191" si="9">U185</f>
        <v>129.80000000000001</v>
      </c>
      <c r="W185" s="4">
        <v>2013</v>
      </c>
      <c r="X185" s="4" t="s">
        <v>60</v>
      </c>
      <c r="Y185" s="4">
        <v>2013</v>
      </c>
      <c r="Z185" s="4" t="s">
        <v>61</v>
      </c>
      <c r="AA185" s="4">
        <v>2014</v>
      </c>
      <c r="AB185" s="4" t="s">
        <v>62</v>
      </c>
      <c r="AC185" s="4">
        <v>2014</v>
      </c>
      <c r="AD185" s="4" t="s">
        <v>62</v>
      </c>
      <c r="AE185" s="4">
        <v>2014</v>
      </c>
      <c r="AF185" s="4" t="s">
        <v>62</v>
      </c>
      <c r="AG185" s="4">
        <v>2014</v>
      </c>
      <c r="AH185" s="4" t="s">
        <v>61</v>
      </c>
      <c r="AI185" s="4" t="s">
        <v>218</v>
      </c>
      <c r="AJ185" s="4" t="s">
        <v>118</v>
      </c>
      <c r="AK185" s="4" t="s">
        <v>166</v>
      </c>
      <c r="AL185" s="4" t="s">
        <v>269</v>
      </c>
      <c r="AM185" s="4" t="s">
        <v>270</v>
      </c>
      <c r="AN185" s="4" t="s">
        <v>624</v>
      </c>
      <c r="AO185" s="4" t="s">
        <v>625</v>
      </c>
    </row>
    <row r="186" spans="1:41" ht="90">
      <c r="A186" s="125">
        <f t="shared" si="2"/>
        <v>161</v>
      </c>
      <c r="B186" s="46" t="s">
        <v>753</v>
      </c>
      <c r="C186" s="3" t="s">
        <v>166</v>
      </c>
      <c r="D186" s="4" t="s">
        <v>166</v>
      </c>
      <c r="E186" s="3" t="s">
        <v>603</v>
      </c>
      <c r="F186" s="27" t="s">
        <v>617</v>
      </c>
      <c r="G186" s="3" t="s">
        <v>222</v>
      </c>
      <c r="H186" s="27" t="str">
        <f t="shared" si="6"/>
        <v>ОРРЭМ</v>
      </c>
      <c r="I186" s="27" t="str">
        <f t="shared" si="7"/>
        <v>ОРРЭМ</v>
      </c>
      <c r="J186" s="6" t="s">
        <v>626</v>
      </c>
      <c r="K186" s="3" t="s">
        <v>627</v>
      </c>
      <c r="L186" s="4" t="s">
        <v>628</v>
      </c>
      <c r="M186" s="4" t="s">
        <v>628</v>
      </c>
      <c r="N186" s="3" t="s">
        <v>629</v>
      </c>
      <c r="O186" s="4" t="s">
        <v>166</v>
      </c>
      <c r="P186" s="3" t="s">
        <v>540</v>
      </c>
      <c r="Q186" s="3">
        <v>4010419</v>
      </c>
      <c r="R186" s="3">
        <v>246</v>
      </c>
      <c r="S186" s="3" t="s">
        <v>630</v>
      </c>
      <c r="T186" s="4">
        <v>1</v>
      </c>
      <c r="U186" s="5">
        <v>867.721</v>
      </c>
      <c r="V186" s="5">
        <f t="shared" si="9"/>
        <v>867.721</v>
      </c>
      <c r="W186" s="4">
        <v>2013</v>
      </c>
      <c r="X186" s="4" t="s">
        <v>60</v>
      </c>
      <c r="Y186" s="4">
        <v>2013</v>
      </c>
      <c r="Z186" s="4" t="s">
        <v>61</v>
      </c>
      <c r="AA186" s="4">
        <v>2014</v>
      </c>
      <c r="AB186" s="4" t="s">
        <v>62</v>
      </c>
      <c r="AC186" s="4">
        <v>2014</v>
      </c>
      <c r="AD186" s="4" t="s">
        <v>62</v>
      </c>
      <c r="AE186" s="4">
        <v>2014</v>
      </c>
      <c r="AF186" s="4" t="s">
        <v>62</v>
      </c>
      <c r="AG186" s="4">
        <v>2014</v>
      </c>
      <c r="AH186" s="4" t="s">
        <v>61</v>
      </c>
      <c r="AI186" s="4" t="s">
        <v>218</v>
      </c>
      <c r="AJ186" s="4" t="s">
        <v>118</v>
      </c>
      <c r="AK186" s="4" t="s">
        <v>166</v>
      </c>
      <c r="AL186" s="4" t="s">
        <v>269</v>
      </c>
      <c r="AM186" s="4" t="s">
        <v>270</v>
      </c>
      <c r="AN186" s="4" t="s">
        <v>631</v>
      </c>
      <c r="AO186" s="4"/>
    </row>
    <row r="187" spans="1:41" ht="90">
      <c r="A187" s="125">
        <f t="shared" si="2"/>
        <v>162</v>
      </c>
      <c r="B187" s="46" t="s">
        <v>1934</v>
      </c>
      <c r="C187" s="3" t="s">
        <v>166</v>
      </c>
      <c r="D187" s="4" t="s">
        <v>166</v>
      </c>
      <c r="E187" s="3" t="s">
        <v>603</v>
      </c>
      <c r="F187" s="27" t="s">
        <v>617</v>
      </c>
      <c r="G187" s="3" t="s">
        <v>222</v>
      </c>
      <c r="H187" s="27" t="str">
        <f t="shared" si="6"/>
        <v>ОРРЭМ</v>
      </c>
      <c r="I187" s="27" t="str">
        <f t="shared" si="7"/>
        <v>ОРРЭМ</v>
      </c>
      <c r="J187" s="6" t="s">
        <v>626</v>
      </c>
      <c r="K187" s="3" t="s">
        <v>632</v>
      </c>
      <c r="L187" s="4" t="s">
        <v>633</v>
      </c>
      <c r="M187" s="4" t="s">
        <v>633</v>
      </c>
      <c r="N187" s="3" t="s">
        <v>634</v>
      </c>
      <c r="O187" s="4" t="s">
        <v>166</v>
      </c>
      <c r="P187" s="3" t="s">
        <v>540</v>
      </c>
      <c r="Q187" s="3">
        <v>4010419</v>
      </c>
      <c r="R187" s="3">
        <v>246</v>
      </c>
      <c r="S187" s="3" t="s">
        <v>630</v>
      </c>
      <c r="T187" s="4">
        <v>1</v>
      </c>
      <c r="U187" s="5">
        <v>771.30700000000002</v>
      </c>
      <c r="V187" s="5">
        <f t="shared" si="9"/>
        <v>771.30700000000002</v>
      </c>
      <c r="W187" s="4">
        <v>2013</v>
      </c>
      <c r="X187" s="4" t="s">
        <v>60</v>
      </c>
      <c r="Y187" s="4">
        <v>2013</v>
      </c>
      <c r="Z187" s="4" t="s">
        <v>61</v>
      </c>
      <c r="AA187" s="4">
        <v>2014</v>
      </c>
      <c r="AB187" s="4" t="s">
        <v>62</v>
      </c>
      <c r="AC187" s="4">
        <v>2014</v>
      </c>
      <c r="AD187" s="4" t="s">
        <v>62</v>
      </c>
      <c r="AE187" s="4">
        <v>2014</v>
      </c>
      <c r="AF187" s="4" t="s">
        <v>62</v>
      </c>
      <c r="AG187" s="4">
        <v>2014</v>
      </c>
      <c r="AH187" s="4" t="s">
        <v>61</v>
      </c>
      <c r="AI187" s="4" t="s">
        <v>218</v>
      </c>
      <c r="AJ187" s="4" t="s">
        <v>118</v>
      </c>
      <c r="AK187" s="4" t="s">
        <v>166</v>
      </c>
      <c r="AL187" s="4" t="s">
        <v>269</v>
      </c>
      <c r="AM187" s="4" t="s">
        <v>270</v>
      </c>
      <c r="AN187" s="4" t="s">
        <v>631</v>
      </c>
      <c r="AO187" s="4"/>
    </row>
    <row r="188" spans="1:41" ht="56.25">
      <c r="A188" s="125">
        <f t="shared" si="2"/>
        <v>163</v>
      </c>
      <c r="B188" s="46" t="s">
        <v>754</v>
      </c>
      <c r="C188" s="3" t="s">
        <v>166</v>
      </c>
      <c r="D188" s="4" t="s">
        <v>166</v>
      </c>
      <c r="E188" s="3" t="s">
        <v>603</v>
      </c>
      <c r="F188" s="27" t="s">
        <v>617</v>
      </c>
      <c r="G188" s="3" t="s">
        <v>222</v>
      </c>
      <c r="H188" s="27" t="str">
        <f t="shared" si="6"/>
        <v>ОРРЭМ</v>
      </c>
      <c r="I188" s="27" t="str">
        <f t="shared" si="7"/>
        <v>ОРРЭМ</v>
      </c>
      <c r="J188" s="6" t="s">
        <v>170</v>
      </c>
      <c r="K188" s="3" t="s">
        <v>311</v>
      </c>
      <c r="L188" s="4" t="s">
        <v>635</v>
      </c>
      <c r="M188" s="4" t="s">
        <v>636</v>
      </c>
      <c r="N188" s="3" t="s">
        <v>607</v>
      </c>
      <c r="O188" s="4" t="s">
        <v>166</v>
      </c>
      <c r="P188" s="3" t="s">
        <v>217</v>
      </c>
      <c r="Q188" s="3">
        <v>8090010</v>
      </c>
      <c r="R188" s="3" t="s">
        <v>608</v>
      </c>
      <c r="S188" s="3" t="s">
        <v>609</v>
      </c>
      <c r="T188" s="4">
        <v>1</v>
      </c>
      <c r="U188" s="5">
        <v>40</v>
      </c>
      <c r="V188" s="5">
        <f t="shared" si="9"/>
        <v>40</v>
      </c>
      <c r="W188" s="4">
        <v>2014</v>
      </c>
      <c r="X188" s="4" t="s">
        <v>82</v>
      </c>
      <c r="Y188" s="4" t="s">
        <v>610</v>
      </c>
      <c r="Z188" s="4" t="s">
        <v>83</v>
      </c>
      <c r="AA188" s="4" t="s">
        <v>610</v>
      </c>
      <c r="AB188" s="4" t="s">
        <v>83</v>
      </c>
      <c r="AC188" s="4" t="s">
        <v>610</v>
      </c>
      <c r="AD188" s="4" t="s">
        <v>57</v>
      </c>
      <c r="AE188" s="4" t="s">
        <v>610</v>
      </c>
      <c r="AF188" s="4" t="s">
        <v>57</v>
      </c>
      <c r="AG188" s="4" t="s">
        <v>610</v>
      </c>
      <c r="AH188" s="4" t="s">
        <v>57</v>
      </c>
      <c r="AI188" s="4" t="s">
        <v>219</v>
      </c>
      <c r="AJ188" s="4" t="s">
        <v>118</v>
      </c>
      <c r="AK188" s="4" t="s">
        <v>166</v>
      </c>
      <c r="AL188" s="4" t="s">
        <v>269</v>
      </c>
      <c r="AM188" s="4" t="s">
        <v>270</v>
      </c>
      <c r="AN188" s="4"/>
      <c r="AO188" s="4"/>
    </row>
    <row r="189" spans="1:41" ht="56.25">
      <c r="A189" s="125">
        <f t="shared" si="2"/>
        <v>164</v>
      </c>
      <c r="B189" s="46" t="s">
        <v>755</v>
      </c>
      <c r="C189" s="3" t="s">
        <v>166</v>
      </c>
      <c r="D189" s="4" t="s">
        <v>166</v>
      </c>
      <c r="E189" s="3" t="s">
        <v>603</v>
      </c>
      <c r="F189" s="27" t="s">
        <v>617</v>
      </c>
      <c r="G189" s="3" t="s">
        <v>222</v>
      </c>
      <c r="H189" s="27" t="str">
        <f t="shared" si="6"/>
        <v>ОРРЭМ</v>
      </c>
      <c r="I189" s="27" t="str">
        <f t="shared" si="7"/>
        <v>ОРРЭМ</v>
      </c>
      <c r="J189" s="6" t="s">
        <v>170</v>
      </c>
      <c r="K189" s="3" t="s">
        <v>311</v>
      </c>
      <c r="L189" s="4" t="s">
        <v>637</v>
      </c>
      <c r="M189" s="4" t="s">
        <v>636</v>
      </c>
      <c r="N189" s="3" t="s">
        <v>607</v>
      </c>
      <c r="O189" s="4" t="s">
        <v>166</v>
      </c>
      <c r="P189" s="3" t="s">
        <v>217</v>
      </c>
      <c r="Q189" s="3">
        <v>8090010</v>
      </c>
      <c r="R189" s="3" t="s">
        <v>608</v>
      </c>
      <c r="S189" s="3" t="s">
        <v>609</v>
      </c>
      <c r="T189" s="4">
        <v>1</v>
      </c>
      <c r="U189" s="5">
        <v>40</v>
      </c>
      <c r="V189" s="5">
        <f t="shared" si="9"/>
        <v>40</v>
      </c>
      <c r="W189" s="4">
        <v>2014</v>
      </c>
      <c r="X189" s="4" t="s">
        <v>100</v>
      </c>
      <c r="Y189" s="4" t="s">
        <v>610</v>
      </c>
      <c r="Z189" s="4" t="s">
        <v>96</v>
      </c>
      <c r="AA189" s="4" t="s">
        <v>610</v>
      </c>
      <c r="AB189" s="4" t="s">
        <v>96</v>
      </c>
      <c r="AC189" s="4" t="s">
        <v>610</v>
      </c>
      <c r="AD189" s="4" t="s">
        <v>91</v>
      </c>
      <c r="AE189" s="4" t="s">
        <v>610</v>
      </c>
      <c r="AF189" s="4" t="s">
        <v>91</v>
      </c>
      <c r="AG189" s="4" t="s">
        <v>610</v>
      </c>
      <c r="AH189" s="4" t="s">
        <v>91</v>
      </c>
      <c r="AI189" s="4" t="s">
        <v>219</v>
      </c>
      <c r="AJ189" s="4" t="s">
        <v>118</v>
      </c>
      <c r="AK189" s="4" t="s">
        <v>166</v>
      </c>
      <c r="AL189" s="4" t="s">
        <v>269</v>
      </c>
      <c r="AM189" s="4" t="s">
        <v>270</v>
      </c>
      <c r="AN189" s="4"/>
      <c r="AO189" s="4"/>
    </row>
    <row r="190" spans="1:41" ht="56.25">
      <c r="A190" s="125">
        <f t="shared" si="2"/>
        <v>165</v>
      </c>
      <c r="B190" s="46" t="s">
        <v>756</v>
      </c>
      <c r="C190" s="3" t="s">
        <v>166</v>
      </c>
      <c r="D190" s="4"/>
      <c r="E190" s="3" t="s">
        <v>603</v>
      </c>
      <c r="F190" s="27" t="s">
        <v>638</v>
      </c>
      <c r="G190" s="3" t="s">
        <v>222</v>
      </c>
      <c r="H190" s="27" t="str">
        <f t="shared" si="6"/>
        <v>ООТиМП</v>
      </c>
      <c r="I190" s="27" t="str">
        <f t="shared" si="7"/>
        <v>ООТиМП</v>
      </c>
      <c r="J190" s="6" t="s">
        <v>170</v>
      </c>
      <c r="K190" s="3" t="s">
        <v>311</v>
      </c>
      <c r="L190" s="4" t="s">
        <v>639</v>
      </c>
      <c r="M190" s="4" t="s">
        <v>613</v>
      </c>
      <c r="N190" s="3" t="s">
        <v>614</v>
      </c>
      <c r="O190" s="4" t="s">
        <v>166</v>
      </c>
      <c r="P190" s="3" t="s">
        <v>217</v>
      </c>
      <c r="Q190" s="3">
        <v>8090010</v>
      </c>
      <c r="R190" s="3" t="s">
        <v>608</v>
      </c>
      <c r="S190" s="3" t="s">
        <v>609</v>
      </c>
      <c r="T190" s="4">
        <v>1</v>
      </c>
      <c r="U190" s="5">
        <v>20</v>
      </c>
      <c r="V190" s="5">
        <f t="shared" si="9"/>
        <v>20</v>
      </c>
      <c r="W190" s="4" t="s">
        <v>610</v>
      </c>
      <c r="X190" s="4" t="s">
        <v>82</v>
      </c>
      <c r="Y190" s="4" t="s">
        <v>610</v>
      </c>
      <c r="Z190" s="4" t="s">
        <v>82</v>
      </c>
      <c r="AA190" s="4" t="s">
        <v>610</v>
      </c>
      <c r="AB190" s="4" t="s">
        <v>82</v>
      </c>
      <c r="AC190" s="4" t="s">
        <v>610</v>
      </c>
      <c r="AD190" s="4" t="s">
        <v>83</v>
      </c>
      <c r="AE190" s="4" t="s">
        <v>610</v>
      </c>
      <c r="AF190" s="4" t="s">
        <v>83</v>
      </c>
      <c r="AG190" s="4" t="s">
        <v>610</v>
      </c>
      <c r="AH190" s="4" t="s">
        <v>83</v>
      </c>
      <c r="AI190" s="4" t="s">
        <v>219</v>
      </c>
      <c r="AJ190" s="4" t="s">
        <v>118</v>
      </c>
      <c r="AK190" s="4" t="s">
        <v>166</v>
      </c>
      <c r="AL190" s="4" t="s">
        <v>269</v>
      </c>
      <c r="AM190" s="4" t="s">
        <v>270</v>
      </c>
      <c r="AN190" s="4"/>
      <c r="AO190" s="4"/>
    </row>
    <row r="191" spans="1:41" ht="56.25">
      <c r="A191" s="125">
        <f t="shared" si="2"/>
        <v>166</v>
      </c>
      <c r="B191" s="46" t="s">
        <v>757</v>
      </c>
      <c r="C191" s="3" t="s">
        <v>166</v>
      </c>
      <c r="D191" s="4"/>
      <c r="E191" s="3" t="s">
        <v>603</v>
      </c>
      <c r="F191" s="27" t="s">
        <v>638</v>
      </c>
      <c r="G191" s="3" t="s">
        <v>222</v>
      </c>
      <c r="H191" s="27" t="str">
        <f t="shared" si="6"/>
        <v>ООТиМП</v>
      </c>
      <c r="I191" s="27" t="str">
        <f t="shared" si="7"/>
        <v>ООТиМП</v>
      </c>
      <c r="J191" s="6" t="s">
        <v>170</v>
      </c>
      <c r="K191" s="3" t="s">
        <v>311</v>
      </c>
      <c r="L191" s="4" t="s">
        <v>640</v>
      </c>
      <c r="M191" s="4" t="s">
        <v>613</v>
      </c>
      <c r="N191" s="3" t="s">
        <v>614</v>
      </c>
      <c r="O191" s="4" t="s">
        <v>166</v>
      </c>
      <c r="P191" s="3" t="s">
        <v>217</v>
      </c>
      <c r="Q191" s="3">
        <v>8090010</v>
      </c>
      <c r="R191" s="3" t="s">
        <v>608</v>
      </c>
      <c r="S191" s="3" t="s">
        <v>609</v>
      </c>
      <c r="T191" s="4">
        <v>1</v>
      </c>
      <c r="U191" s="5">
        <v>40</v>
      </c>
      <c r="V191" s="5">
        <f t="shared" si="9"/>
        <v>40</v>
      </c>
      <c r="W191" s="4" t="s">
        <v>610</v>
      </c>
      <c r="X191" s="4" t="s">
        <v>100</v>
      </c>
      <c r="Y191" s="4" t="s">
        <v>610</v>
      </c>
      <c r="Z191" s="4" t="s">
        <v>100</v>
      </c>
      <c r="AA191" s="4" t="s">
        <v>610</v>
      </c>
      <c r="AB191" s="4" t="s">
        <v>100</v>
      </c>
      <c r="AC191" s="4" t="s">
        <v>610</v>
      </c>
      <c r="AD191" s="4" t="s">
        <v>96</v>
      </c>
      <c r="AE191" s="4" t="s">
        <v>610</v>
      </c>
      <c r="AF191" s="4" t="s">
        <v>96</v>
      </c>
      <c r="AG191" s="4" t="s">
        <v>610</v>
      </c>
      <c r="AH191" s="4" t="s">
        <v>96</v>
      </c>
      <c r="AI191" s="4" t="s">
        <v>219</v>
      </c>
      <c r="AJ191" s="4" t="s">
        <v>118</v>
      </c>
      <c r="AK191" s="4" t="s">
        <v>166</v>
      </c>
      <c r="AL191" s="4" t="s">
        <v>269</v>
      </c>
      <c r="AM191" s="4" t="s">
        <v>270</v>
      </c>
      <c r="AN191" s="4"/>
      <c r="AO191" s="4"/>
    </row>
    <row r="192" spans="1:41" ht="45">
      <c r="A192" s="125">
        <f t="shared" si="2"/>
        <v>167</v>
      </c>
      <c r="B192" s="46" t="s">
        <v>758</v>
      </c>
      <c r="C192" s="3" t="s">
        <v>166</v>
      </c>
      <c r="D192" s="4">
        <v>8</v>
      </c>
      <c r="E192" s="3" t="s">
        <v>603</v>
      </c>
      <c r="F192" s="27" t="s">
        <v>654</v>
      </c>
      <c r="G192" s="3" t="s">
        <v>222</v>
      </c>
      <c r="H192" s="27" t="s">
        <v>654</v>
      </c>
      <c r="I192" s="27" t="s">
        <v>654</v>
      </c>
      <c r="J192" s="6" t="s">
        <v>626</v>
      </c>
      <c r="K192" s="3" t="s">
        <v>655</v>
      </c>
      <c r="L192" s="4" t="s">
        <v>656</v>
      </c>
      <c r="M192" s="4" t="s">
        <v>657</v>
      </c>
      <c r="N192" s="3" t="s">
        <v>658</v>
      </c>
      <c r="O192" s="4" t="s">
        <v>166</v>
      </c>
      <c r="P192" s="3">
        <v>7260000</v>
      </c>
      <c r="Q192" s="3">
        <v>7260090</v>
      </c>
      <c r="R192" s="3">
        <v>796</v>
      </c>
      <c r="S192" s="3" t="s">
        <v>88</v>
      </c>
      <c r="T192" s="4">
        <v>2</v>
      </c>
      <c r="U192" s="5">
        <v>25</v>
      </c>
      <c r="V192" s="5"/>
      <c r="W192" s="4">
        <v>2013</v>
      </c>
      <c r="X192" s="4" t="s">
        <v>60</v>
      </c>
      <c r="Y192" s="4">
        <v>2014</v>
      </c>
      <c r="Z192" s="4" t="s">
        <v>83</v>
      </c>
      <c r="AA192" s="4">
        <v>2014</v>
      </c>
      <c r="AB192" s="4" t="s">
        <v>57</v>
      </c>
      <c r="AC192" s="4">
        <v>2014</v>
      </c>
      <c r="AD192" s="4" t="s">
        <v>57</v>
      </c>
      <c r="AE192" s="4">
        <v>2014</v>
      </c>
      <c r="AF192" s="4" t="s">
        <v>76</v>
      </c>
      <c r="AG192" s="4">
        <v>2014</v>
      </c>
      <c r="AH192" s="4" t="s">
        <v>61</v>
      </c>
      <c r="AI192" s="4" t="s">
        <v>218</v>
      </c>
      <c r="AJ192" s="4" t="s">
        <v>118</v>
      </c>
      <c r="AK192" s="4" t="s">
        <v>166</v>
      </c>
      <c r="AL192" s="4" t="s">
        <v>269</v>
      </c>
      <c r="AM192" s="4" t="s">
        <v>270</v>
      </c>
      <c r="AN192" s="4" t="s">
        <v>659</v>
      </c>
      <c r="AO192" s="4" t="s">
        <v>660</v>
      </c>
    </row>
    <row r="193" spans="1:42" ht="45">
      <c r="A193" s="125">
        <f t="shared" si="2"/>
        <v>168</v>
      </c>
      <c r="B193" s="46" t="s">
        <v>759</v>
      </c>
      <c r="C193" s="3" t="s">
        <v>166</v>
      </c>
      <c r="D193" s="4">
        <v>8</v>
      </c>
      <c r="E193" s="3" t="s">
        <v>603</v>
      </c>
      <c r="F193" s="27" t="s">
        <v>1915</v>
      </c>
      <c r="G193" s="3" t="s">
        <v>222</v>
      </c>
      <c r="H193" s="27" t="str">
        <f>F193</f>
        <v>ПЭО
ПТО
СОУ</v>
      </c>
      <c r="I193" s="27" t="str">
        <f>F193</f>
        <v>ПЭО
ПТО
СОУ</v>
      </c>
      <c r="J193" s="6" t="s">
        <v>626</v>
      </c>
      <c r="K193" s="3" t="s">
        <v>655</v>
      </c>
      <c r="L193" s="4" t="s">
        <v>661</v>
      </c>
      <c r="M193" s="4" t="s">
        <v>662</v>
      </c>
      <c r="N193" s="3" t="s">
        <v>663</v>
      </c>
      <c r="O193" s="4" t="s">
        <v>166</v>
      </c>
      <c r="P193" s="3">
        <v>7260000</v>
      </c>
      <c r="Q193" s="3">
        <v>7260090</v>
      </c>
      <c r="R193" s="3">
        <v>796</v>
      </c>
      <c r="S193" s="3" t="s">
        <v>88</v>
      </c>
      <c r="T193" s="4">
        <v>21</v>
      </c>
      <c r="U193" s="5">
        <v>130.19999999999999</v>
      </c>
      <c r="V193" s="5"/>
      <c r="W193" s="4">
        <v>2014</v>
      </c>
      <c r="X193" s="4" t="s">
        <v>62</v>
      </c>
      <c r="Y193" s="4">
        <v>2014</v>
      </c>
      <c r="Z193" s="4" t="s">
        <v>461</v>
      </c>
      <c r="AA193" s="4">
        <v>2014</v>
      </c>
      <c r="AB193" s="4" t="s">
        <v>62</v>
      </c>
      <c r="AC193" s="4">
        <v>2014</v>
      </c>
      <c r="AD193" s="4" t="s">
        <v>62</v>
      </c>
      <c r="AE193" s="4">
        <v>2014</v>
      </c>
      <c r="AF193" s="4" t="s">
        <v>62</v>
      </c>
      <c r="AG193" s="4">
        <v>2014</v>
      </c>
      <c r="AH193" s="4" t="s">
        <v>62</v>
      </c>
      <c r="AI193" s="4" t="s">
        <v>218</v>
      </c>
      <c r="AJ193" s="4" t="s">
        <v>118</v>
      </c>
      <c r="AK193" s="4" t="s">
        <v>166</v>
      </c>
      <c r="AL193" s="4" t="s">
        <v>269</v>
      </c>
      <c r="AM193" s="4" t="s">
        <v>270</v>
      </c>
      <c r="AN193" s="4" t="s">
        <v>664</v>
      </c>
      <c r="AO193" s="4" t="s">
        <v>665</v>
      </c>
    </row>
    <row r="194" spans="1:42" ht="45">
      <c r="A194" s="125">
        <f t="shared" si="2"/>
        <v>169</v>
      </c>
      <c r="B194" s="46" t="s">
        <v>760</v>
      </c>
      <c r="C194" s="3" t="s">
        <v>166</v>
      </c>
      <c r="D194" s="4">
        <v>8</v>
      </c>
      <c r="E194" s="3" t="s">
        <v>603</v>
      </c>
      <c r="F194" s="27" t="s">
        <v>654</v>
      </c>
      <c r="G194" s="3" t="s">
        <v>222</v>
      </c>
      <c r="H194" s="27" t="s">
        <v>654</v>
      </c>
      <c r="I194" s="27" t="s">
        <v>654</v>
      </c>
      <c r="J194" s="6" t="s">
        <v>626</v>
      </c>
      <c r="K194" s="3" t="s">
        <v>655</v>
      </c>
      <c r="L194" s="4" t="s">
        <v>666</v>
      </c>
      <c r="M194" s="4" t="s">
        <v>667</v>
      </c>
      <c r="N194" s="3" t="s">
        <v>668</v>
      </c>
      <c r="O194" s="4" t="s">
        <v>166</v>
      </c>
      <c r="P194" s="3">
        <v>7220000</v>
      </c>
      <c r="Q194" s="3">
        <v>7220034</v>
      </c>
      <c r="R194" s="3">
        <v>796</v>
      </c>
      <c r="S194" s="3" t="s">
        <v>88</v>
      </c>
      <c r="T194" s="4">
        <v>2</v>
      </c>
      <c r="U194" s="5">
        <v>50</v>
      </c>
      <c r="V194" s="5"/>
      <c r="W194" s="4">
        <v>2013</v>
      </c>
      <c r="X194" s="4" t="s">
        <v>60</v>
      </c>
      <c r="Y194" s="4">
        <v>2014</v>
      </c>
      <c r="Z194" s="4" t="s">
        <v>83</v>
      </c>
      <c r="AA194" s="4">
        <v>2014</v>
      </c>
      <c r="AB194" s="4" t="s">
        <v>57</v>
      </c>
      <c r="AC194" s="4">
        <v>2014</v>
      </c>
      <c r="AD194" s="4" t="s">
        <v>57</v>
      </c>
      <c r="AE194" s="4">
        <v>2014</v>
      </c>
      <c r="AF194" s="4" t="s">
        <v>76</v>
      </c>
      <c r="AG194" s="4">
        <v>2014</v>
      </c>
      <c r="AH194" s="4" t="s">
        <v>61</v>
      </c>
      <c r="AI194" s="4" t="s">
        <v>219</v>
      </c>
      <c r="AJ194" s="4" t="s">
        <v>118</v>
      </c>
      <c r="AK194" s="4" t="s">
        <v>166</v>
      </c>
      <c r="AL194" s="4" t="s">
        <v>269</v>
      </c>
      <c r="AM194" s="4" t="s">
        <v>270</v>
      </c>
      <c r="AN194" s="4"/>
      <c r="AO194" s="4" t="s">
        <v>670</v>
      </c>
    </row>
    <row r="195" spans="1:42" ht="56.25">
      <c r="A195" s="125">
        <f t="shared" si="2"/>
        <v>170</v>
      </c>
      <c r="B195" s="46" t="s">
        <v>761</v>
      </c>
      <c r="C195" s="3" t="s">
        <v>166</v>
      </c>
      <c r="D195" s="4">
        <v>8</v>
      </c>
      <c r="E195" s="3" t="s">
        <v>603</v>
      </c>
      <c r="F195" s="27" t="s">
        <v>654</v>
      </c>
      <c r="G195" s="3" t="s">
        <v>222</v>
      </c>
      <c r="H195" s="27" t="s">
        <v>654</v>
      </c>
      <c r="I195" s="27" t="s">
        <v>654</v>
      </c>
      <c r="J195" s="6" t="s">
        <v>170</v>
      </c>
      <c r="K195" s="3" t="s">
        <v>655</v>
      </c>
      <c r="L195" s="4" t="s">
        <v>671</v>
      </c>
      <c r="M195" s="4" t="s">
        <v>636</v>
      </c>
      <c r="N195" s="3" t="s">
        <v>607</v>
      </c>
      <c r="O195" s="4" t="s">
        <v>166</v>
      </c>
      <c r="P195" s="3" t="s">
        <v>217</v>
      </c>
      <c r="Q195" s="3">
        <v>8090010</v>
      </c>
      <c r="R195" s="3">
        <v>642</v>
      </c>
      <c r="S195" s="3" t="s">
        <v>609</v>
      </c>
      <c r="T195" s="4">
        <v>1</v>
      </c>
      <c r="U195" s="5">
        <v>25</v>
      </c>
      <c r="V195" s="5"/>
      <c r="W195" s="4">
        <v>2014</v>
      </c>
      <c r="X195" s="4" t="s">
        <v>62</v>
      </c>
      <c r="Y195" s="4">
        <v>2014</v>
      </c>
      <c r="Z195" s="4" t="s">
        <v>62</v>
      </c>
      <c r="AA195" s="4">
        <v>2014</v>
      </c>
      <c r="AB195" s="4" t="s">
        <v>62</v>
      </c>
      <c r="AC195" s="4">
        <v>2014</v>
      </c>
      <c r="AD195" s="4" t="s">
        <v>82</v>
      </c>
      <c r="AE195" s="4">
        <v>2014</v>
      </c>
      <c r="AF195" s="4" t="s">
        <v>82</v>
      </c>
      <c r="AG195" s="4">
        <v>2014</v>
      </c>
      <c r="AH195" s="4" t="s">
        <v>82</v>
      </c>
      <c r="AI195" s="4" t="s">
        <v>219</v>
      </c>
      <c r="AJ195" s="4" t="s">
        <v>118</v>
      </c>
      <c r="AK195" s="4" t="s">
        <v>166</v>
      </c>
      <c r="AL195" s="4" t="s">
        <v>269</v>
      </c>
      <c r="AM195" s="4" t="s">
        <v>270</v>
      </c>
      <c r="AN195" s="4"/>
      <c r="AO195" s="4"/>
    </row>
    <row r="196" spans="1:42" ht="56.25">
      <c r="A196" s="125">
        <f t="shared" si="2"/>
        <v>171</v>
      </c>
      <c r="B196" s="46" t="s">
        <v>762</v>
      </c>
      <c r="C196" s="3" t="s">
        <v>166</v>
      </c>
      <c r="D196" s="4">
        <v>8</v>
      </c>
      <c r="E196" s="3" t="s">
        <v>603</v>
      </c>
      <c r="F196" s="27" t="s">
        <v>654</v>
      </c>
      <c r="G196" s="3" t="s">
        <v>222</v>
      </c>
      <c r="H196" s="27" t="s">
        <v>654</v>
      </c>
      <c r="I196" s="27" t="s">
        <v>654</v>
      </c>
      <c r="J196" s="6" t="s">
        <v>170</v>
      </c>
      <c r="K196" s="3" t="s">
        <v>655</v>
      </c>
      <c r="L196" s="4" t="s">
        <v>672</v>
      </c>
      <c r="M196" s="4" t="s">
        <v>636</v>
      </c>
      <c r="N196" s="3" t="s">
        <v>607</v>
      </c>
      <c r="O196" s="4" t="s">
        <v>166</v>
      </c>
      <c r="P196" s="3" t="s">
        <v>217</v>
      </c>
      <c r="Q196" s="3">
        <v>8090010</v>
      </c>
      <c r="R196" s="3">
        <v>642</v>
      </c>
      <c r="S196" s="3" t="s">
        <v>609</v>
      </c>
      <c r="T196" s="4">
        <v>1</v>
      </c>
      <c r="U196" s="5">
        <v>25</v>
      </c>
      <c r="V196" s="5"/>
      <c r="W196" s="4">
        <v>2014</v>
      </c>
      <c r="X196" s="4" t="s">
        <v>82</v>
      </c>
      <c r="Y196" s="4">
        <v>2014</v>
      </c>
      <c r="Z196" s="4" t="s">
        <v>82</v>
      </c>
      <c r="AA196" s="4">
        <v>2014</v>
      </c>
      <c r="AB196" s="4" t="s">
        <v>82</v>
      </c>
      <c r="AC196" s="4">
        <v>2014</v>
      </c>
      <c r="AD196" s="4" t="s">
        <v>83</v>
      </c>
      <c r="AE196" s="4">
        <v>2014</v>
      </c>
      <c r="AF196" s="4" t="s">
        <v>83</v>
      </c>
      <c r="AG196" s="4">
        <v>2014</v>
      </c>
      <c r="AH196" s="4" t="s">
        <v>83</v>
      </c>
      <c r="AI196" s="4" t="s">
        <v>219</v>
      </c>
      <c r="AJ196" s="4" t="s">
        <v>118</v>
      </c>
      <c r="AK196" s="4" t="s">
        <v>166</v>
      </c>
      <c r="AL196" s="4" t="s">
        <v>269</v>
      </c>
      <c r="AM196" s="4" t="s">
        <v>270</v>
      </c>
      <c r="AN196" s="4"/>
      <c r="AO196" s="4"/>
    </row>
    <row r="197" spans="1:42" ht="56.25">
      <c r="A197" s="125">
        <f t="shared" si="2"/>
        <v>172</v>
      </c>
      <c r="B197" s="46" t="s">
        <v>763</v>
      </c>
      <c r="C197" s="3" t="s">
        <v>166</v>
      </c>
      <c r="D197" s="4">
        <v>8</v>
      </c>
      <c r="E197" s="3" t="s">
        <v>603</v>
      </c>
      <c r="F197" s="27" t="s">
        <v>654</v>
      </c>
      <c r="G197" s="3" t="s">
        <v>222</v>
      </c>
      <c r="H197" s="27" t="s">
        <v>654</v>
      </c>
      <c r="I197" s="27" t="s">
        <v>654</v>
      </c>
      <c r="J197" s="6" t="s">
        <v>170</v>
      </c>
      <c r="K197" s="3" t="s">
        <v>655</v>
      </c>
      <c r="L197" s="4" t="s">
        <v>673</v>
      </c>
      <c r="M197" s="4" t="s">
        <v>636</v>
      </c>
      <c r="N197" s="3" t="s">
        <v>607</v>
      </c>
      <c r="O197" s="4" t="s">
        <v>166</v>
      </c>
      <c r="P197" s="3" t="s">
        <v>217</v>
      </c>
      <c r="Q197" s="3">
        <v>8090010</v>
      </c>
      <c r="R197" s="3">
        <v>642</v>
      </c>
      <c r="S197" s="3" t="s">
        <v>609</v>
      </c>
      <c r="T197" s="4">
        <v>1</v>
      </c>
      <c r="U197" s="5">
        <v>35</v>
      </c>
      <c r="V197" s="5"/>
      <c r="W197" s="4">
        <v>2014</v>
      </c>
      <c r="X197" s="4" t="s">
        <v>57</v>
      </c>
      <c r="Y197" s="4">
        <v>2014</v>
      </c>
      <c r="Z197" s="4" t="s">
        <v>57</v>
      </c>
      <c r="AA197" s="4">
        <v>2014</v>
      </c>
      <c r="AB197" s="4" t="s">
        <v>57</v>
      </c>
      <c r="AC197" s="4">
        <v>2014</v>
      </c>
      <c r="AD197" s="4" t="s">
        <v>76</v>
      </c>
      <c r="AE197" s="4">
        <v>2014</v>
      </c>
      <c r="AF197" s="4" t="s">
        <v>76</v>
      </c>
      <c r="AG197" s="4">
        <v>2014</v>
      </c>
      <c r="AH197" s="4" t="s">
        <v>76</v>
      </c>
      <c r="AI197" s="4" t="s">
        <v>219</v>
      </c>
      <c r="AJ197" s="4" t="s">
        <v>118</v>
      </c>
      <c r="AK197" s="4" t="s">
        <v>166</v>
      </c>
      <c r="AL197" s="4" t="s">
        <v>269</v>
      </c>
      <c r="AM197" s="4" t="s">
        <v>270</v>
      </c>
      <c r="AN197" s="4"/>
      <c r="AO197" s="4"/>
    </row>
    <row r="198" spans="1:42" ht="56.25">
      <c r="A198" s="125">
        <f t="shared" si="2"/>
        <v>173</v>
      </c>
      <c r="B198" s="46" t="s">
        <v>764</v>
      </c>
      <c r="C198" s="3" t="s">
        <v>166</v>
      </c>
      <c r="D198" s="4">
        <v>8</v>
      </c>
      <c r="E198" s="3" t="s">
        <v>603</v>
      </c>
      <c r="F198" s="27" t="s">
        <v>654</v>
      </c>
      <c r="G198" s="3" t="s">
        <v>222</v>
      </c>
      <c r="H198" s="27" t="s">
        <v>654</v>
      </c>
      <c r="I198" s="27" t="s">
        <v>654</v>
      </c>
      <c r="J198" s="6" t="s">
        <v>170</v>
      </c>
      <c r="K198" s="3" t="s">
        <v>655</v>
      </c>
      <c r="L198" s="4" t="s">
        <v>674</v>
      </c>
      <c r="M198" s="4" t="s">
        <v>636</v>
      </c>
      <c r="N198" s="3" t="s">
        <v>607</v>
      </c>
      <c r="O198" s="4" t="s">
        <v>166</v>
      </c>
      <c r="P198" s="3" t="s">
        <v>217</v>
      </c>
      <c r="Q198" s="3">
        <v>8090010</v>
      </c>
      <c r="R198" s="3">
        <v>642</v>
      </c>
      <c r="S198" s="3" t="s">
        <v>609</v>
      </c>
      <c r="T198" s="4">
        <v>1</v>
      </c>
      <c r="U198" s="5">
        <v>25</v>
      </c>
      <c r="V198" s="5"/>
      <c r="W198" s="4">
        <v>2014</v>
      </c>
      <c r="X198" s="4" t="s">
        <v>76</v>
      </c>
      <c r="Y198" s="4">
        <v>2014</v>
      </c>
      <c r="Z198" s="4" t="s">
        <v>76</v>
      </c>
      <c r="AA198" s="4">
        <v>2014</v>
      </c>
      <c r="AB198" s="4" t="s">
        <v>76</v>
      </c>
      <c r="AC198" s="4">
        <v>2014</v>
      </c>
      <c r="AD198" s="4" t="s">
        <v>77</v>
      </c>
      <c r="AE198" s="4">
        <v>2014</v>
      </c>
      <c r="AF198" s="4" t="s">
        <v>77</v>
      </c>
      <c r="AG198" s="4">
        <v>2014</v>
      </c>
      <c r="AH198" s="4" t="s">
        <v>77</v>
      </c>
      <c r="AI198" s="4" t="s">
        <v>219</v>
      </c>
      <c r="AJ198" s="4" t="s">
        <v>118</v>
      </c>
      <c r="AK198" s="4" t="s">
        <v>166</v>
      </c>
      <c r="AL198" s="4" t="s">
        <v>269</v>
      </c>
      <c r="AM198" s="4" t="s">
        <v>270</v>
      </c>
      <c r="AN198" s="4"/>
      <c r="AO198" s="4"/>
    </row>
    <row r="199" spans="1:42" ht="56.25">
      <c r="A199" s="125">
        <f t="shared" si="2"/>
        <v>174</v>
      </c>
      <c r="B199" s="46" t="s">
        <v>765</v>
      </c>
      <c r="C199" s="3" t="s">
        <v>166</v>
      </c>
      <c r="D199" s="4">
        <v>8</v>
      </c>
      <c r="E199" s="3" t="s">
        <v>603</v>
      </c>
      <c r="F199" s="27" t="s">
        <v>654</v>
      </c>
      <c r="G199" s="3" t="s">
        <v>222</v>
      </c>
      <c r="H199" s="27" t="s">
        <v>654</v>
      </c>
      <c r="I199" s="27" t="s">
        <v>654</v>
      </c>
      <c r="J199" s="6" t="s">
        <v>170</v>
      </c>
      <c r="K199" s="3" t="s">
        <v>655</v>
      </c>
      <c r="L199" s="4" t="s">
        <v>675</v>
      </c>
      <c r="M199" s="4" t="s">
        <v>636</v>
      </c>
      <c r="N199" s="3" t="s">
        <v>607</v>
      </c>
      <c r="O199" s="4" t="s">
        <v>166</v>
      </c>
      <c r="P199" s="3" t="s">
        <v>217</v>
      </c>
      <c r="Q199" s="3">
        <v>8090010</v>
      </c>
      <c r="R199" s="3">
        <v>642</v>
      </c>
      <c r="S199" s="3" t="s">
        <v>609</v>
      </c>
      <c r="T199" s="4">
        <v>1</v>
      </c>
      <c r="U199" s="5">
        <v>35</v>
      </c>
      <c r="V199" s="5"/>
      <c r="W199" s="4">
        <v>2014</v>
      </c>
      <c r="X199" s="4" t="s">
        <v>78</v>
      </c>
      <c r="Y199" s="4">
        <v>2014</v>
      </c>
      <c r="Z199" s="4" t="s">
        <v>78</v>
      </c>
      <c r="AA199" s="4">
        <v>2014</v>
      </c>
      <c r="AB199" s="4" t="s">
        <v>78</v>
      </c>
      <c r="AC199" s="4">
        <v>2014</v>
      </c>
      <c r="AD199" s="4" t="s">
        <v>100</v>
      </c>
      <c r="AE199" s="4">
        <v>2014</v>
      </c>
      <c r="AF199" s="4" t="s">
        <v>100</v>
      </c>
      <c r="AG199" s="4">
        <v>2014</v>
      </c>
      <c r="AH199" s="4" t="s">
        <v>100</v>
      </c>
      <c r="AI199" s="4" t="s">
        <v>219</v>
      </c>
      <c r="AJ199" s="4" t="s">
        <v>118</v>
      </c>
      <c r="AK199" s="4" t="s">
        <v>166</v>
      </c>
      <c r="AL199" s="4" t="s">
        <v>269</v>
      </c>
      <c r="AM199" s="4" t="s">
        <v>270</v>
      </c>
      <c r="AN199" s="4"/>
      <c r="AO199" s="4"/>
    </row>
    <row r="200" spans="1:42" ht="67.5">
      <c r="A200" s="125">
        <f t="shared" si="2"/>
        <v>175</v>
      </c>
      <c r="B200" s="46" t="s">
        <v>766</v>
      </c>
      <c r="C200" s="3" t="s">
        <v>166</v>
      </c>
      <c r="D200" s="4">
        <v>8</v>
      </c>
      <c r="E200" s="3" t="s">
        <v>603</v>
      </c>
      <c r="F200" s="27" t="s">
        <v>654</v>
      </c>
      <c r="G200" s="3" t="s">
        <v>222</v>
      </c>
      <c r="H200" s="27" t="s">
        <v>654</v>
      </c>
      <c r="I200" s="27" t="s">
        <v>654</v>
      </c>
      <c r="J200" s="6" t="s">
        <v>170</v>
      </c>
      <c r="K200" s="3" t="s">
        <v>655</v>
      </c>
      <c r="L200" s="4" t="s">
        <v>676</v>
      </c>
      <c r="M200" s="4" t="s">
        <v>636</v>
      </c>
      <c r="N200" s="3" t="s">
        <v>677</v>
      </c>
      <c r="O200" s="4" t="s">
        <v>166</v>
      </c>
      <c r="P200" s="3" t="s">
        <v>217</v>
      </c>
      <c r="Q200" s="3">
        <v>8090010</v>
      </c>
      <c r="R200" s="3">
        <v>642</v>
      </c>
      <c r="S200" s="3" t="s">
        <v>609</v>
      </c>
      <c r="T200" s="4">
        <v>1</v>
      </c>
      <c r="U200" s="5">
        <v>25</v>
      </c>
      <c r="V200" s="5"/>
      <c r="W200" s="4">
        <v>2014</v>
      </c>
      <c r="X200" s="4" t="s">
        <v>96</v>
      </c>
      <c r="Y200" s="4">
        <v>2014</v>
      </c>
      <c r="Z200" s="4" t="s">
        <v>96</v>
      </c>
      <c r="AA200" s="4">
        <v>2014</v>
      </c>
      <c r="AB200" s="4" t="s">
        <v>96</v>
      </c>
      <c r="AC200" s="4">
        <v>2014</v>
      </c>
      <c r="AD200" s="4" t="s">
        <v>91</v>
      </c>
      <c r="AE200" s="4">
        <v>2014</v>
      </c>
      <c r="AF200" s="4" t="s">
        <v>91</v>
      </c>
      <c r="AG200" s="4">
        <v>2014</v>
      </c>
      <c r="AH200" s="4" t="s">
        <v>91</v>
      </c>
      <c r="AI200" s="4" t="s">
        <v>219</v>
      </c>
      <c r="AJ200" s="4" t="s">
        <v>118</v>
      </c>
      <c r="AK200" s="4" t="s">
        <v>166</v>
      </c>
      <c r="AL200" s="4" t="s">
        <v>269</v>
      </c>
      <c r="AM200" s="4" t="s">
        <v>270</v>
      </c>
      <c r="AN200" s="4"/>
      <c r="AO200" s="4"/>
    </row>
    <row r="201" spans="1:42" ht="135">
      <c r="A201" s="125">
        <f t="shared" si="2"/>
        <v>176</v>
      </c>
      <c r="B201" s="46" t="s">
        <v>767</v>
      </c>
      <c r="C201" s="3"/>
      <c r="D201" s="4">
        <v>8</v>
      </c>
      <c r="E201" s="3" t="s">
        <v>166</v>
      </c>
      <c r="F201" s="27" t="s">
        <v>687</v>
      </c>
      <c r="G201" s="3" t="s">
        <v>222</v>
      </c>
      <c r="H201" s="27" t="s">
        <v>687</v>
      </c>
      <c r="I201" s="27" t="s">
        <v>687</v>
      </c>
      <c r="J201" s="6" t="s">
        <v>376</v>
      </c>
      <c r="K201" s="3" t="s">
        <v>84</v>
      </c>
      <c r="L201" s="4" t="s">
        <v>688</v>
      </c>
      <c r="M201" s="4" t="s">
        <v>688</v>
      </c>
      <c r="N201" s="3" t="s">
        <v>578</v>
      </c>
      <c r="O201" s="4" t="s">
        <v>166</v>
      </c>
      <c r="P201" s="3">
        <v>7010000</v>
      </c>
      <c r="Q201" s="3">
        <v>7010010</v>
      </c>
      <c r="R201" s="3">
        <v>642</v>
      </c>
      <c r="S201" s="3" t="s">
        <v>81</v>
      </c>
      <c r="T201" s="4">
        <v>1</v>
      </c>
      <c r="U201" s="5">
        <f>44000+1520+100</f>
        <v>45620</v>
      </c>
      <c r="V201" s="5">
        <v>44000</v>
      </c>
      <c r="W201" s="4">
        <v>2013</v>
      </c>
      <c r="X201" s="4" t="s">
        <v>96</v>
      </c>
      <c r="Y201" s="4">
        <v>2013</v>
      </c>
      <c r="Z201" s="4" t="s">
        <v>91</v>
      </c>
      <c r="AA201" s="4">
        <v>2013</v>
      </c>
      <c r="AB201" s="4" t="s">
        <v>61</v>
      </c>
      <c r="AC201" s="4">
        <v>2014</v>
      </c>
      <c r="AD201" s="4" t="s">
        <v>62</v>
      </c>
      <c r="AE201" s="4">
        <v>2014</v>
      </c>
      <c r="AF201" s="4" t="s">
        <v>62</v>
      </c>
      <c r="AG201" s="4">
        <v>2014</v>
      </c>
      <c r="AH201" s="4" t="s">
        <v>60</v>
      </c>
      <c r="AI201" s="4" t="s">
        <v>70</v>
      </c>
      <c r="AJ201" s="4" t="s">
        <v>59</v>
      </c>
      <c r="AK201" s="4" t="s">
        <v>166</v>
      </c>
      <c r="AL201" s="4" t="s">
        <v>269</v>
      </c>
      <c r="AM201" s="4" t="s">
        <v>270</v>
      </c>
      <c r="AN201" s="4"/>
      <c r="AO201" s="4" t="s">
        <v>689</v>
      </c>
      <c r="AP201" s="96" t="s">
        <v>1913</v>
      </c>
    </row>
    <row r="202" spans="1:42" ht="101.25">
      <c r="A202" s="125">
        <f t="shared" si="2"/>
        <v>177</v>
      </c>
      <c r="B202" s="46" t="s">
        <v>768</v>
      </c>
      <c r="C202" s="3" t="s">
        <v>166</v>
      </c>
      <c r="D202" s="4">
        <v>8</v>
      </c>
      <c r="E202" s="3" t="s">
        <v>166</v>
      </c>
      <c r="F202" s="27" t="s">
        <v>687</v>
      </c>
      <c r="G202" s="3" t="s">
        <v>222</v>
      </c>
      <c r="H202" s="27" t="s">
        <v>687</v>
      </c>
      <c r="I202" s="27" t="s">
        <v>687</v>
      </c>
      <c r="J202" s="6" t="s">
        <v>170</v>
      </c>
      <c r="K202" s="3" t="s">
        <v>311</v>
      </c>
      <c r="L202" s="4" t="s">
        <v>690</v>
      </c>
      <c r="M202" s="4" t="s">
        <v>690</v>
      </c>
      <c r="N202" s="3" t="s">
        <v>691</v>
      </c>
      <c r="O202" s="4" t="s">
        <v>166</v>
      </c>
      <c r="P202" s="3">
        <v>9249000</v>
      </c>
      <c r="Q202" s="3">
        <v>9249</v>
      </c>
      <c r="R202" s="3">
        <v>642</v>
      </c>
      <c r="S202" s="3" t="s">
        <v>81</v>
      </c>
      <c r="T202" s="4">
        <v>1</v>
      </c>
      <c r="U202" s="5">
        <v>700</v>
      </c>
      <c r="V202" s="5">
        <v>700</v>
      </c>
      <c r="W202" s="4">
        <v>2014</v>
      </c>
      <c r="X202" s="4" t="s">
        <v>76</v>
      </c>
      <c r="Y202" s="4">
        <v>2014</v>
      </c>
      <c r="Z202" s="4" t="s">
        <v>77</v>
      </c>
      <c r="AA202" s="4">
        <v>2014</v>
      </c>
      <c r="AB202" s="4" t="s">
        <v>78</v>
      </c>
      <c r="AC202" s="4">
        <v>2014</v>
      </c>
      <c r="AD202" s="4" t="s">
        <v>100</v>
      </c>
      <c r="AE202" s="4">
        <v>2014</v>
      </c>
      <c r="AF202" s="4" t="s">
        <v>96</v>
      </c>
      <c r="AG202" s="4">
        <v>2014</v>
      </c>
      <c r="AH202" s="4" t="s">
        <v>96</v>
      </c>
      <c r="AI202" s="4" t="s">
        <v>58</v>
      </c>
      <c r="AJ202" s="4" t="s">
        <v>59</v>
      </c>
      <c r="AK202" s="4" t="s">
        <v>166</v>
      </c>
      <c r="AL202" s="4" t="s">
        <v>269</v>
      </c>
      <c r="AM202" s="4" t="s">
        <v>270</v>
      </c>
      <c r="AN202" s="4" t="s">
        <v>166</v>
      </c>
      <c r="AO202" s="4" t="s">
        <v>692</v>
      </c>
    </row>
    <row r="203" spans="1:42" ht="90">
      <c r="A203" s="125">
        <f t="shared" si="2"/>
        <v>178</v>
      </c>
      <c r="B203" s="46" t="s">
        <v>769</v>
      </c>
      <c r="C203" s="3" t="s">
        <v>166</v>
      </c>
      <c r="D203" s="4">
        <v>8</v>
      </c>
      <c r="E203" s="3" t="s">
        <v>166</v>
      </c>
      <c r="F203" s="27" t="s">
        <v>687</v>
      </c>
      <c r="G203" s="3" t="s">
        <v>222</v>
      </c>
      <c r="H203" s="27" t="s">
        <v>687</v>
      </c>
      <c r="I203" s="27" t="s">
        <v>687</v>
      </c>
      <c r="J203" s="6" t="s">
        <v>376</v>
      </c>
      <c r="K203" s="3" t="s">
        <v>84</v>
      </c>
      <c r="L203" s="4" t="s">
        <v>693</v>
      </c>
      <c r="M203" s="4" t="s">
        <v>693</v>
      </c>
      <c r="N203" s="3" t="s">
        <v>694</v>
      </c>
      <c r="O203" s="4" t="s">
        <v>166</v>
      </c>
      <c r="P203" s="3">
        <v>9249000</v>
      </c>
      <c r="Q203" s="3">
        <v>9249</v>
      </c>
      <c r="R203" s="3">
        <v>642</v>
      </c>
      <c r="S203" s="3" t="s">
        <v>81</v>
      </c>
      <c r="T203" s="4">
        <v>1</v>
      </c>
      <c r="U203" s="5">
        <v>675</v>
      </c>
      <c r="V203" s="5">
        <v>675</v>
      </c>
      <c r="W203" s="4">
        <v>2014</v>
      </c>
      <c r="X203" s="4" t="s">
        <v>57</v>
      </c>
      <c r="Y203" s="4">
        <v>2014</v>
      </c>
      <c r="Z203" s="4" t="s">
        <v>76</v>
      </c>
      <c r="AA203" s="4">
        <v>2014</v>
      </c>
      <c r="AB203" s="4" t="s">
        <v>77</v>
      </c>
      <c r="AC203" s="4">
        <v>2014</v>
      </c>
      <c r="AD203" s="4" t="s">
        <v>77</v>
      </c>
      <c r="AE203" s="4">
        <v>2014</v>
      </c>
      <c r="AF203" s="4" t="s">
        <v>78</v>
      </c>
      <c r="AG203" s="4">
        <v>2014</v>
      </c>
      <c r="AH203" s="4" t="s">
        <v>78</v>
      </c>
      <c r="AI203" s="4" t="s">
        <v>58</v>
      </c>
      <c r="AJ203" s="4" t="s">
        <v>59</v>
      </c>
      <c r="AK203" s="4" t="s">
        <v>166</v>
      </c>
      <c r="AL203" s="4" t="s">
        <v>269</v>
      </c>
      <c r="AM203" s="4" t="s">
        <v>270</v>
      </c>
      <c r="AN203" s="4" t="s">
        <v>166</v>
      </c>
      <c r="AO203" s="4" t="s">
        <v>692</v>
      </c>
    </row>
    <row r="204" spans="1:42" ht="90">
      <c r="A204" s="125">
        <f t="shared" si="2"/>
        <v>179</v>
      </c>
      <c r="B204" s="46" t="s">
        <v>770</v>
      </c>
      <c r="C204" s="3" t="s">
        <v>166</v>
      </c>
      <c r="D204" s="4">
        <v>8</v>
      </c>
      <c r="E204" s="3" t="s">
        <v>166</v>
      </c>
      <c r="F204" s="27" t="s">
        <v>687</v>
      </c>
      <c r="G204" s="3" t="s">
        <v>222</v>
      </c>
      <c r="H204" s="27" t="s">
        <v>687</v>
      </c>
      <c r="I204" s="27" t="s">
        <v>687</v>
      </c>
      <c r="J204" s="6" t="s">
        <v>376</v>
      </c>
      <c r="K204" s="3" t="s">
        <v>84</v>
      </c>
      <c r="L204" s="4" t="s">
        <v>695</v>
      </c>
      <c r="M204" s="4" t="s">
        <v>695</v>
      </c>
      <c r="N204" s="3" t="s">
        <v>694</v>
      </c>
      <c r="O204" s="4" t="s">
        <v>166</v>
      </c>
      <c r="P204" s="3">
        <v>9249000</v>
      </c>
      <c r="Q204" s="3">
        <v>9249</v>
      </c>
      <c r="R204" s="3">
        <v>642</v>
      </c>
      <c r="S204" s="3" t="s">
        <v>81</v>
      </c>
      <c r="T204" s="4">
        <v>1</v>
      </c>
      <c r="U204" s="5">
        <v>675</v>
      </c>
      <c r="V204" s="5">
        <v>675</v>
      </c>
      <c r="W204" s="4">
        <v>2014</v>
      </c>
      <c r="X204" s="4" t="s">
        <v>96</v>
      </c>
      <c r="Y204" s="4">
        <v>2014</v>
      </c>
      <c r="Z204" s="4" t="s">
        <v>91</v>
      </c>
      <c r="AA204" s="4">
        <v>2014</v>
      </c>
      <c r="AB204" s="4" t="s">
        <v>60</v>
      </c>
      <c r="AC204" s="4">
        <v>2014</v>
      </c>
      <c r="AD204" s="4" t="s">
        <v>60</v>
      </c>
      <c r="AE204" s="4">
        <v>2014</v>
      </c>
      <c r="AF204" s="4" t="s">
        <v>61</v>
      </c>
      <c r="AG204" s="4">
        <v>2014</v>
      </c>
      <c r="AH204" s="4" t="s">
        <v>61</v>
      </c>
      <c r="AI204" s="4" t="s">
        <v>58</v>
      </c>
      <c r="AJ204" s="4" t="s">
        <v>59</v>
      </c>
      <c r="AK204" s="4" t="s">
        <v>166</v>
      </c>
      <c r="AL204" s="4" t="s">
        <v>269</v>
      </c>
      <c r="AM204" s="4" t="s">
        <v>270</v>
      </c>
      <c r="AN204" s="4" t="s">
        <v>166</v>
      </c>
      <c r="AO204" s="4" t="s">
        <v>692</v>
      </c>
    </row>
    <row r="205" spans="1:42" ht="90">
      <c r="A205" s="125">
        <f t="shared" si="2"/>
        <v>180</v>
      </c>
      <c r="B205" s="46" t="s">
        <v>771</v>
      </c>
      <c r="C205" s="3" t="s">
        <v>166</v>
      </c>
      <c r="D205" s="4">
        <v>8</v>
      </c>
      <c r="E205" s="3" t="s">
        <v>166</v>
      </c>
      <c r="F205" s="27" t="s">
        <v>687</v>
      </c>
      <c r="G205" s="3" t="s">
        <v>222</v>
      </c>
      <c r="H205" s="27" t="s">
        <v>687</v>
      </c>
      <c r="I205" s="27" t="s">
        <v>687</v>
      </c>
      <c r="J205" s="6" t="s">
        <v>376</v>
      </c>
      <c r="K205" s="3" t="s">
        <v>84</v>
      </c>
      <c r="L205" s="4" t="s">
        <v>696</v>
      </c>
      <c r="M205" s="4" t="s">
        <v>696</v>
      </c>
      <c r="N205" s="3" t="s">
        <v>694</v>
      </c>
      <c r="O205" s="4" t="s">
        <v>166</v>
      </c>
      <c r="P205" s="3">
        <v>9249000</v>
      </c>
      <c r="Q205" s="3">
        <v>9249</v>
      </c>
      <c r="R205" s="3">
        <v>642</v>
      </c>
      <c r="S205" s="3" t="s">
        <v>81</v>
      </c>
      <c r="T205" s="4">
        <v>1</v>
      </c>
      <c r="U205" s="5">
        <v>565</v>
      </c>
      <c r="V205" s="5">
        <v>565</v>
      </c>
      <c r="W205" s="4">
        <v>2014</v>
      </c>
      <c r="X205" s="4" t="s">
        <v>57</v>
      </c>
      <c r="Y205" s="4">
        <v>2014</v>
      </c>
      <c r="Z205" s="4" t="s">
        <v>76</v>
      </c>
      <c r="AA205" s="4">
        <v>2014</v>
      </c>
      <c r="AB205" s="4" t="s">
        <v>77</v>
      </c>
      <c r="AC205" s="4">
        <v>2014</v>
      </c>
      <c r="AD205" s="4" t="s">
        <v>77</v>
      </c>
      <c r="AE205" s="4">
        <v>2014</v>
      </c>
      <c r="AF205" s="4" t="s">
        <v>78</v>
      </c>
      <c r="AG205" s="4">
        <v>2014</v>
      </c>
      <c r="AH205" s="4" t="s">
        <v>78</v>
      </c>
      <c r="AI205" s="4" t="s">
        <v>58</v>
      </c>
      <c r="AJ205" s="4" t="s">
        <v>59</v>
      </c>
      <c r="AK205" s="4" t="s">
        <v>166</v>
      </c>
      <c r="AL205" s="4" t="s">
        <v>269</v>
      </c>
      <c r="AM205" s="4" t="s">
        <v>270</v>
      </c>
      <c r="AN205" s="4" t="s">
        <v>166</v>
      </c>
      <c r="AO205" s="4" t="s">
        <v>692</v>
      </c>
    </row>
    <row r="206" spans="1:42" ht="90">
      <c r="A206" s="125">
        <f t="shared" si="2"/>
        <v>181</v>
      </c>
      <c r="B206" s="46" t="s">
        <v>772</v>
      </c>
      <c r="C206" s="3" t="s">
        <v>166</v>
      </c>
      <c r="D206" s="4">
        <v>8</v>
      </c>
      <c r="E206" s="3" t="s">
        <v>166</v>
      </c>
      <c r="F206" s="27" t="s">
        <v>687</v>
      </c>
      <c r="G206" s="3" t="s">
        <v>222</v>
      </c>
      <c r="H206" s="27" t="s">
        <v>687</v>
      </c>
      <c r="I206" s="27" t="s">
        <v>687</v>
      </c>
      <c r="J206" s="6" t="s">
        <v>376</v>
      </c>
      <c r="K206" s="3" t="s">
        <v>84</v>
      </c>
      <c r="L206" s="4" t="s">
        <v>697</v>
      </c>
      <c r="M206" s="4" t="s">
        <v>697</v>
      </c>
      <c r="N206" s="3" t="s">
        <v>694</v>
      </c>
      <c r="O206" s="4" t="s">
        <v>166</v>
      </c>
      <c r="P206" s="3">
        <v>9249000</v>
      </c>
      <c r="Q206" s="3">
        <v>9249</v>
      </c>
      <c r="R206" s="3">
        <v>642</v>
      </c>
      <c r="S206" s="3" t="s">
        <v>81</v>
      </c>
      <c r="T206" s="4">
        <v>1</v>
      </c>
      <c r="U206" s="5">
        <v>565</v>
      </c>
      <c r="V206" s="5">
        <v>565</v>
      </c>
      <c r="W206" s="4">
        <v>2013</v>
      </c>
      <c r="X206" s="4" t="s">
        <v>96</v>
      </c>
      <c r="Y206" s="4">
        <v>2014</v>
      </c>
      <c r="Z206" s="4" t="s">
        <v>91</v>
      </c>
      <c r="AA206" s="4">
        <v>2014</v>
      </c>
      <c r="AB206" s="4" t="s">
        <v>60</v>
      </c>
      <c r="AC206" s="4">
        <v>2014</v>
      </c>
      <c r="AD206" s="4" t="s">
        <v>60</v>
      </c>
      <c r="AE206" s="4">
        <v>2014</v>
      </c>
      <c r="AF206" s="4" t="s">
        <v>61</v>
      </c>
      <c r="AG206" s="4">
        <v>2014</v>
      </c>
      <c r="AH206" s="4" t="s">
        <v>61</v>
      </c>
      <c r="AI206" s="4" t="s">
        <v>58</v>
      </c>
      <c r="AJ206" s="4" t="s">
        <v>59</v>
      </c>
      <c r="AK206" s="4" t="s">
        <v>166</v>
      </c>
      <c r="AL206" s="4" t="s">
        <v>269</v>
      </c>
      <c r="AM206" s="4" t="s">
        <v>270</v>
      </c>
      <c r="AN206" s="4" t="s">
        <v>166</v>
      </c>
      <c r="AO206" s="4" t="s">
        <v>692</v>
      </c>
    </row>
    <row r="207" spans="1:42" ht="67.5">
      <c r="A207" s="125">
        <f t="shared" si="2"/>
        <v>182</v>
      </c>
      <c r="B207" s="46" t="s">
        <v>802</v>
      </c>
      <c r="C207" s="3" t="s">
        <v>166</v>
      </c>
      <c r="D207" s="4">
        <v>8</v>
      </c>
      <c r="E207" s="3" t="s">
        <v>166</v>
      </c>
      <c r="F207" s="27" t="s">
        <v>687</v>
      </c>
      <c r="G207" s="3" t="s">
        <v>222</v>
      </c>
      <c r="H207" s="27" t="s">
        <v>687</v>
      </c>
      <c r="I207" s="27" t="s">
        <v>687</v>
      </c>
      <c r="J207" s="6" t="s">
        <v>376</v>
      </c>
      <c r="K207" s="3" t="s">
        <v>84</v>
      </c>
      <c r="L207" s="4" t="s">
        <v>698</v>
      </c>
      <c r="M207" s="4" t="s">
        <v>698</v>
      </c>
      <c r="N207" s="3" t="s">
        <v>699</v>
      </c>
      <c r="O207" s="4" t="s">
        <v>166</v>
      </c>
      <c r="P207" s="3">
        <v>4540000</v>
      </c>
      <c r="Q207" s="3">
        <v>4540000</v>
      </c>
      <c r="R207" s="3">
        <v>642</v>
      </c>
      <c r="S207" s="3" t="s">
        <v>81</v>
      </c>
      <c r="T207" s="4">
        <v>1</v>
      </c>
      <c r="U207" s="5">
        <v>490</v>
      </c>
      <c r="V207" s="5">
        <v>200</v>
      </c>
      <c r="W207" s="4">
        <v>2014</v>
      </c>
      <c r="X207" s="4" t="s">
        <v>57</v>
      </c>
      <c r="Y207" s="4">
        <v>2014</v>
      </c>
      <c r="Z207" s="4" t="s">
        <v>76</v>
      </c>
      <c r="AA207" s="4">
        <v>2014</v>
      </c>
      <c r="AB207" s="4" t="s">
        <v>77</v>
      </c>
      <c r="AC207" s="4">
        <v>2014</v>
      </c>
      <c r="AD207" s="4" t="s">
        <v>78</v>
      </c>
      <c r="AE207" s="4">
        <v>2014</v>
      </c>
      <c r="AF207" s="4" t="s">
        <v>78</v>
      </c>
      <c r="AG207" s="4">
        <v>2015</v>
      </c>
      <c r="AH207" s="4" t="s">
        <v>77</v>
      </c>
      <c r="AI207" s="4" t="s">
        <v>58</v>
      </c>
      <c r="AJ207" s="4" t="s">
        <v>59</v>
      </c>
      <c r="AK207" s="4" t="s">
        <v>166</v>
      </c>
      <c r="AL207" s="4" t="s">
        <v>269</v>
      </c>
      <c r="AM207" s="4" t="s">
        <v>270</v>
      </c>
      <c r="AN207" s="4" t="s">
        <v>166</v>
      </c>
      <c r="AO207" s="4" t="s">
        <v>700</v>
      </c>
    </row>
    <row r="208" spans="1:42" ht="146.25">
      <c r="A208" s="125">
        <f t="shared" si="2"/>
        <v>183</v>
      </c>
      <c r="B208" s="46" t="s">
        <v>803</v>
      </c>
      <c r="C208" s="3" t="s">
        <v>166</v>
      </c>
      <c r="D208" s="4">
        <v>8</v>
      </c>
      <c r="E208" s="3" t="s">
        <v>166</v>
      </c>
      <c r="F208" s="27" t="s">
        <v>687</v>
      </c>
      <c r="G208" s="3" t="s">
        <v>222</v>
      </c>
      <c r="H208" s="27" t="s">
        <v>687</v>
      </c>
      <c r="I208" s="27" t="s">
        <v>687</v>
      </c>
      <c r="J208" s="6" t="s">
        <v>170</v>
      </c>
      <c r="K208" s="3" t="s">
        <v>311</v>
      </c>
      <c r="L208" s="4" t="s">
        <v>701</v>
      </c>
      <c r="M208" s="4" t="s">
        <v>701</v>
      </c>
      <c r="N208" s="3" t="s">
        <v>702</v>
      </c>
      <c r="O208" s="4" t="s">
        <v>166</v>
      </c>
      <c r="P208" s="3">
        <v>3699000</v>
      </c>
      <c r="Q208" s="3">
        <v>3699010</v>
      </c>
      <c r="R208" s="3">
        <v>642</v>
      </c>
      <c r="S208" s="3" t="s">
        <v>81</v>
      </c>
      <c r="T208" s="4">
        <v>1</v>
      </c>
      <c r="U208" s="5">
        <v>490</v>
      </c>
      <c r="V208" s="5">
        <v>300</v>
      </c>
      <c r="W208" s="4">
        <v>2014</v>
      </c>
      <c r="X208" s="4" t="s">
        <v>82</v>
      </c>
      <c r="Y208" s="4">
        <v>2014</v>
      </c>
      <c r="Z208" s="4" t="s">
        <v>83</v>
      </c>
      <c r="AA208" s="4">
        <v>2014</v>
      </c>
      <c r="AB208" s="4" t="s">
        <v>57</v>
      </c>
      <c r="AC208" s="4">
        <v>2014</v>
      </c>
      <c r="AD208" s="4" t="s">
        <v>76</v>
      </c>
      <c r="AE208" s="4">
        <v>2014</v>
      </c>
      <c r="AF208" s="4" t="s">
        <v>77</v>
      </c>
      <c r="AG208" s="4">
        <v>2015</v>
      </c>
      <c r="AH208" s="4" t="s">
        <v>76</v>
      </c>
      <c r="AI208" s="4" t="s">
        <v>58</v>
      </c>
      <c r="AJ208" s="4" t="s">
        <v>59</v>
      </c>
      <c r="AK208" s="4" t="s">
        <v>166</v>
      </c>
      <c r="AL208" s="4" t="s">
        <v>269</v>
      </c>
      <c r="AM208" s="4" t="s">
        <v>270</v>
      </c>
      <c r="AN208" s="4" t="s">
        <v>166</v>
      </c>
      <c r="AO208" s="4" t="s">
        <v>700</v>
      </c>
    </row>
    <row r="209" spans="1:41" ht="146.25">
      <c r="A209" s="125">
        <f t="shared" si="2"/>
        <v>184</v>
      </c>
      <c r="B209" s="46" t="s">
        <v>804</v>
      </c>
      <c r="C209" s="3" t="s">
        <v>166</v>
      </c>
      <c r="D209" s="4">
        <v>8</v>
      </c>
      <c r="E209" s="3" t="s">
        <v>166</v>
      </c>
      <c r="F209" s="27" t="s">
        <v>687</v>
      </c>
      <c r="G209" s="3" t="s">
        <v>222</v>
      </c>
      <c r="H209" s="27" t="s">
        <v>687</v>
      </c>
      <c r="I209" s="27" t="s">
        <v>687</v>
      </c>
      <c r="J209" s="6" t="s">
        <v>170</v>
      </c>
      <c r="K209" s="3" t="s">
        <v>311</v>
      </c>
      <c r="L209" s="4" t="s">
        <v>703</v>
      </c>
      <c r="M209" s="4" t="s">
        <v>703</v>
      </c>
      <c r="N209" s="3" t="s">
        <v>702</v>
      </c>
      <c r="O209" s="4" t="s">
        <v>166</v>
      </c>
      <c r="P209" s="3">
        <v>3699000</v>
      </c>
      <c r="Q209" s="3">
        <v>3699010</v>
      </c>
      <c r="R209" s="3">
        <v>642</v>
      </c>
      <c r="S209" s="3" t="s">
        <v>81</v>
      </c>
      <c r="T209" s="4">
        <v>1</v>
      </c>
      <c r="U209" s="5">
        <v>1000</v>
      </c>
      <c r="V209" s="5">
        <v>700</v>
      </c>
      <c r="W209" s="4">
        <v>2014</v>
      </c>
      <c r="X209" s="4" t="s">
        <v>78</v>
      </c>
      <c r="Y209" s="4">
        <v>2014</v>
      </c>
      <c r="Z209" s="4" t="s">
        <v>100</v>
      </c>
      <c r="AA209" s="4">
        <v>2014</v>
      </c>
      <c r="AB209" s="4" t="s">
        <v>96</v>
      </c>
      <c r="AC209" s="4">
        <v>2014</v>
      </c>
      <c r="AD209" s="4" t="s">
        <v>91</v>
      </c>
      <c r="AE209" s="4">
        <v>2014</v>
      </c>
      <c r="AF209" s="4" t="s">
        <v>60</v>
      </c>
      <c r="AG209" s="4">
        <v>2014</v>
      </c>
      <c r="AH209" s="4" t="s">
        <v>60</v>
      </c>
      <c r="AI209" s="4" t="s">
        <v>58</v>
      </c>
      <c r="AJ209" s="4" t="s">
        <v>59</v>
      </c>
      <c r="AK209" s="4" t="s">
        <v>166</v>
      </c>
      <c r="AL209" s="4" t="s">
        <v>269</v>
      </c>
      <c r="AM209" s="4" t="s">
        <v>270</v>
      </c>
      <c r="AN209" s="4" t="s">
        <v>166</v>
      </c>
      <c r="AO209" s="4" t="s">
        <v>692</v>
      </c>
    </row>
    <row r="210" spans="1:41" ht="146.25">
      <c r="A210" s="125">
        <f t="shared" si="2"/>
        <v>185</v>
      </c>
      <c r="B210" s="46" t="s">
        <v>805</v>
      </c>
      <c r="C210" s="3" t="s">
        <v>166</v>
      </c>
      <c r="D210" s="4">
        <v>8</v>
      </c>
      <c r="E210" s="3" t="s">
        <v>166</v>
      </c>
      <c r="F210" s="27" t="s">
        <v>687</v>
      </c>
      <c r="G210" s="3" t="s">
        <v>222</v>
      </c>
      <c r="H210" s="27" t="s">
        <v>687</v>
      </c>
      <c r="I210" s="27" t="s">
        <v>687</v>
      </c>
      <c r="J210" s="6" t="s">
        <v>170</v>
      </c>
      <c r="K210" s="3" t="s">
        <v>311</v>
      </c>
      <c r="L210" s="4" t="s">
        <v>704</v>
      </c>
      <c r="M210" s="4" t="s">
        <v>704</v>
      </c>
      <c r="N210" s="3" t="s">
        <v>705</v>
      </c>
      <c r="O210" s="4" t="s">
        <v>166</v>
      </c>
      <c r="P210" s="3">
        <v>3610000</v>
      </c>
      <c r="Q210" s="3">
        <v>3610000</v>
      </c>
      <c r="R210" s="3">
        <v>642</v>
      </c>
      <c r="S210" s="3" t="s">
        <v>81</v>
      </c>
      <c r="T210" s="4">
        <v>1</v>
      </c>
      <c r="U210" s="5">
        <v>1000</v>
      </c>
      <c r="V210" s="5">
        <v>750</v>
      </c>
      <c r="W210" s="4">
        <v>2014</v>
      </c>
      <c r="X210" s="4" t="s">
        <v>62</v>
      </c>
      <c r="Y210" s="4">
        <v>2014</v>
      </c>
      <c r="Z210" s="4" t="s">
        <v>82</v>
      </c>
      <c r="AA210" s="4">
        <v>2014</v>
      </c>
      <c r="AB210" s="4" t="s">
        <v>706</v>
      </c>
      <c r="AC210" s="4">
        <v>2014</v>
      </c>
      <c r="AD210" s="4" t="s">
        <v>57</v>
      </c>
      <c r="AE210" s="4">
        <v>2014</v>
      </c>
      <c r="AF210" s="4" t="s">
        <v>57</v>
      </c>
      <c r="AG210" s="4">
        <v>2015</v>
      </c>
      <c r="AH210" s="4" t="s">
        <v>57</v>
      </c>
      <c r="AI210" s="4" t="s">
        <v>58</v>
      </c>
      <c r="AJ210" s="4" t="s">
        <v>59</v>
      </c>
      <c r="AK210" s="4" t="s">
        <v>166</v>
      </c>
      <c r="AL210" s="4" t="s">
        <v>269</v>
      </c>
      <c r="AM210" s="4" t="s">
        <v>270</v>
      </c>
      <c r="AN210" s="4" t="s">
        <v>166</v>
      </c>
      <c r="AO210" s="4" t="s">
        <v>707</v>
      </c>
    </row>
    <row r="211" spans="1:41" ht="146.25">
      <c r="A211" s="125">
        <f t="shared" ref="A211:A260" si="10">A210+1</f>
        <v>186</v>
      </c>
      <c r="B211" s="46" t="s">
        <v>806</v>
      </c>
      <c r="C211" s="3"/>
      <c r="D211" s="4">
        <v>8</v>
      </c>
      <c r="E211" s="3" t="s">
        <v>166</v>
      </c>
      <c r="F211" s="27" t="s">
        <v>687</v>
      </c>
      <c r="G211" s="3" t="s">
        <v>222</v>
      </c>
      <c r="H211" s="27" t="s">
        <v>687</v>
      </c>
      <c r="I211" s="27" t="s">
        <v>687</v>
      </c>
      <c r="J211" s="6" t="s">
        <v>376</v>
      </c>
      <c r="K211" s="3" t="s">
        <v>84</v>
      </c>
      <c r="L211" s="4" t="s">
        <v>708</v>
      </c>
      <c r="M211" s="4" t="s">
        <v>708</v>
      </c>
      <c r="N211" s="3" t="s">
        <v>709</v>
      </c>
      <c r="O211" s="4" t="s">
        <v>166</v>
      </c>
      <c r="P211" s="3">
        <v>7493</v>
      </c>
      <c r="Q211" s="3">
        <v>7493000</v>
      </c>
      <c r="R211" s="3">
        <v>642</v>
      </c>
      <c r="S211" s="3" t="s">
        <v>81</v>
      </c>
      <c r="T211" s="4">
        <v>1</v>
      </c>
      <c r="U211" s="5">
        <v>1520</v>
      </c>
      <c r="V211" s="5">
        <v>1520</v>
      </c>
      <c r="W211" s="4">
        <v>2013</v>
      </c>
      <c r="X211" s="4" t="s">
        <v>96</v>
      </c>
      <c r="Y211" s="4">
        <v>2013</v>
      </c>
      <c r="Z211" s="4" t="s">
        <v>91</v>
      </c>
      <c r="AA211" s="4">
        <v>2013</v>
      </c>
      <c r="AB211" s="4" t="s">
        <v>61</v>
      </c>
      <c r="AC211" s="4">
        <v>2014</v>
      </c>
      <c r="AD211" s="4" t="s">
        <v>62</v>
      </c>
      <c r="AE211" s="4">
        <v>2014</v>
      </c>
      <c r="AF211" s="4" t="s">
        <v>62</v>
      </c>
      <c r="AG211" s="4">
        <v>2014</v>
      </c>
      <c r="AH211" s="4" t="s">
        <v>60</v>
      </c>
      <c r="AI211" s="4" t="s">
        <v>58</v>
      </c>
      <c r="AJ211" s="4" t="s">
        <v>59</v>
      </c>
      <c r="AK211" s="4" t="s">
        <v>166</v>
      </c>
      <c r="AL211" s="4" t="s">
        <v>269</v>
      </c>
      <c r="AM211" s="4" t="s">
        <v>270</v>
      </c>
      <c r="AN211" s="4"/>
      <c r="AO211" s="4" t="s">
        <v>710</v>
      </c>
    </row>
    <row r="212" spans="1:41" ht="56.25">
      <c r="A212" s="125">
        <f t="shared" si="10"/>
        <v>187</v>
      </c>
      <c r="B212" s="46" t="s">
        <v>831</v>
      </c>
      <c r="C212" s="3" t="s">
        <v>166</v>
      </c>
      <c r="D212" s="4">
        <v>8</v>
      </c>
      <c r="E212" s="3" t="s">
        <v>166</v>
      </c>
      <c r="F212" s="27" t="s">
        <v>687</v>
      </c>
      <c r="G212" s="3" t="s">
        <v>222</v>
      </c>
      <c r="H212" s="27" t="s">
        <v>687</v>
      </c>
      <c r="I212" s="27" t="s">
        <v>687</v>
      </c>
      <c r="J212" s="6" t="s">
        <v>170</v>
      </c>
      <c r="K212" s="3" t="s">
        <v>311</v>
      </c>
      <c r="L212" s="4" t="s">
        <v>711</v>
      </c>
      <c r="M212" s="4" t="s">
        <v>711</v>
      </c>
      <c r="N212" s="3" t="s">
        <v>712</v>
      </c>
      <c r="O212" s="4"/>
      <c r="P212" s="3">
        <v>9220000</v>
      </c>
      <c r="Q212" s="3">
        <v>9220000</v>
      </c>
      <c r="R212" s="3">
        <v>642</v>
      </c>
      <c r="S212" s="3" t="s">
        <v>81</v>
      </c>
      <c r="T212" s="4"/>
      <c r="U212" s="5">
        <v>60</v>
      </c>
      <c r="V212" s="5">
        <v>40</v>
      </c>
      <c r="W212" s="4">
        <v>2014</v>
      </c>
      <c r="X212" s="4" t="s">
        <v>83</v>
      </c>
      <c r="Y212" s="4">
        <v>2014</v>
      </c>
      <c r="Z212" s="4" t="s">
        <v>57</v>
      </c>
      <c r="AA212" s="4">
        <v>2014</v>
      </c>
      <c r="AB212" s="4" t="s">
        <v>76</v>
      </c>
      <c r="AC212" s="4">
        <v>2014</v>
      </c>
      <c r="AD212" s="4" t="s">
        <v>77</v>
      </c>
      <c r="AE212" s="4">
        <v>2014</v>
      </c>
      <c r="AF212" s="4" t="s">
        <v>77</v>
      </c>
      <c r="AG212" s="4">
        <v>2015</v>
      </c>
      <c r="AH212" s="4" t="s">
        <v>77</v>
      </c>
      <c r="AI212" s="4" t="s">
        <v>219</v>
      </c>
      <c r="AJ212" s="4" t="s">
        <v>118</v>
      </c>
      <c r="AK212" s="4" t="s">
        <v>166</v>
      </c>
      <c r="AL212" s="4" t="s">
        <v>269</v>
      </c>
      <c r="AM212" s="4" t="s">
        <v>270</v>
      </c>
      <c r="AN212" s="4" t="s">
        <v>166</v>
      </c>
      <c r="AO212" s="4" t="s">
        <v>713</v>
      </c>
    </row>
    <row r="213" spans="1:41" ht="56.25">
      <c r="A213" s="125">
        <f t="shared" si="10"/>
        <v>188</v>
      </c>
      <c r="B213" s="46" t="s">
        <v>832</v>
      </c>
      <c r="C213" s="3" t="s">
        <v>166</v>
      </c>
      <c r="D213" s="4">
        <v>8</v>
      </c>
      <c r="E213" s="3" t="s">
        <v>166</v>
      </c>
      <c r="F213" s="27" t="s">
        <v>687</v>
      </c>
      <c r="G213" s="3" t="s">
        <v>222</v>
      </c>
      <c r="H213" s="27" t="s">
        <v>687</v>
      </c>
      <c r="I213" s="27" t="s">
        <v>687</v>
      </c>
      <c r="J213" s="6" t="s">
        <v>170</v>
      </c>
      <c r="K213" s="3" t="s">
        <v>311</v>
      </c>
      <c r="L213" s="4" t="s">
        <v>714</v>
      </c>
      <c r="M213" s="4" t="s">
        <v>714</v>
      </c>
      <c r="N213" s="3" t="s">
        <v>712</v>
      </c>
      <c r="O213" s="4" t="s">
        <v>166</v>
      </c>
      <c r="P213" s="3">
        <v>5110126</v>
      </c>
      <c r="Q213" s="3">
        <v>1549202</v>
      </c>
      <c r="R213" s="3">
        <v>642</v>
      </c>
      <c r="S213" s="3" t="s">
        <v>81</v>
      </c>
      <c r="T213" s="4">
        <v>1</v>
      </c>
      <c r="U213" s="5">
        <v>80</v>
      </c>
      <c r="V213" s="5">
        <v>40</v>
      </c>
      <c r="W213" s="4">
        <v>2014</v>
      </c>
      <c r="X213" s="4" t="s">
        <v>83</v>
      </c>
      <c r="Y213" s="4">
        <v>2014</v>
      </c>
      <c r="Z213" s="4" t="s">
        <v>57</v>
      </c>
      <c r="AA213" s="4">
        <v>2014</v>
      </c>
      <c r="AB213" s="4" t="s">
        <v>76</v>
      </c>
      <c r="AC213" s="4">
        <v>2014</v>
      </c>
      <c r="AD213" s="4" t="s">
        <v>77</v>
      </c>
      <c r="AE213" s="4">
        <v>2014</v>
      </c>
      <c r="AF213" s="4" t="s">
        <v>77</v>
      </c>
      <c r="AG213" s="4">
        <v>2015</v>
      </c>
      <c r="AH213" s="4" t="s">
        <v>77</v>
      </c>
      <c r="AI213" s="4" t="s">
        <v>219</v>
      </c>
      <c r="AJ213" s="4" t="s">
        <v>118</v>
      </c>
      <c r="AK213" s="4" t="s">
        <v>166</v>
      </c>
      <c r="AL213" s="4" t="s">
        <v>269</v>
      </c>
      <c r="AM213" s="4" t="s">
        <v>270</v>
      </c>
      <c r="AN213" s="4" t="s">
        <v>166</v>
      </c>
      <c r="AO213" s="4" t="s">
        <v>700</v>
      </c>
    </row>
    <row r="214" spans="1:41" ht="146.25">
      <c r="A214" s="125">
        <f t="shared" si="10"/>
        <v>189</v>
      </c>
      <c r="B214" s="46" t="s">
        <v>833</v>
      </c>
      <c r="C214" s="3" t="s">
        <v>166</v>
      </c>
      <c r="D214" s="4">
        <v>8</v>
      </c>
      <c r="E214" s="3" t="s">
        <v>166</v>
      </c>
      <c r="F214" s="27" t="s">
        <v>687</v>
      </c>
      <c r="G214" s="3" t="s">
        <v>222</v>
      </c>
      <c r="H214" s="27" t="s">
        <v>687</v>
      </c>
      <c r="I214" s="27" t="s">
        <v>687</v>
      </c>
      <c r="J214" s="6" t="s">
        <v>170</v>
      </c>
      <c r="K214" s="3" t="s">
        <v>311</v>
      </c>
      <c r="L214" s="4" t="s">
        <v>715</v>
      </c>
      <c r="M214" s="4" t="s">
        <v>715</v>
      </c>
      <c r="N214" s="3" t="s">
        <v>705</v>
      </c>
      <c r="O214" s="4" t="s">
        <v>166</v>
      </c>
      <c r="P214" s="3">
        <v>3699000</v>
      </c>
      <c r="Q214" s="3">
        <v>3699010</v>
      </c>
      <c r="R214" s="3">
        <v>642</v>
      </c>
      <c r="S214" s="3" t="s">
        <v>81</v>
      </c>
      <c r="T214" s="4">
        <v>1</v>
      </c>
      <c r="U214" s="5">
        <v>1000</v>
      </c>
      <c r="V214" s="5">
        <v>500</v>
      </c>
      <c r="W214" s="4">
        <v>2014</v>
      </c>
      <c r="X214" s="4" t="s">
        <v>57</v>
      </c>
      <c r="Y214" s="4">
        <v>2014</v>
      </c>
      <c r="Z214" s="4" t="s">
        <v>76</v>
      </c>
      <c r="AA214" s="4">
        <v>2014</v>
      </c>
      <c r="AB214" s="4" t="s">
        <v>77</v>
      </c>
      <c r="AC214" s="4">
        <v>2014</v>
      </c>
      <c r="AD214" s="4" t="s">
        <v>78</v>
      </c>
      <c r="AE214" s="4">
        <v>2014</v>
      </c>
      <c r="AF214" s="4" t="s">
        <v>78</v>
      </c>
      <c r="AG214" s="4">
        <v>2015</v>
      </c>
      <c r="AH214" s="4" t="s">
        <v>78</v>
      </c>
      <c r="AI214" s="4" t="s">
        <v>58</v>
      </c>
      <c r="AJ214" s="4" t="s">
        <v>59</v>
      </c>
      <c r="AK214" s="4" t="s">
        <v>166</v>
      </c>
      <c r="AL214" s="4" t="s">
        <v>269</v>
      </c>
      <c r="AM214" s="4" t="s">
        <v>270</v>
      </c>
      <c r="AN214" s="4" t="s">
        <v>166</v>
      </c>
      <c r="AO214" s="4" t="s">
        <v>700</v>
      </c>
    </row>
    <row r="215" spans="1:41" ht="146.25">
      <c r="A215" s="125">
        <f t="shared" si="10"/>
        <v>190</v>
      </c>
      <c r="B215" s="46" t="s">
        <v>834</v>
      </c>
      <c r="C215" s="3" t="s">
        <v>166</v>
      </c>
      <c r="D215" s="4">
        <v>8</v>
      </c>
      <c r="E215" s="3" t="s">
        <v>166</v>
      </c>
      <c r="F215" s="27" t="s">
        <v>687</v>
      </c>
      <c r="G215" s="3" t="s">
        <v>222</v>
      </c>
      <c r="H215" s="27" t="s">
        <v>687</v>
      </c>
      <c r="I215" s="27" t="s">
        <v>687</v>
      </c>
      <c r="J215" s="6" t="s">
        <v>170</v>
      </c>
      <c r="K215" s="3" t="s">
        <v>311</v>
      </c>
      <c r="L215" s="4" t="s">
        <v>716</v>
      </c>
      <c r="M215" s="4" t="s">
        <v>716</v>
      </c>
      <c r="N215" s="3" t="s">
        <v>717</v>
      </c>
      <c r="O215" s="4" t="s">
        <v>166</v>
      </c>
      <c r="P215" s="3">
        <v>9311520</v>
      </c>
      <c r="Q215" s="3">
        <v>9311000</v>
      </c>
      <c r="R215" s="3">
        <v>642</v>
      </c>
      <c r="S215" s="3" t="s">
        <v>81</v>
      </c>
      <c r="T215" s="4">
        <v>1</v>
      </c>
      <c r="U215" s="5">
        <v>200</v>
      </c>
      <c r="V215" s="5">
        <v>150</v>
      </c>
      <c r="W215" s="4">
        <v>2014</v>
      </c>
      <c r="X215" s="4" t="s">
        <v>62</v>
      </c>
      <c r="Y215" s="4">
        <v>2014</v>
      </c>
      <c r="Z215" s="4" t="s">
        <v>62</v>
      </c>
      <c r="AA215" s="4">
        <v>2014</v>
      </c>
      <c r="AB215" s="4" t="s">
        <v>82</v>
      </c>
      <c r="AC215" s="4">
        <v>2014</v>
      </c>
      <c r="AD215" s="4" t="s">
        <v>83</v>
      </c>
      <c r="AE215" s="4">
        <v>2014</v>
      </c>
      <c r="AF215" s="4" t="s">
        <v>83</v>
      </c>
      <c r="AG215" s="4">
        <v>2015</v>
      </c>
      <c r="AH215" s="4" t="s">
        <v>83</v>
      </c>
      <c r="AI215" s="4" t="s">
        <v>58</v>
      </c>
      <c r="AJ215" s="4" t="s">
        <v>59</v>
      </c>
      <c r="AK215" s="4" t="s">
        <v>166</v>
      </c>
      <c r="AL215" s="4" t="s">
        <v>269</v>
      </c>
      <c r="AM215" s="4" t="s">
        <v>270</v>
      </c>
      <c r="AN215" s="4" t="s">
        <v>166</v>
      </c>
      <c r="AO215" s="4" t="s">
        <v>718</v>
      </c>
    </row>
    <row r="216" spans="1:41" ht="146.25">
      <c r="A216" s="125">
        <f t="shared" si="10"/>
        <v>191</v>
      </c>
      <c r="B216" s="46" t="s">
        <v>835</v>
      </c>
      <c r="C216" s="3" t="s">
        <v>166</v>
      </c>
      <c r="D216" s="4">
        <v>8</v>
      </c>
      <c r="E216" s="3" t="s">
        <v>166</v>
      </c>
      <c r="F216" s="27" t="s">
        <v>687</v>
      </c>
      <c r="G216" s="3" t="s">
        <v>222</v>
      </c>
      <c r="H216" s="27" t="s">
        <v>687</v>
      </c>
      <c r="I216" s="27" t="s">
        <v>687</v>
      </c>
      <c r="J216" s="6" t="s">
        <v>170</v>
      </c>
      <c r="K216" s="3" t="s">
        <v>311</v>
      </c>
      <c r="L216" s="4" t="s">
        <v>719</v>
      </c>
      <c r="M216" s="4" t="s">
        <v>719</v>
      </c>
      <c r="N216" s="3" t="s">
        <v>705</v>
      </c>
      <c r="O216" s="4" t="s">
        <v>166</v>
      </c>
      <c r="P216" s="3">
        <v>1816000</v>
      </c>
      <c r="Q216" s="3">
        <v>1816000</v>
      </c>
      <c r="R216" s="3">
        <v>642</v>
      </c>
      <c r="S216" s="3" t="s">
        <v>81</v>
      </c>
      <c r="T216" s="4">
        <v>1</v>
      </c>
      <c r="U216" s="5">
        <v>2500</v>
      </c>
      <c r="V216" s="5">
        <v>2000</v>
      </c>
      <c r="W216" s="4">
        <v>2014</v>
      </c>
      <c r="X216" s="4" t="s">
        <v>62</v>
      </c>
      <c r="Y216" s="4">
        <v>2014</v>
      </c>
      <c r="Z216" s="4" t="s">
        <v>82</v>
      </c>
      <c r="AA216" s="4">
        <v>2014</v>
      </c>
      <c r="AB216" s="4" t="s">
        <v>706</v>
      </c>
      <c r="AC216" s="4">
        <v>2014</v>
      </c>
      <c r="AD216" s="4" t="s">
        <v>83</v>
      </c>
      <c r="AE216" s="4">
        <v>2014</v>
      </c>
      <c r="AF216" s="4" t="s">
        <v>83</v>
      </c>
      <c r="AG216" s="4">
        <v>2015</v>
      </c>
      <c r="AH216" s="4" t="s">
        <v>83</v>
      </c>
      <c r="AI216" s="4" t="s">
        <v>58</v>
      </c>
      <c r="AJ216" s="4" t="s">
        <v>59</v>
      </c>
      <c r="AK216" s="4" t="s">
        <v>166</v>
      </c>
      <c r="AL216" s="4" t="s">
        <v>269</v>
      </c>
      <c r="AM216" s="4" t="s">
        <v>270</v>
      </c>
      <c r="AN216" s="4" t="s">
        <v>166</v>
      </c>
      <c r="AO216" s="4" t="s">
        <v>720</v>
      </c>
    </row>
    <row r="217" spans="1:41" ht="67.5">
      <c r="A217" s="125">
        <f t="shared" si="10"/>
        <v>192</v>
      </c>
      <c r="B217" s="46" t="s">
        <v>836</v>
      </c>
      <c r="C217" s="3"/>
      <c r="D217" s="4">
        <v>8</v>
      </c>
      <c r="E217" s="3"/>
      <c r="F217" s="27" t="s">
        <v>687</v>
      </c>
      <c r="G217" s="3" t="s">
        <v>222</v>
      </c>
      <c r="H217" s="27" t="s">
        <v>687</v>
      </c>
      <c r="I217" s="27" t="s">
        <v>687</v>
      </c>
      <c r="J217" s="6" t="s">
        <v>170</v>
      </c>
      <c r="K217" s="3" t="s">
        <v>311</v>
      </c>
      <c r="L217" s="4" t="s">
        <v>722</v>
      </c>
      <c r="M217" s="4" t="s">
        <v>722</v>
      </c>
      <c r="N217" s="3" t="s">
        <v>723</v>
      </c>
      <c r="O217" s="4"/>
      <c r="P217" s="3">
        <v>5200000</v>
      </c>
      <c r="Q217" s="3">
        <v>5211000</v>
      </c>
      <c r="R217" s="3">
        <v>642</v>
      </c>
      <c r="S217" s="3" t="s">
        <v>81</v>
      </c>
      <c r="T217" s="4">
        <v>1</v>
      </c>
      <c r="U217" s="5">
        <v>480</v>
      </c>
      <c r="V217" s="5">
        <v>480</v>
      </c>
      <c r="W217" s="4">
        <v>2013</v>
      </c>
      <c r="X217" s="4" t="s">
        <v>61</v>
      </c>
      <c r="Y217" s="4">
        <v>2014</v>
      </c>
      <c r="Z217" s="4" t="s">
        <v>61</v>
      </c>
      <c r="AA217" s="4">
        <v>2014</v>
      </c>
      <c r="AB217" s="4" t="s">
        <v>62</v>
      </c>
      <c r="AC217" s="4">
        <v>2014</v>
      </c>
      <c r="AD217" s="4" t="s">
        <v>62</v>
      </c>
      <c r="AE217" s="4">
        <v>2014</v>
      </c>
      <c r="AF217" s="4" t="s">
        <v>62</v>
      </c>
      <c r="AG217" s="4">
        <v>2015</v>
      </c>
      <c r="AH217" s="4" t="s">
        <v>62</v>
      </c>
      <c r="AI217" s="4" t="s">
        <v>58</v>
      </c>
      <c r="AJ217" s="4" t="s">
        <v>59</v>
      </c>
      <c r="AK217" s="4" t="s">
        <v>166</v>
      </c>
      <c r="AL217" s="4" t="s">
        <v>269</v>
      </c>
      <c r="AM217" s="4" t="s">
        <v>270</v>
      </c>
      <c r="AN217" s="4"/>
      <c r="AO217" s="4" t="s">
        <v>724</v>
      </c>
    </row>
    <row r="218" spans="1:41" ht="56.25">
      <c r="A218" s="125">
        <f t="shared" si="10"/>
        <v>193</v>
      </c>
      <c r="B218" s="46" t="s">
        <v>837</v>
      </c>
      <c r="C218" s="3" t="s">
        <v>166</v>
      </c>
      <c r="D218" s="4">
        <v>8</v>
      </c>
      <c r="E218" s="3" t="s">
        <v>166</v>
      </c>
      <c r="F218" s="27" t="s">
        <v>687</v>
      </c>
      <c r="G218" s="3" t="s">
        <v>222</v>
      </c>
      <c r="H218" s="27" t="s">
        <v>687</v>
      </c>
      <c r="I218" s="27" t="s">
        <v>687</v>
      </c>
      <c r="J218" s="6" t="s">
        <v>170</v>
      </c>
      <c r="K218" s="3" t="s">
        <v>311</v>
      </c>
      <c r="L218" s="4" t="s">
        <v>725</v>
      </c>
      <c r="M218" s="4" t="s">
        <v>725</v>
      </c>
      <c r="N218" s="3" t="s">
        <v>726</v>
      </c>
      <c r="O218" s="4" t="s">
        <v>166</v>
      </c>
      <c r="P218" s="3">
        <v>642011</v>
      </c>
      <c r="Q218" s="3">
        <v>642011</v>
      </c>
      <c r="R218" s="3">
        <v>642</v>
      </c>
      <c r="S218" s="3" t="s">
        <v>81</v>
      </c>
      <c r="T218" s="4">
        <v>1</v>
      </c>
      <c r="U218" s="5">
        <v>4500</v>
      </c>
      <c r="V218" s="5">
        <v>2250</v>
      </c>
      <c r="W218" s="4">
        <v>2014</v>
      </c>
      <c r="X218" s="4" t="s">
        <v>83</v>
      </c>
      <c r="Y218" s="4">
        <v>2014</v>
      </c>
      <c r="Z218" s="4" t="s">
        <v>57</v>
      </c>
      <c r="AA218" s="4">
        <v>2014</v>
      </c>
      <c r="AB218" s="4" t="s">
        <v>76</v>
      </c>
      <c r="AC218" s="4">
        <v>2014</v>
      </c>
      <c r="AD218" s="4" t="s">
        <v>77</v>
      </c>
      <c r="AE218" s="4">
        <v>2014</v>
      </c>
      <c r="AF218" s="4" t="s">
        <v>78</v>
      </c>
      <c r="AG218" s="4">
        <v>2015</v>
      </c>
      <c r="AH218" s="4" t="s">
        <v>77</v>
      </c>
      <c r="AI218" s="4" t="s">
        <v>58</v>
      </c>
      <c r="AJ218" s="4" t="s">
        <v>59</v>
      </c>
      <c r="AK218" s="4" t="s">
        <v>166</v>
      </c>
      <c r="AL218" s="4" t="s">
        <v>269</v>
      </c>
      <c r="AM218" s="4" t="s">
        <v>270</v>
      </c>
      <c r="AN218" s="4" t="s">
        <v>166</v>
      </c>
      <c r="AO218" s="4" t="s">
        <v>727</v>
      </c>
    </row>
    <row r="219" spans="1:41" ht="67.5">
      <c r="A219" s="125">
        <f t="shared" si="10"/>
        <v>194</v>
      </c>
      <c r="B219" s="46" t="s">
        <v>838</v>
      </c>
      <c r="C219" s="3" t="s">
        <v>166</v>
      </c>
      <c r="D219" s="4">
        <v>8</v>
      </c>
      <c r="E219" s="3" t="s">
        <v>166</v>
      </c>
      <c r="F219" s="27" t="s">
        <v>687</v>
      </c>
      <c r="G219" s="3" t="s">
        <v>222</v>
      </c>
      <c r="H219" s="27" t="s">
        <v>687</v>
      </c>
      <c r="I219" s="27" t="s">
        <v>687</v>
      </c>
      <c r="J219" s="6" t="s">
        <v>170</v>
      </c>
      <c r="K219" s="3" t="s">
        <v>311</v>
      </c>
      <c r="L219" s="4" t="s">
        <v>728</v>
      </c>
      <c r="M219" s="4" t="s">
        <v>728</v>
      </c>
      <c r="N219" s="3" t="s">
        <v>729</v>
      </c>
      <c r="O219" s="4" t="s">
        <v>166</v>
      </c>
      <c r="P219" s="3">
        <v>4110010</v>
      </c>
      <c r="Q219" s="3">
        <v>4110010</v>
      </c>
      <c r="R219" s="3">
        <v>642</v>
      </c>
      <c r="S219" s="3" t="s">
        <v>81</v>
      </c>
      <c r="T219" s="4">
        <v>1</v>
      </c>
      <c r="U219" s="5">
        <v>490</v>
      </c>
      <c r="V219" s="5">
        <v>250</v>
      </c>
      <c r="W219" s="4">
        <v>2014</v>
      </c>
      <c r="X219" s="4" t="s">
        <v>57</v>
      </c>
      <c r="Y219" s="4">
        <v>2014</v>
      </c>
      <c r="Z219" s="4" t="s">
        <v>76</v>
      </c>
      <c r="AA219" s="4">
        <v>2014</v>
      </c>
      <c r="AB219" s="4" t="s">
        <v>77</v>
      </c>
      <c r="AC219" s="4">
        <v>2014</v>
      </c>
      <c r="AD219" s="4" t="s">
        <v>78</v>
      </c>
      <c r="AE219" s="4">
        <v>2014</v>
      </c>
      <c r="AF219" s="4" t="s">
        <v>100</v>
      </c>
      <c r="AG219" s="4">
        <v>2015</v>
      </c>
      <c r="AH219" s="4" t="s">
        <v>78</v>
      </c>
      <c r="AI219" s="4" t="s">
        <v>58</v>
      </c>
      <c r="AJ219" s="4" t="s">
        <v>59</v>
      </c>
      <c r="AK219" s="4" t="s">
        <v>166</v>
      </c>
      <c r="AL219" s="4" t="s">
        <v>269</v>
      </c>
      <c r="AM219" s="4" t="s">
        <v>270</v>
      </c>
      <c r="AN219" s="4" t="s">
        <v>166</v>
      </c>
      <c r="AO219" s="4" t="s">
        <v>730</v>
      </c>
    </row>
    <row r="220" spans="1:41" ht="135">
      <c r="A220" s="125">
        <f t="shared" si="10"/>
        <v>195</v>
      </c>
      <c r="B220" s="46" t="s">
        <v>900</v>
      </c>
      <c r="C220" s="3" t="s">
        <v>166</v>
      </c>
      <c r="D220" s="4">
        <v>8</v>
      </c>
      <c r="E220" s="3" t="s">
        <v>166</v>
      </c>
      <c r="F220" s="27" t="s">
        <v>687</v>
      </c>
      <c r="G220" s="3" t="s">
        <v>222</v>
      </c>
      <c r="H220" s="27" t="s">
        <v>687</v>
      </c>
      <c r="I220" s="27" t="s">
        <v>687</v>
      </c>
      <c r="J220" s="6" t="s">
        <v>170</v>
      </c>
      <c r="K220" s="3" t="s">
        <v>311</v>
      </c>
      <c r="L220" s="4" t="s">
        <v>731</v>
      </c>
      <c r="M220" s="4" t="s">
        <v>688</v>
      </c>
      <c r="N220" s="3" t="s">
        <v>578</v>
      </c>
      <c r="O220" s="4" t="s">
        <v>166</v>
      </c>
      <c r="P220" s="3">
        <v>7010000</v>
      </c>
      <c r="Q220" s="3">
        <v>7010010</v>
      </c>
      <c r="R220" s="3">
        <v>642</v>
      </c>
      <c r="S220" s="3" t="s">
        <v>81</v>
      </c>
      <c r="T220" s="4">
        <v>1</v>
      </c>
      <c r="U220" s="5">
        <v>130</v>
      </c>
      <c r="V220" s="5">
        <v>75</v>
      </c>
      <c r="W220" s="4">
        <v>2014</v>
      </c>
      <c r="X220" s="4" t="s">
        <v>83</v>
      </c>
      <c r="Y220" s="4">
        <v>2014</v>
      </c>
      <c r="Z220" s="4" t="s">
        <v>76</v>
      </c>
      <c r="AA220" s="4">
        <v>2014</v>
      </c>
      <c r="AB220" s="4" t="s">
        <v>76</v>
      </c>
      <c r="AC220" s="4">
        <v>2014</v>
      </c>
      <c r="AD220" s="4" t="s">
        <v>77</v>
      </c>
      <c r="AE220" s="4">
        <v>2014</v>
      </c>
      <c r="AF220" s="4" t="s">
        <v>78</v>
      </c>
      <c r="AG220" s="4">
        <v>2015</v>
      </c>
      <c r="AH220" s="4" t="s">
        <v>77</v>
      </c>
      <c r="AI220" s="4" t="s">
        <v>58</v>
      </c>
      <c r="AJ220" s="4" t="s">
        <v>59</v>
      </c>
      <c r="AK220" s="4" t="s">
        <v>166</v>
      </c>
      <c r="AL220" s="4" t="s">
        <v>269</v>
      </c>
      <c r="AM220" s="4" t="s">
        <v>270</v>
      </c>
      <c r="AN220" s="4"/>
      <c r="AO220" s="4" t="s">
        <v>700</v>
      </c>
    </row>
    <row r="221" spans="1:41" ht="78.75">
      <c r="A221" s="125">
        <f t="shared" si="10"/>
        <v>196</v>
      </c>
      <c r="B221" s="46" t="s">
        <v>901</v>
      </c>
      <c r="C221" s="3" t="s">
        <v>166</v>
      </c>
      <c r="D221" s="4">
        <v>8</v>
      </c>
      <c r="E221" s="3" t="s">
        <v>166</v>
      </c>
      <c r="F221" s="27" t="s">
        <v>687</v>
      </c>
      <c r="G221" s="3" t="s">
        <v>222</v>
      </c>
      <c r="H221" s="27" t="s">
        <v>687</v>
      </c>
      <c r="I221" s="27" t="s">
        <v>687</v>
      </c>
      <c r="J221" s="6" t="s">
        <v>170</v>
      </c>
      <c r="K221" s="3" t="s">
        <v>311</v>
      </c>
      <c r="L221" s="4" t="s">
        <v>732</v>
      </c>
      <c r="M221" s="4" t="s">
        <v>733</v>
      </c>
      <c r="N221" s="3" t="s">
        <v>721</v>
      </c>
      <c r="O221" s="4" t="s">
        <v>166</v>
      </c>
      <c r="P221" s="3">
        <v>453000</v>
      </c>
      <c r="Q221" s="3">
        <v>453000</v>
      </c>
      <c r="R221" s="3">
        <v>642</v>
      </c>
      <c r="S221" s="3" t="s">
        <v>81</v>
      </c>
      <c r="T221" s="4">
        <v>1</v>
      </c>
      <c r="U221" s="5">
        <v>490</v>
      </c>
      <c r="V221" s="5">
        <v>200</v>
      </c>
      <c r="W221" s="4">
        <v>2013</v>
      </c>
      <c r="X221" s="4" t="s">
        <v>61</v>
      </c>
      <c r="Y221" s="4">
        <v>2014</v>
      </c>
      <c r="Z221" s="4" t="s">
        <v>62</v>
      </c>
      <c r="AA221" s="4">
        <v>2014</v>
      </c>
      <c r="AB221" s="4" t="s">
        <v>82</v>
      </c>
      <c r="AC221" s="4">
        <v>2014</v>
      </c>
      <c r="AD221" s="4" t="s">
        <v>57</v>
      </c>
      <c r="AE221" s="4">
        <v>2014</v>
      </c>
      <c r="AF221" s="4" t="s">
        <v>57</v>
      </c>
      <c r="AG221" s="4">
        <v>2015</v>
      </c>
      <c r="AH221" s="4" t="s">
        <v>83</v>
      </c>
      <c r="AI221" s="4" t="s">
        <v>58</v>
      </c>
      <c r="AJ221" s="4" t="s">
        <v>59</v>
      </c>
      <c r="AK221" s="4" t="s">
        <v>166</v>
      </c>
      <c r="AL221" s="4" t="s">
        <v>269</v>
      </c>
      <c r="AM221" s="4" t="s">
        <v>270</v>
      </c>
      <c r="AN221" s="4" t="s">
        <v>166</v>
      </c>
      <c r="AO221" s="4" t="s">
        <v>734</v>
      </c>
    </row>
    <row r="222" spans="1:41" ht="75.75" customHeight="1">
      <c r="A222" s="125">
        <f t="shared" si="10"/>
        <v>197</v>
      </c>
      <c r="B222" s="46" t="s">
        <v>902</v>
      </c>
      <c r="C222" s="3" t="s">
        <v>166</v>
      </c>
      <c r="D222" s="4">
        <v>8</v>
      </c>
      <c r="E222" s="3" t="s">
        <v>166</v>
      </c>
      <c r="F222" s="27" t="s">
        <v>687</v>
      </c>
      <c r="G222" s="3" t="s">
        <v>222</v>
      </c>
      <c r="H222" s="27" t="s">
        <v>687</v>
      </c>
      <c r="I222" s="27" t="s">
        <v>687</v>
      </c>
      <c r="J222" s="6" t="s">
        <v>170</v>
      </c>
      <c r="K222" s="3" t="s">
        <v>311</v>
      </c>
      <c r="L222" s="4" t="s">
        <v>735</v>
      </c>
      <c r="M222" s="4" t="s">
        <v>735</v>
      </c>
      <c r="N222" s="3" t="s">
        <v>712</v>
      </c>
      <c r="O222" s="4" t="s">
        <v>166</v>
      </c>
      <c r="P222" s="3">
        <v>641114</v>
      </c>
      <c r="Q222" s="3">
        <v>6411040</v>
      </c>
      <c r="R222" s="3">
        <v>642</v>
      </c>
      <c r="S222" s="3" t="s">
        <v>81</v>
      </c>
      <c r="T222" s="4">
        <v>1</v>
      </c>
      <c r="U222" s="5">
        <v>300</v>
      </c>
      <c r="V222" s="5">
        <v>300</v>
      </c>
      <c r="W222" s="4">
        <v>2013</v>
      </c>
      <c r="X222" s="4" t="s">
        <v>96</v>
      </c>
      <c r="Y222" s="4">
        <v>2013</v>
      </c>
      <c r="Z222" s="4" t="s">
        <v>91</v>
      </c>
      <c r="AA222" s="4">
        <v>2013</v>
      </c>
      <c r="AB222" s="4" t="s">
        <v>60</v>
      </c>
      <c r="AC222" s="4">
        <v>2014</v>
      </c>
      <c r="AD222" s="4" t="s">
        <v>62</v>
      </c>
      <c r="AE222" s="4">
        <v>2014</v>
      </c>
      <c r="AF222" s="4" t="s">
        <v>62</v>
      </c>
      <c r="AG222" s="4">
        <v>2014</v>
      </c>
      <c r="AH222" s="4" t="s">
        <v>61</v>
      </c>
      <c r="AI222" s="4" t="s">
        <v>58</v>
      </c>
      <c r="AJ222" s="4" t="s">
        <v>59</v>
      </c>
      <c r="AK222" s="4" t="s">
        <v>166</v>
      </c>
      <c r="AL222" s="4" t="s">
        <v>269</v>
      </c>
      <c r="AM222" s="4" t="s">
        <v>270</v>
      </c>
      <c r="AN222" s="4" t="s">
        <v>166</v>
      </c>
      <c r="AO222" s="4" t="s">
        <v>700</v>
      </c>
    </row>
    <row r="223" spans="1:41" ht="63.75" customHeight="1">
      <c r="A223" s="125">
        <f t="shared" si="10"/>
        <v>198</v>
      </c>
      <c r="B223" s="46" t="s">
        <v>1935</v>
      </c>
      <c r="C223" s="3" t="s">
        <v>166</v>
      </c>
      <c r="D223" s="4">
        <v>8</v>
      </c>
      <c r="E223" s="3"/>
      <c r="F223" s="27" t="s">
        <v>687</v>
      </c>
      <c r="G223" s="3" t="s">
        <v>222</v>
      </c>
      <c r="H223" s="27" t="s">
        <v>687</v>
      </c>
      <c r="I223" s="27" t="s">
        <v>687</v>
      </c>
      <c r="J223" s="6" t="s">
        <v>170</v>
      </c>
      <c r="K223" s="3" t="s">
        <v>311</v>
      </c>
      <c r="L223" s="4" t="s">
        <v>736</v>
      </c>
      <c r="M223" s="4" t="s">
        <v>736</v>
      </c>
      <c r="N223" s="3" t="s">
        <v>712</v>
      </c>
      <c r="O223" s="4" t="s">
        <v>166</v>
      </c>
      <c r="P223" s="3">
        <v>3699000</v>
      </c>
      <c r="Q223" s="3">
        <v>3699010</v>
      </c>
      <c r="R223" s="3">
        <v>642</v>
      </c>
      <c r="S223" s="3" t="s">
        <v>81</v>
      </c>
      <c r="T223" s="4">
        <v>1</v>
      </c>
      <c r="U223" s="5">
        <v>200</v>
      </c>
      <c r="V223" s="5">
        <v>100</v>
      </c>
      <c r="W223" s="4">
        <v>2013</v>
      </c>
      <c r="X223" s="4" t="s">
        <v>60</v>
      </c>
      <c r="Y223" s="4">
        <v>2013</v>
      </c>
      <c r="Z223" s="4" t="s">
        <v>61</v>
      </c>
      <c r="AA223" s="4">
        <v>2014</v>
      </c>
      <c r="AB223" s="4" t="s">
        <v>62</v>
      </c>
      <c r="AC223" s="4">
        <v>2014</v>
      </c>
      <c r="AD223" s="4" t="s">
        <v>62</v>
      </c>
      <c r="AE223" s="4">
        <v>2014</v>
      </c>
      <c r="AF223" s="4" t="s">
        <v>62</v>
      </c>
      <c r="AG223" s="4">
        <v>2014</v>
      </c>
      <c r="AH223" s="4" t="s">
        <v>61</v>
      </c>
      <c r="AI223" s="4" t="s">
        <v>58</v>
      </c>
      <c r="AJ223" s="4" t="s">
        <v>59</v>
      </c>
      <c r="AK223" s="4" t="s">
        <v>166</v>
      </c>
      <c r="AL223" s="4" t="s">
        <v>269</v>
      </c>
      <c r="AM223" s="4" t="s">
        <v>270</v>
      </c>
      <c r="AN223" s="4" t="s">
        <v>166</v>
      </c>
      <c r="AO223" s="4" t="s">
        <v>724</v>
      </c>
    </row>
    <row r="224" spans="1:41" ht="67.5" customHeight="1">
      <c r="A224" s="125">
        <f t="shared" si="10"/>
        <v>199</v>
      </c>
      <c r="B224" s="46" t="s">
        <v>1936</v>
      </c>
      <c r="C224" s="3"/>
      <c r="D224" s="4">
        <v>8</v>
      </c>
      <c r="E224" s="3"/>
      <c r="F224" s="27" t="s">
        <v>687</v>
      </c>
      <c r="G224" s="3" t="s">
        <v>222</v>
      </c>
      <c r="H224" s="27" t="s">
        <v>687</v>
      </c>
      <c r="I224" s="27" t="s">
        <v>687</v>
      </c>
      <c r="J224" s="6" t="s">
        <v>170</v>
      </c>
      <c r="K224" s="3" t="s">
        <v>311</v>
      </c>
      <c r="L224" s="4" t="s">
        <v>737</v>
      </c>
      <c r="M224" s="4" t="s">
        <v>737</v>
      </c>
      <c r="N224" s="3" t="s">
        <v>738</v>
      </c>
      <c r="O224" s="4" t="s">
        <v>166</v>
      </c>
      <c r="P224" s="3">
        <v>52452</v>
      </c>
      <c r="Q224" s="3">
        <v>52452</v>
      </c>
      <c r="R224" s="3">
        <v>642</v>
      </c>
      <c r="S224" s="3" t="s">
        <v>81</v>
      </c>
      <c r="T224" s="4">
        <v>1</v>
      </c>
      <c r="U224" s="5">
        <v>300</v>
      </c>
      <c r="V224" s="5">
        <v>100</v>
      </c>
      <c r="W224" s="4">
        <v>2013</v>
      </c>
      <c r="X224" s="4" t="s">
        <v>61</v>
      </c>
      <c r="Y224" s="4">
        <v>2014</v>
      </c>
      <c r="Z224" s="4" t="s">
        <v>62</v>
      </c>
      <c r="AA224" s="4">
        <v>2014</v>
      </c>
      <c r="AB224" s="4" t="s">
        <v>82</v>
      </c>
      <c r="AC224" s="4">
        <v>2014</v>
      </c>
      <c r="AD224" s="4" t="s">
        <v>83</v>
      </c>
      <c r="AE224" s="4">
        <v>2014</v>
      </c>
      <c r="AF224" s="4" t="s">
        <v>62</v>
      </c>
      <c r="AG224" s="4">
        <v>2014</v>
      </c>
      <c r="AH224" s="4" t="s">
        <v>61</v>
      </c>
      <c r="AI224" s="4" t="s">
        <v>58</v>
      </c>
      <c r="AJ224" s="4" t="s">
        <v>59</v>
      </c>
      <c r="AK224" s="4" t="s">
        <v>166</v>
      </c>
      <c r="AL224" s="4" t="s">
        <v>269</v>
      </c>
      <c r="AM224" s="4" t="s">
        <v>270</v>
      </c>
      <c r="AN224" s="4"/>
      <c r="AO224" s="4" t="s">
        <v>724</v>
      </c>
    </row>
    <row r="225" spans="1:41" ht="48.75" customHeight="1">
      <c r="A225" s="125">
        <f t="shared" si="10"/>
        <v>200</v>
      </c>
      <c r="B225" s="46" t="s">
        <v>1937</v>
      </c>
      <c r="C225" s="3" t="s">
        <v>166</v>
      </c>
      <c r="D225" s="4">
        <v>8</v>
      </c>
      <c r="E225" s="3" t="s">
        <v>166</v>
      </c>
      <c r="F225" s="27" t="s">
        <v>687</v>
      </c>
      <c r="G225" s="3" t="s">
        <v>222</v>
      </c>
      <c r="H225" s="27" t="s">
        <v>687</v>
      </c>
      <c r="I225" s="27" t="s">
        <v>687</v>
      </c>
      <c r="J225" s="6" t="s">
        <v>170</v>
      </c>
      <c r="K225" s="3" t="s">
        <v>311</v>
      </c>
      <c r="L225" s="4" t="s">
        <v>739</v>
      </c>
      <c r="M225" s="4" t="s">
        <v>739</v>
      </c>
      <c r="N225" s="3" t="s">
        <v>726</v>
      </c>
      <c r="O225" s="4" t="s">
        <v>166</v>
      </c>
      <c r="P225" s="3">
        <v>642011</v>
      </c>
      <c r="Q225" s="3">
        <v>642011</v>
      </c>
      <c r="R225" s="3">
        <v>642</v>
      </c>
      <c r="S225" s="3" t="s">
        <v>81</v>
      </c>
      <c r="T225" s="4">
        <v>1</v>
      </c>
      <c r="U225" s="5">
        <v>400</v>
      </c>
      <c r="V225" s="5">
        <v>200</v>
      </c>
      <c r="W225" s="4">
        <v>2014</v>
      </c>
      <c r="X225" s="4" t="s">
        <v>83</v>
      </c>
      <c r="Y225" s="4">
        <v>2014</v>
      </c>
      <c r="Z225" s="4" t="s">
        <v>57</v>
      </c>
      <c r="AA225" s="4">
        <v>2014</v>
      </c>
      <c r="AB225" s="4" t="s">
        <v>76</v>
      </c>
      <c r="AC225" s="4">
        <v>2014</v>
      </c>
      <c r="AD225" s="4" t="s">
        <v>77</v>
      </c>
      <c r="AE225" s="4">
        <v>2014</v>
      </c>
      <c r="AF225" s="4" t="s">
        <v>78</v>
      </c>
      <c r="AG225" s="4">
        <v>2015</v>
      </c>
      <c r="AH225" s="4" t="s">
        <v>77</v>
      </c>
      <c r="AI225" s="4" t="s">
        <v>58</v>
      </c>
      <c r="AJ225" s="4" t="s">
        <v>59</v>
      </c>
      <c r="AK225" s="4" t="s">
        <v>166</v>
      </c>
      <c r="AL225" s="4" t="s">
        <v>269</v>
      </c>
      <c r="AM225" s="4" t="s">
        <v>270</v>
      </c>
      <c r="AN225" s="4" t="s">
        <v>166</v>
      </c>
      <c r="AO225" s="4" t="s">
        <v>740</v>
      </c>
    </row>
    <row r="226" spans="1:41" s="154" customFormat="1" ht="135">
      <c r="A226" s="125">
        <f t="shared" si="10"/>
        <v>201</v>
      </c>
      <c r="B226" s="46" t="s">
        <v>1938</v>
      </c>
      <c r="C226" s="3" t="s">
        <v>166</v>
      </c>
      <c r="D226" s="4">
        <v>8</v>
      </c>
      <c r="E226" s="3" t="s">
        <v>166</v>
      </c>
      <c r="F226" s="27" t="s">
        <v>687</v>
      </c>
      <c r="G226" s="3" t="s">
        <v>222</v>
      </c>
      <c r="H226" s="27" t="s">
        <v>687</v>
      </c>
      <c r="I226" s="27" t="s">
        <v>687</v>
      </c>
      <c r="J226" s="6" t="s">
        <v>1900</v>
      </c>
      <c r="K226" s="3" t="s">
        <v>1970</v>
      </c>
      <c r="L226" s="4" t="s">
        <v>2086</v>
      </c>
      <c r="M226" s="4" t="s">
        <v>688</v>
      </c>
      <c r="N226" s="3" t="s">
        <v>578</v>
      </c>
      <c r="O226" s="4" t="s">
        <v>166</v>
      </c>
      <c r="P226" s="3">
        <v>7010000</v>
      </c>
      <c r="Q226" s="3">
        <v>7010010</v>
      </c>
      <c r="R226" s="3">
        <v>642</v>
      </c>
      <c r="S226" s="3" t="s">
        <v>81</v>
      </c>
      <c r="T226" s="4">
        <v>1</v>
      </c>
      <c r="U226" s="5">
        <v>1200</v>
      </c>
      <c r="V226" s="5">
        <v>600</v>
      </c>
      <c r="W226" s="4">
        <v>2014</v>
      </c>
      <c r="X226" s="4" t="s">
        <v>57</v>
      </c>
      <c r="Y226" s="4">
        <v>2014</v>
      </c>
      <c r="Z226" s="4" t="s">
        <v>76</v>
      </c>
      <c r="AA226" s="4">
        <v>2014</v>
      </c>
      <c r="AB226" s="4" t="s">
        <v>77</v>
      </c>
      <c r="AC226" s="4">
        <v>2014</v>
      </c>
      <c r="AD226" s="4" t="s">
        <v>78</v>
      </c>
      <c r="AE226" s="4">
        <v>2014</v>
      </c>
      <c r="AF226" s="4" t="s">
        <v>78</v>
      </c>
      <c r="AG226" s="4">
        <v>2015</v>
      </c>
      <c r="AH226" s="4" t="s">
        <v>76</v>
      </c>
      <c r="AI226" s="4" t="s">
        <v>58</v>
      </c>
      <c r="AJ226" s="4" t="s">
        <v>59</v>
      </c>
      <c r="AK226" s="4" t="s">
        <v>166</v>
      </c>
      <c r="AL226" s="4" t="s">
        <v>269</v>
      </c>
      <c r="AM226" s="4" t="s">
        <v>270</v>
      </c>
      <c r="AN226" s="4"/>
      <c r="AO226" s="4"/>
    </row>
    <row r="227" spans="1:41" s="154" customFormat="1" ht="135">
      <c r="A227" s="125">
        <f t="shared" si="10"/>
        <v>202</v>
      </c>
      <c r="B227" s="46" t="s">
        <v>903</v>
      </c>
      <c r="C227" s="3" t="s">
        <v>166</v>
      </c>
      <c r="D227" s="4">
        <v>8</v>
      </c>
      <c r="E227" s="3" t="s">
        <v>166</v>
      </c>
      <c r="F227" s="27" t="s">
        <v>687</v>
      </c>
      <c r="G227" s="3" t="s">
        <v>222</v>
      </c>
      <c r="H227" s="27" t="s">
        <v>687</v>
      </c>
      <c r="I227" s="27" t="s">
        <v>687</v>
      </c>
      <c r="J227" s="6" t="s">
        <v>1900</v>
      </c>
      <c r="K227" s="3" t="s">
        <v>1970</v>
      </c>
      <c r="L227" s="4" t="s">
        <v>2087</v>
      </c>
      <c r="M227" s="4" t="s">
        <v>1971</v>
      </c>
      <c r="N227" s="3" t="s">
        <v>578</v>
      </c>
      <c r="O227" s="4" t="s">
        <v>166</v>
      </c>
      <c r="P227" s="3">
        <v>7010000</v>
      </c>
      <c r="Q227" s="3">
        <v>7010010</v>
      </c>
      <c r="R227" s="3">
        <v>642</v>
      </c>
      <c r="S227" s="3" t="s">
        <v>81</v>
      </c>
      <c r="T227" s="4">
        <v>1</v>
      </c>
      <c r="U227" s="5">
        <v>500</v>
      </c>
      <c r="V227" s="5">
        <v>250</v>
      </c>
      <c r="W227" s="4">
        <v>2014</v>
      </c>
      <c r="X227" s="4" t="s">
        <v>57</v>
      </c>
      <c r="Y227" s="4">
        <v>2014</v>
      </c>
      <c r="Z227" s="4" t="s">
        <v>76</v>
      </c>
      <c r="AA227" s="4">
        <v>2014</v>
      </c>
      <c r="AB227" s="4" t="s">
        <v>77</v>
      </c>
      <c r="AC227" s="4">
        <v>2014</v>
      </c>
      <c r="AD227" s="4" t="s">
        <v>78</v>
      </c>
      <c r="AE227" s="4">
        <v>2014</v>
      </c>
      <c r="AF227" s="4" t="s">
        <v>78</v>
      </c>
      <c r="AG227" s="4">
        <v>2015</v>
      </c>
      <c r="AH227" s="4" t="s">
        <v>76</v>
      </c>
      <c r="AI227" s="4" t="s">
        <v>58</v>
      </c>
      <c r="AJ227" s="4" t="s">
        <v>59</v>
      </c>
      <c r="AK227" s="4"/>
      <c r="AL227" s="4"/>
      <c r="AM227" s="4"/>
      <c r="AN227" s="4"/>
      <c r="AO227" s="4"/>
    </row>
    <row r="228" spans="1:41" s="154" customFormat="1" ht="78.75">
      <c r="A228" s="125">
        <f t="shared" si="10"/>
        <v>203</v>
      </c>
      <c r="B228" s="46" t="s">
        <v>904</v>
      </c>
      <c r="C228" s="3" t="s">
        <v>166</v>
      </c>
      <c r="D228" s="4">
        <v>8</v>
      </c>
      <c r="E228" s="3" t="s">
        <v>166</v>
      </c>
      <c r="F228" s="27" t="s">
        <v>687</v>
      </c>
      <c r="G228" s="3" t="s">
        <v>222</v>
      </c>
      <c r="H228" s="27" t="s">
        <v>687</v>
      </c>
      <c r="I228" s="27" t="s">
        <v>687</v>
      </c>
      <c r="J228" s="6" t="s">
        <v>1900</v>
      </c>
      <c r="K228" s="3" t="s">
        <v>1970</v>
      </c>
      <c r="L228" s="4" t="s">
        <v>2088</v>
      </c>
      <c r="M228" s="4" t="s">
        <v>698</v>
      </c>
      <c r="N228" s="3" t="s">
        <v>699</v>
      </c>
      <c r="O228" s="4" t="s">
        <v>166</v>
      </c>
      <c r="P228" s="3">
        <v>4540000</v>
      </c>
      <c r="Q228" s="3">
        <v>4540000</v>
      </c>
      <c r="R228" s="3">
        <v>642</v>
      </c>
      <c r="S228" s="3" t="s">
        <v>81</v>
      </c>
      <c r="T228" s="4">
        <v>1</v>
      </c>
      <c r="U228" s="5">
        <v>3000</v>
      </c>
      <c r="V228" s="5">
        <v>1250</v>
      </c>
      <c r="W228" s="4">
        <v>2014</v>
      </c>
      <c r="X228" s="4" t="s">
        <v>76</v>
      </c>
      <c r="Y228" s="4">
        <v>2014</v>
      </c>
      <c r="Z228" s="4" t="s">
        <v>77</v>
      </c>
      <c r="AA228" s="4">
        <v>2014</v>
      </c>
      <c r="AB228" s="4" t="s">
        <v>78</v>
      </c>
      <c r="AC228" s="4">
        <v>2014</v>
      </c>
      <c r="AD228" s="4" t="s">
        <v>100</v>
      </c>
      <c r="AE228" s="4">
        <v>2014</v>
      </c>
      <c r="AF228" s="4" t="s">
        <v>100</v>
      </c>
      <c r="AG228" s="4">
        <v>2015</v>
      </c>
      <c r="AH228" s="4" t="s">
        <v>78</v>
      </c>
      <c r="AI228" s="4" t="s">
        <v>58</v>
      </c>
      <c r="AJ228" s="4" t="s">
        <v>59</v>
      </c>
      <c r="AK228" s="4" t="s">
        <v>166</v>
      </c>
      <c r="AL228" s="4" t="s">
        <v>269</v>
      </c>
      <c r="AM228" s="4" t="s">
        <v>270</v>
      </c>
      <c r="AN228" s="4" t="s">
        <v>166</v>
      </c>
      <c r="AO228" s="4" t="s">
        <v>166</v>
      </c>
    </row>
    <row r="229" spans="1:41" s="154" customFormat="1" ht="146.25">
      <c r="A229" s="125">
        <f t="shared" si="10"/>
        <v>204</v>
      </c>
      <c r="B229" s="46" t="s">
        <v>905</v>
      </c>
      <c r="C229" s="3" t="s">
        <v>166</v>
      </c>
      <c r="D229" s="4">
        <v>8</v>
      </c>
      <c r="E229" s="3" t="s">
        <v>166</v>
      </c>
      <c r="F229" s="27" t="s">
        <v>687</v>
      </c>
      <c r="G229" s="3" t="s">
        <v>222</v>
      </c>
      <c r="H229" s="27" t="s">
        <v>687</v>
      </c>
      <c r="I229" s="27" t="s">
        <v>687</v>
      </c>
      <c r="J229" s="6" t="s">
        <v>1900</v>
      </c>
      <c r="K229" s="3" t="s">
        <v>1970</v>
      </c>
      <c r="L229" s="4" t="s">
        <v>2089</v>
      </c>
      <c r="M229" s="4" t="s">
        <v>704</v>
      </c>
      <c r="N229" s="3" t="s">
        <v>705</v>
      </c>
      <c r="O229" s="4" t="s">
        <v>166</v>
      </c>
      <c r="P229" s="3">
        <v>3610000</v>
      </c>
      <c r="Q229" s="3">
        <v>3610000</v>
      </c>
      <c r="R229" s="3">
        <v>642</v>
      </c>
      <c r="S229" s="3" t="s">
        <v>81</v>
      </c>
      <c r="T229" s="4">
        <v>1</v>
      </c>
      <c r="U229" s="5">
        <v>300</v>
      </c>
      <c r="V229" s="5">
        <v>75</v>
      </c>
      <c r="W229" s="4">
        <v>2014</v>
      </c>
      <c r="X229" s="4" t="s">
        <v>78</v>
      </c>
      <c r="Y229" s="4">
        <v>2014</v>
      </c>
      <c r="Z229" s="4" t="s">
        <v>100</v>
      </c>
      <c r="AA229" s="4">
        <v>2014</v>
      </c>
      <c r="AB229" s="4" t="s">
        <v>96</v>
      </c>
      <c r="AC229" s="4">
        <v>2014</v>
      </c>
      <c r="AD229" s="4" t="s">
        <v>91</v>
      </c>
      <c r="AE229" s="4">
        <v>2014</v>
      </c>
      <c r="AF229" s="4" t="s">
        <v>91</v>
      </c>
      <c r="AG229" s="4">
        <v>2015</v>
      </c>
      <c r="AH229" s="4" t="s">
        <v>96</v>
      </c>
      <c r="AI229" s="4" t="s">
        <v>58</v>
      </c>
      <c r="AJ229" s="4" t="s">
        <v>59</v>
      </c>
      <c r="AK229" s="4" t="s">
        <v>166</v>
      </c>
      <c r="AL229" s="4" t="s">
        <v>269</v>
      </c>
      <c r="AM229" s="4" t="s">
        <v>270</v>
      </c>
      <c r="AN229" s="4" t="s">
        <v>166</v>
      </c>
      <c r="AO229" s="4" t="s">
        <v>166</v>
      </c>
    </row>
    <row r="230" spans="1:41" s="154" customFormat="1" ht="146.25">
      <c r="A230" s="125">
        <f t="shared" si="10"/>
        <v>205</v>
      </c>
      <c r="B230" s="46" t="s">
        <v>1939</v>
      </c>
      <c r="C230" s="3" t="s">
        <v>166</v>
      </c>
      <c r="D230" s="4">
        <v>8</v>
      </c>
      <c r="E230" s="3" t="s">
        <v>166</v>
      </c>
      <c r="F230" s="27" t="s">
        <v>687</v>
      </c>
      <c r="G230" s="3" t="s">
        <v>222</v>
      </c>
      <c r="H230" s="27" t="s">
        <v>687</v>
      </c>
      <c r="I230" s="27" t="s">
        <v>687</v>
      </c>
      <c r="J230" s="6" t="s">
        <v>1900</v>
      </c>
      <c r="K230" s="3" t="s">
        <v>1970</v>
      </c>
      <c r="L230" s="4" t="s">
        <v>2090</v>
      </c>
      <c r="M230" s="4" t="s">
        <v>708</v>
      </c>
      <c r="N230" s="3" t="s">
        <v>709</v>
      </c>
      <c r="O230" s="4" t="s">
        <v>166</v>
      </c>
      <c r="P230" s="3">
        <v>7493</v>
      </c>
      <c r="Q230" s="3">
        <v>7493000</v>
      </c>
      <c r="R230" s="3">
        <v>642</v>
      </c>
      <c r="S230" s="3" t="s">
        <v>81</v>
      </c>
      <c r="T230" s="4">
        <v>1</v>
      </c>
      <c r="U230" s="5">
        <v>250</v>
      </c>
      <c r="V230" s="5">
        <v>125</v>
      </c>
      <c r="W230" s="4">
        <v>2014</v>
      </c>
      <c r="X230" s="4" t="s">
        <v>57</v>
      </c>
      <c r="Y230" s="4">
        <v>2014</v>
      </c>
      <c r="Z230" s="4" t="s">
        <v>76</v>
      </c>
      <c r="AA230" s="4">
        <v>2014</v>
      </c>
      <c r="AB230" s="4" t="s">
        <v>77</v>
      </c>
      <c r="AC230" s="4">
        <v>2014</v>
      </c>
      <c r="AD230" s="4" t="s">
        <v>78</v>
      </c>
      <c r="AE230" s="4">
        <v>2014</v>
      </c>
      <c r="AF230" s="4" t="s">
        <v>78</v>
      </c>
      <c r="AG230" s="4">
        <v>2015</v>
      </c>
      <c r="AH230" s="4" t="s">
        <v>76</v>
      </c>
      <c r="AI230" s="4" t="s">
        <v>58</v>
      </c>
      <c r="AJ230" s="4" t="s">
        <v>59</v>
      </c>
      <c r="AK230" s="4" t="s">
        <v>166</v>
      </c>
      <c r="AL230" s="4" t="s">
        <v>269</v>
      </c>
      <c r="AM230" s="4" t="s">
        <v>270</v>
      </c>
      <c r="AN230" s="4"/>
      <c r="AO230" s="4" t="s">
        <v>166</v>
      </c>
    </row>
    <row r="231" spans="1:41" s="154" customFormat="1" ht="75.75" customHeight="1">
      <c r="A231" s="125">
        <f t="shared" si="10"/>
        <v>206</v>
      </c>
      <c r="B231" s="46" t="s">
        <v>906</v>
      </c>
      <c r="C231" s="3" t="s">
        <v>166</v>
      </c>
      <c r="D231" s="4">
        <v>8</v>
      </c>
      <c r="E231" s="3" t="s">
        <v>166</v>
      </c>
      <c r="F231" s="27" t="s">
        <v>687</v>
      </c>
      <c r="G231" s="3" t="s">
        <v>222</v>
      </c>
      <c r="H231" s="27" t="s">
        <v>687</v>
      </c>
      <c r="I231" s="27" t="s">
        <v>687</v>
      </c>
      <c r="J231" s="6" t="s">
        <v>1900</v>
      </c>
      <c r="K231" s="3" t="s">
        <v>1970</v>
      </c>
      <c r="L231" s="4" t="s">
        <v>2091</v>
      </c>
      <c r="M231" s="4" t="s">
        <v>715</v>
      </c>
      <c r="N231" s="3" t="s">
        <v>705</v>
      </c>
      <c r="O231" s="4" t="s">
        <v>166</v>
      </c>
      <c r="P231" s="3">
        <v>3699000</v>
      </c>
      <c r="Q231" s="3">
        <v>3699010</v>
      </c>
      <c r="R231" s="3">
        <v>642</v>
      </c>
      <c r="S231" s="3" t="s">
        <v>81</v>
      </c>
      <c r="T231" s="4">
        <v>1</v>
      </c>
      <c r="U231" s="5">
        <v>80</v>
      </c>
      <c r="V231" s="5">
        <v>20</v>
      </c>
      <c r="W231" s="4">
        <v>2014</v>
      </c>
      <c r="X231" s="4" t="s">
        <v>78</v>
      </c>
      <c r="Y231" s="4">
        <v>2014</v>
      </c>
      <c r="Z231" s="4" t="s">
        <v>100</v>
      </c>
      <c r="AA231" s="4">
        <v>2014</v>
      </c>
      <c r="AB231" s="4" t="s">
        <v>96</v>
      </c>
      <c r="AC231" s="4">
        <v>2014</v>
      </c>
      <c r="AD231" s="4" t="s">
        <v>91</v>
      </c>
      <c r="AE231" s="4">
        <v>2014</v>
      </c>
      <c r="AF231" s="4" t="s">
        <v>91</v>
      </c>
      <c r="AG231" s="4">
        <v>2015</v>
      </c>
      <c r="AH231" s="4" t="s">
        <v>96</v>
      </c>
      <c r="AI231" s="4" t="s">
        <v>219</v>
      </c>
      <c r="AJ231" s="4" t="s">
        <v>118</v>
      </c>
      <c r="AK231" s="4" t="s">
        <v>166</v>
      </c>
      <c r="AL231" s="4" t="s">
        <v>269</v>
      </c>
      <c r="AM231" s="4" t="s">
        <v>270</v>
      </c>
      <c r="AN231" s="4" t="s">
        <v>166</v>
      </c>
      <c r="AO231" s="4" t="s">
        <v>166</v>
      </c>
    </row>
    <row r="232" spans="1:41" s="154" customFormat="1" ht="63.75" customHeight="1">
      <c r="A232" s="125">
        <f t="shared" si="10"/>
        <v>207</v>
      </c>
      <c r="B232" s="46" t="s">
        <v>907</v>
      </c>
      <c r="C232" s="3" t="s">
        <v>166</v>
      </c>
      <c r="D232" s="4">
        <v>8</v>
      </c>
      <c r="E232" s="3" t="s">
        <v>166</v>
      </c>
      <c r="F232" s="27" t="s">
        <v>687</v>
      </c>
      <c r="G232" s="3" t="s">
        <v>222</v>
      </c>
      <c r="H232" s="27" t="s">
        <v>687</v>
      </c>
      <c r="I232" s="27" t="s">
        <v>687</v>
      </c>
      <c r="J232" s="6" t="s">
        <v>1900</v>
      </c>
      <c r="K232" s="3" t="s">
        <v>1970</v>
      </c>
      <c r="L232" s="4" t="s">
        <v>2092</v>
      </c>
      <c r="M232" s="4" t="s">
        <v>716</v>
      </c>
      <c r="N232" s="3" t="s">
        <v>717</v>
      </c>
      <c r="O232" s="4" t="s">
        <v>166</v>
      </c>
      <c r="P232" s="3">
        <v>9311520</v>
      </c>
      <c r="Q232" s="3">
        <v>9311000</v>
      </c>
      <c r="R232" s="3">
        <v>642</v>
      </c>
      <c r="S232" s="3" t="s">
        <v>81</v>
      </c>
      <c r="T232" s="4">
        <v>1</v>
      </c>
      <c r="U232" s="5">
        <v>50</v>
      </c>
      <c r="V232" s="5">
        <v>13</v>
      </c>
      <c r="W232" s="4">
        <v>2014</v>
      </c>
      <c r="X232" s="4" t="s">
        <v>78</v>
      </c>
      <c r="Y232" s="4">
        <v>2014</v>
      </c>
      <c r="Z232" s="4" t="s">
        <v>100</v>
      </c>
      <c r="AA232" s="4">
        <v>2014</v>
      </c>
      <c r="AB232" s="4" t="s">
        <v>96</v>
      </c>
      <c r="AC232" s="4">
        <v>2014</v>
      </c>
      <c r="AD232" s="4" t="s">
        <v>91</v>
      </c>
      <c r="AE232" s="4">
        <v>2014</v>
      </c>
      <c r="AF232" s="4" t="s">
        <v>91</v>
      </c>
      <c r="AG232" s="4">
        <v>2015</v>
      </c>
      <c r="AH232" s="4" t="s">
        <v>96</v>
      </c>
      <c r="AI232" s="4" t="s">
        <v>219</v>
      </c>
      <c r="AJ232" s="4" t="s">
        <v>118</v>
      </c>
      <c r="AK232" s="4" t="s">
        <v>166</v>
      </c>
      <c r="AL232" s="4" t="s">
        <v>269</v>
      </c>
      <c r="AM232" s="4" t="s">
        <v>270</v>
      </c>
      <c r="AN232" s="4" t="s">
        <v>166</v>
      </c>
      <c r="AO232" s="4"/>
    </row>
    <row r="233" spans="1:41" s="154" customFormat="1" ht="67.5" customHeight="1">
      <c r="A233" s="125">
        <f t="shared" si="10"/>
        <v>208</v>
      </c>
      <c r="B233" s="46" t="s">
        <v>908</v>
      </c>
      <c r="C233" s="3" t="s">
        <v>166</v>
      </c>
      <c r="D233" s="4">
        <v>8</v>
      </c>
      <c r="E233" s="3" t="s">
        <v>166</v>
      </c>
      <c r="F233" s="27" t="s">
        <v>687</v>
      </c>
      <c r="G233" s="3" t="s">
        <v>222</v>
      </c>
      <c r="H233" s="27" t="s">
        <v>687</v>
      </c>
      <c r="I233" s="27" t="s">
        <v>687</v>
      </c>
      <c r="J233" s="6" t="s">
        <v>1900</v>
      </c>
      <c r="K233" s="3" t="s">
        <v>1970</v>
      </c>
      <c r="L233" s="4" t="s">
        <v>2093</v>
      </c>
      <c r="M233" s="4" t="s">
        <v>719</v>
      </c>
      <c r="N233" s="3" t="s">
        <v>705</v>
      </c>
      <c r="O233" s="4" t="s">
        <v>166</v>
      </c>
      <c r="P233" s="3">
        <v>1816000</v>
      </c>
      <c r="Q233" s="3">
        <v>1816000</v>
      </c>
      <c r="R233" s="3">
        <v>642</v>
      </c>
      <c r="S233" s="3" t="s">
        <v>81</v>
      </c>
      <c r="T233" s="4">
        <v>1</v>
      </c>
      <c r="U233" s="5">
        <v>200</v>
      </c>
      <c r="V233" s="5">
        <v>50</v>
      </c>
      <c r="W233" s="4">
        <v>2014</v>
      </c>
      <c r="X233" s="4" t="s">
        <v>78</v>
      </c>
      <c r="Y233" s="4">
        <v>2014</v>
      </c>
      <c r="Z233" s="4" t="s">
        <v>100</v>
      </c>
      <c r="AA233" s="4">
        <v>2014</v>
      </c>
      <c r="AB233" s="4" t="s">
        <v>96</v>
      </c>
      <c r="AC233" s="4">
        <v>2014</v>
      </c>
      <c r="AD233" s="4" t="s">
        <v>91</v>
      </c>
      <c r="AE233" s="4">
        <v>2014</v>
      </c>
      <c r="AF233" s="4" t="s">
        <v>91</v>
      </c>
      <c r="AG233" s="4">
        <v>2015</v>
      </c>
      <c r="AH233" s="4" t="s">
        <v>96</v>
      </c>
      <c r="AI233" s="4" t="s">
        <v>58</v>
      </c>
      <c r="AJ233" s="4" t="s">
        <v>59</v>
      </c>
      <c r="AK233" s="4" t="s">
        <v>166</v>
      </c>
      <c r="AL233" s="4" t="s">
        <v>269</v>
      </c>
      <c r="AM233" s="4" t="s">
        <v>270</v>
      </c>
      <c r="AN233" s="4" t="s">
        <v>166</v>
      </c>
      <c r="AO233" s="4" t="s">
        <v>166</v>
      </c>
    </row>
    <row r="234" spans="1:41" s="154" customFormat="1" ht="48.75" customHeight="1">
      <c r="A234" s="125">
        <f t="shared" si="10"/>
        <v>209</v>
      </c>
      <c r="B234" s="46" t="s">
        <v>909</v>
      </c>
      <c r="C234" s="3" t="s">
        <v>166</v>
      </c>
      <c r="D234" s="4">
        <v>8</v>
      </c>
      <c r="E234" s="3" t="s">
        <v>166</v>
      </c>
      <c r="F234" s="27" t="s">
        <v>687</v>
      </c>
      <c r="G234" s="3" t="s">
        <v>222</v>
      </c>
      <c r="H234" s="27" t="s">
        <v>687</v>
      </c>
      <c r="I234" s="27" t="s">
        <v>687</v>
      </c>
      <c r="J234" s="6" t="s">
        <v>1900</v>
      </c>
      <c r="K234" s="3" t="s">
        <v>1970</v>
      </c>
      <c r="L234" s="4" t="s">
        <v>2094</v>
      </c>
      <c r="M234" s="4" t="s">
        <v>725</v>
      </c>
      <c r="N234" s="3" t="s">
        <v>726</v>
      </c>
      <c r="O234" s="4" t="s">
        <v>166</v>
      </c>
      <c r="P234" s="3">
        <v>642011</v>
      </c>
      <c r="Q234" s="3">
        <v>642011</v>
      </c>
      <c r="R234" s="3">
        <v>642</v>
      </c>
      <c r="S234" s="3" t="s">
        <v>81</v>
      </c>
      <c r="T234" s="4">
        <v>1</v>
      </c>
      <c r="U234" s="5">
        <v>250</v>
      </c>
      <c r="V234" s="5">
        <v>63</v>
      </c>
      <c r="W234" s="4">
        <v>2014</v>
      </c>
      <c r="X234" s="4" t="s">
        <v>78</v>
      </c>
      <c r="Y234" s="4">
        <v>2014</v>
      </c>
      <c r="Z234" s="4" t="s">
        <v>100</v>
      </c>
      <c r="AA234" s="4">
        <v>2014</v>
      </c>
      <c r="AB234" s="4" t="s">
        <v>96</v>
      </c>
      <c r="AC234" s="4">
        <v>2014</v>
      </c>
      <c r="AD234" s="4" t="s">
        <v>91</v>
      </c>
      <c r="AE234" s="4">
        <v>2014</v>
      </c>
      <c r="AF234" s="4" t="s">
        <v>91</v>
      </c>
      <c r="AG234" s="4">
        <v>2015</v>
      </c>
      <c r="AH234" s="4" t="s">
        <v>96</v>
      </c>
      <c r="AI234" s="4" t="s">
        <v>58</v>
      </c>
      <c r="AJ234" s="4" t="s">
        <v>59</v>
      </c>
      <c r="AK234" s="4" t="s">
        <v>166</v>
      </c>
      <c r="AL234" s="4" t="s">
        <v>269</v>
      </c>
      <c r="AM234" s="4" t="s">
        <v>270</v>
      </c>
      <c r="AN234" s="4" t="s">
        <v>166</v>
      </c>
      <c r="AO234" s="4" t="s">
        <v>166</v>
      </c>
    </row>
    <row r="235" spans="1:41" s="154" customFormat="1" ht="48.75" customHeight="1">
      <c r="A235" s="125">
        <f t="shared" si="10"/>
        <v>210</v>
      </c>
      <c r="B235" s="46" t="s">
        <v>910</v>
      </c>
      <c r="C235" s="3" t="s">
        <v>166</v>
      </c>
      <c r="D235" s="4">
        <v>8</v>
      </c>
      <c r="E235" s="3" t="s">
        <v>166</v>
      </c>
      <c r="F235" s="27" t="s">
        <v>687</v>
      </c>
      <c r="G235" s="3" t="s">
        <v>222</v>
      </c>
      <c r="H235" s="27" t="s">
        <v>687</v>
      </c>
      <c r="I235" s="27" t="s">
        <v>687</v>
      </c>
      <c r="J235" s="6" t="s">
        <v>1900</v>
      </c>
      <c r="K235" s="3" t="s">
        <v>1970</v>
      </c>
      <c r="L235" s="4" t="s">
        <v>2095</v>
      </c>
      <c r="M235" s="4" t="s">
        <v>728</v>
      </c>
      <c r="N235" s="3" t="s">
        <v>729</v>
      </c>
      <c r="O235" s="4" t="s">
        <v>166</v>
      </c>
      <c r="P235" s="3">
        <v>4110010</v>
      </c>
      <c r="Q235" s="3">
        <v>4110010</v>
      </c>
      <c r="R235" s="3">
        <v>642</v>
      </c>
      <c r="S235" s="3" t="s">
        <v>81</v>
      </c>
      <c r="T235" s="4">
        <v>1</v>
      </c>
      <c r="U235" s="5">
        <v>50</v>
      </c>
      <c r="V235" s="5">
        <v>13</v>
      </c>
      <c r="W235" s="4">
        <v>2014</v>
      </c>
      <c r="X235" s="4" t="s">
        <v>78</v>
      </c>
      <c r="Y235" s="4">
        <v>2014</v>
      </c>
      <c r="Z235" s="4" t="s">
        <v>100</v>
      </c>
      <c r="AA235" s="4">
        <v>2014</v>
      </c>
      <c r="AB235" s="4" t="s">
        <v>96</v>
      </c>
      <c r="AC235" s="4">
        <v>2014</v>
      </c>
      <c r="AD235" s="4" t="s">
        <v>91</v>
      </c>
      <c r="AE235" s="4">
        <v>2014</v>
      </c>
      <c r="AF235" s="4" t="s">
        <v>91</v>
      </c>
      <c r="AG235" s="4">
        <v>2015</v>
      </c>
      <c r="AH235" s="4" t="s">
        <v>96</v>
      </c>
      <c r="AI235" s="4" t="s">
        <v>219</v>
      </c>
      <c r="AJ235" s="4" t="s">
        <v>118</v>
      </c>
      <c r="AK235" s="4" t="s">
        <v>166</v>
      </c>
      <c r="AL235" s="4" t="s">
        <v>269</v>
      </c>
      <c r="AM235" s="4" t="s">
        <v>270</v>
      </c>
      <c r="AN235" s="4" t="s">
        <v>166</v>
      </c>
      <c r="AO235" s="4" t="s">
        <v>166</v>
      </c>
    </row>
    <row r="236" spans="1:41" ht="56.25">
      <c r="A236" s="125">
        <f t="shared" si="10"/>
        <v>211</v>
      </c>
      <c r="B236" s="46" t="s">
        <v>911</v>
      </c>
      <c r="C236" s="3"/>
      <c r="D236" s="4"/>
      <c r="E236" s="3"/>
      <c r="F236" s="27" t="s">
        <v>773</v>
      </c>
      <c r="G236" s="3" t="s">
        <v>222</v>
      </c>
      <c r="H236" s="27" t="s">
        <v>773</v>
      </c>
      <c r="I236" s="27" t="s">
        <v>773</v>
      </c>
      <c r="J236" s="6" t="s">
        <v>170</v>
      </c>
      <c r="K236" s="3" t="s">
        <v>311</v>
      </c>
      <c r="L236" s="4" t="s">
        <v>774</v>
      </c>
      <c r="M236" s="4" t="s">
        <v>774</v>
      </c>
      <c r="N236" s="3" t="s">
        <v>775</v>
      </c>
      <c r="O236" s="4" t="s">
        <v>166</v>
      </c>
      <c r="P236" s="3">
        <v>642</v>
      </c>
      <c r="Q236" s="3">
        <v>6420000</v>
      </c>
      <c r="R236" s="3">
        <v>796</v>
      </c>
      <c r="S236" s="3" t="s">
        <v>88</v>
      </c>
      <c r="T236" s="4">
        <v>1</v>
      </c>
      <c r="U236" s="5">
        <v>4800</v>
      </c>
      <c r="V236" s="5">
        <f>U236/14*8</f>
        <v>2742.8571428571427</v>
      </c>
      <c r="W236" s="4">
        <v>2014</v>
      </c>
      <c r="X236" s="4" t="s">
        <v>83</v>
      </c>
      <c r="Y236" s="4">
        <v>2014</v>
      </c>
      <c r="Z236" s="4" t="s">
        <v>57</v>
      </c>
      <c r="AA236" s="4">
        <v>2014</v>
      </c>
      <c r="AB236" s="4" t="s">
        <v>57</v>
      </c>
      <c r="AC236" s="4">
        <v>2014</v>
      </c>
      <c r="AD236" s="4" t="s">
        <v>57</v>
      </c>
      <c r="AE236" s="4">
        <v>2014</v>
      </c>
      <c r="AF236" s="4" t="s">
        <v>76</v>
      </c>
      <c r="AG236" s="4">
        <v>2015</v>
      </c>
      <c r="AH236" s="4" t="s">
        <v>77</v>
      </c>
      <c r="AI236" s="4" t="s">
        <v>218</v>
      </c>
      <c r="AJ236" s="4" t="s">
        <v>118</v>
      </c>
      <c r="AK236" s="4" t="s">
        <v>166</v>
      </c>
      <c r="AL236" s="4" t="s">
        <v>269</v>
      </c>
      <c r="AM236" s="4" t="s">
        <v>270</v>
      </c>
      <c r="AN236" s="4" t="s">
        <v>776</v>
      </c>
      <c r="AO236" s="4" t="s">
        <v>776</v>
      </c>
    </row>
    <row r="237" spans="1:41" ht="56.25">
      <c r="A237" s="125">
        <f t="shared" si="10"/>
        <v>212</v>
      </c>
      <c r="B237" s="46" t="s">
        <v>912</v>
      </c>
      <c r="C237" s="3"/>
      <c r="D237" s="4"/>
      <c r="E237" s="3"/>
      <c r="F237" s="27" t="s">
        <v>773</v>
      </c>
      <c r="G237" s="3" t="s">
        <v>222</v>
      </c>
      <c r="H237" s="27" t="s">
        <v>773</v>
      </c>
      <c r="I237" s="27" t="s">
        <v>773</v>
      </c>
      <c r="J237" s="6" t="s">
        <v>170</v>
      </c>
      <c r="K237" s="3" t="s">
        <v>311</v>
      </c>
      <c r="L237" s="4" t="s">
        <v>777</v>
      </c>
      <c r="M237" s="4" t="s">
        <v>777</v>
      </c>
      <c r="N237" s="3" t="s">
        <v>778</v>
      </c>
      <c r="O237" s="4" t="s">
        <v>166</v>
      </c>
      <c r="P237" s="3">
        <v>642</v>
      </c>
      <c r="Q237" s="3">
        <v>6420000</v>
      </c>
      <c r="R237" s="3">
        <v>796</v>
      </c>
      <c r="S237" s="3" t="s">
        <v>88</v>
      </c>
      <c r="T237" s="4">
        <v>1</v>
      </c>
      <c r="U237" s="5">
        <v>1200</v>
      </c>
      <c r="V237" s="5">
        <f>U237/14*8</f>
        <v>685.71428571428567</v>
      </c>
      <c r="W237" s="4">
        <v>2014</v>
      </c>
      <c r="X237" s="4" t="s">
        <v>83</v>
      </c>
      <c r="Y237" s="4">
        <v>2014</v>
      </c>
      <c r="Z237" s="4" t="s">
        <v>57</v>
      </c>
      <c r="AA237" s="4">
        <v>2014</v>
      </c>
      <c r="AB237" s="4" t="s">
        <v>57</v>
      </c>
      <c r="AC237" s="4">
        <v>2014</v>
      </c>
      <c r="AD237" s="4" t="s">
        <v>57</v>
      </c>
      <c r="AE237" s="4">
        <v>2014</v>
      </c>
      <c r="AF237" s="4" t="s">
        <v>76</v>
      </c>
      <c r="AG237" s="4">
        <v>2015</v>
      </c>
      <c r="AH237" s="4" t="s">
        <v>77</v>
      </c>
      <c r="AI237" s="4" t="s">
        <v>218</v>
      </c>
      <c r="AJ237" s="4" t="s">
        <v>118</v>
      </c>
      <c r="AK237" s="4" t="s">
        <v>166</v>
      </c>
      <c r="AL237" s="4" t="s">
        <v>269</v>
      </c>
      <c r="AM237" s="4" t="s">
        <v>270</v>
      </c>
      <c r="AN237" s="4" t="s">
        <v>776</v>
      </c>
      <c r="AO237" s="4" t="s">
        <v>776</v>
      </c>
    </row>
    <row r="238" spans="1:41" ht="135">
      <c r="A238" s="125">
        <f t="shared" si="10"/>
        <v>213</v>
      </c>
      <c r="B238" s="46" t="s">
        <v>913</v>
      </c>
      <c r="C238" s="3"/>
      <c r="D238" s="4"/>
      <c r="E238" s="3"/>
      <c r="F238" s="27" t="s">
        <v>773</v>
      </c>
      <c r="G238" s="3" t="s">
        <v>222</v>
      </c>
      <c r="H238" s="27" t="s">
        <v>773</v>
      </c>
      <c r="I238" s="27" t="s">
        <v>773</v>
      </c>
      <c r="J238" s="6" t="s">
        <v>170</v>
      </c>
      <c r="K238" s="3" t="s">
        <v>311</v>
      </c>
      <c r="L238" s="4" t="s">
        <v>779</v>
      </c>
      <c r="M238" s="4" t="s">
        <v>779</v>
      </c>
      <c r="N238" s="3" t="s">
        <v>780</v>
      </c>
      <c r="O238" s="4" t="s">
        <v>166</v>
      </c>
      <c r="P238" s="3">
        <v>726</v>
      </c>
      <c r="Q238" s="3">
        <v>7260000</v>
      </c>
      <c r="R238" s="3">
        <v>839</v>
      </c>
      <c r="S238" s="3" t="s">
        <v>781</v>
      </c>
      <c r="T238" s="4">
        <v>1</v>
      </c>
      <c r="U238" s="5">
        <v>1000</v>
      </c>
      <c r="V238" s="5">
        <v>1000</v>
      </c>
      <c r="W238" s="4">
        <v>2013</v>
      </c>
      <c r="X238" s="4" t="s">
        <v>60</v>
      </c>
      <c r="Y238" s="4">
        <v>2013</v>
      </c>
      <c r="Z238" s="4" t="s">
        <v>61</v>
      </c>
      <c r="AA238" s="4">
        <v>2013</v>
      </c>
      <c r="AB238" s="4" t="s">
        <v>61</v>
      </c>
      <c r="AC238" s="4">
        <v>2014</v>
      </c>
      <c r="AD238" s="4" t="s">
        <v>62</v>
      </c>
      <c r="AE238" s="4">
        <v>2014</v>
      </c>
      <c r="AF238" s="4" t="s">
        <v>62</v>
      </c>
      <c r="AG238" s="4">
        <v>2015</v>
      </c>
      <c r="AH238" s="4" t="s">
        <v>62</v>
      </c>
      <c r="AI238" s="4" t="s">
        <v>58</v>
      </c>
      <c r="AJ238" s="4" t="s">
        <v>59</v>
      </c>
      <c r="AK238" s="4" t="s">
        <v>166</v>
      </c>
      <c r="AL238" s="4" t="s">
        <v>269</v>
      </c>
      <c r="AM238" s="4" t="s">
        <v>270</v>
      </c>
      <c r="AN238" s="4"/>
      <c r="AO238" s="4" t="s">
        <v>782</v>
      </c>
    </row>
    <row r="239" spans="1:41" ht="101.25">
      <c r="A239" s="125">
        <f t="shared" si="10"/>
        <v>214</v>
      </c>
      <c r="B239" s="46" t="s">
        <v>914</v>
      </c>
      <c r="C239" s="3"/>
      <c r="D239" s="4"/>
      <c r="E239" s="3"/>
      <c r="F239" s="27" t="s">
        <v>773</v>
      </c>
      <c r="G239" s="3" t="s">
        <v>222</v>
      </c>
      <c r="H239" s="27" t="s">
        <v>773</v>
      </c>
      <c r="I239" s="27" t="s">
        <v>773</v>
      </c>
      <c r="J239" s="6" t="s">
        <v>170</v>
      </c>
      <c r="K239" s="3" t="s">
        <v>311</v>
      </c>
      <c r="L239" s="4" t="s">
        <v>783</v>
      </c>
      <c r="M239" s="4" t="s">
        <v>783</v>
      </c>
      <c r="N239" s="3" t="s">
        <v>784</v>
      </c>
      <c r="O239" s="4" t="s">
        <v>166</v>
      </c>
      <c r="P239" s="3">
        <v>729</v>
      </c>
      <c r="Q239" s="3">
        <v>7290000</v>
      </c>
      <c r="R239" s="3">
        <v>839</v>
      </c>
      <c r="S239" s="3" t="s">
        <v>781</v>
      </c>
      <c r="T239" s="4">
        <v>1</v>
      </c>
      <c r="U239" s="5">
        <v>5000</v>
      </c>
      <c r="V239" s="5">
        <f>U239/12*9</f>
        <v>3750</v>
      </c>
      <c r="W239" s="4">
        <v>2014</v>
      </c>
      <c r="X239" s="4" t="s">
        <v>83</v>
      </c>
      <c r="Y239" s="4">
        <v>2014</v>
      </c>
      <c r="Z239" s="4" t="s">
        <v>83</v>
      </c>
      <c r="AA239" s="4">
        <v>2014</v>
      </c>
      <c r="AB239" s="4" t="s">
        <v>83</v>
      </c>
      <c r="AC239" s="4">
        <v>2014</v>
      </c>
      <c r="AD239" s="4" t="s">
        <v>57</v>
      </c>
      <c r="AE239" s="4">
        <v>2014</v>
      </c>
      <c r="AF239" s="4" t="s">
        <v>57</v>
      </c>
      <c r="AG239" s="4">
        <v>2015</v>
      </c>
      <c r="AH239" s="4" t="s">
        <v>76</v>
      </c>
      <c r="AI239" s="4" t="s">
        <v>58</v>
      </c>
      <c r="AJ239" s="4" t="s">
        <v>59</v>
      </c>
      <c r="AK239" s="4" t="s">
        <v>166</v>
      </c>
      <c r="AL239" s="4" t="s">
        <v>269</v>
      </c>
      <c r="AM239" s="4" t="s">
        <v>270</v>
      </c>
      <c r="AN239" s="4"/>
      <c r="AO239" s="4" t="s">
        <v>785</v>
      </c>
    </row>
    <row r="240" spans="1:41" ht="56.25">
      <c r="A240" s="125">
        <f t="shared" si="10"/>
        <v>215</v>
      </c>
      <c r="B240" s="46" t="s">
        <v>915</v>
      </c>
      <c r="C240" s="3"/>
      <c r="D240" s="4"/>
      <c r="E240" s="3"/>
      <c r="F240" s="27" t="s">
        <v>773</v>
      </c>
      <c r="G240" s="3" t="s">
        <v>222</v>
      </c>
      <c r="H240" s="27" t="s">
        <v>773</v>
      </c>
      <c r="I240" s="27" t="s">
        <v>773</v>
      </c>
      <c r="J240" s="6" t="s">
        <v>170</v>
      </c>
      <c r="K240" s="3" t="s">
        <v>311</v>
      </c>
      <c r="L240" s="4" t="s">
        <v>786</v>
      </c>
      <c r="M240" s="4" t="s">
        <v>786</v>
      </c>
      <c r="N240" s="3" t="s">
        <v>787</v>
      </c>
      <c r="O240" s="4" t="s">
        <v>166</v>
      </c>
      <c r="P240" s="3">
        <v>726</v>
      </c>
      <c r="Q240" s="3">
        <v>7260000</v>
      </c>
      <c r="R240" s="3">
        <v>796</v>
      </c>
      <c r="S240" s="3" t="s">
        <v>88</v>
      </c>
      <c r="T240" s="4">
        <v>1</v>
      </c>
      <c r="U240" s="5">
        <v>2250</v>
      </c>
      <c r="V240" s="5">
        <f>U240/14*6</f>
        <v>964.28571428571433</v>
      </c>
      <c r="W240" s="4">
        <v>2014</v>
      </c>
      <c r="X240" s="4" t="s">
        <v>57</v>
      </c>
      <c r="Y240" s="4">
        <v>2014</v>
      </c>
      <c r="Z240" s="4" t="s">
        <v>76</v>
      </c>
      <c r="AA240" s="4">
        <v>2014</v>
      </c>
      <c r="AB240" s="4" t="s">
        <v>77</v>
      </c>
      <c r="AC240" s="4">
        <v>2014</v>
      </c>
      <c r="AD240" s="4" t="s">
        <v>77</v>
      </c>
      <c r="AE240" s="4">
        <v>2014</v>
      </c>
      <c r="AF240" s="4" t="s">
        <v>78</v>
      </c>
      <c r="AG240" s="4">
        <v>2015</v>
      </c>
      <c r="AH240" s="4" t="s">
        <v>100</v>
      </c>
      <c r="AI240" s="4" t="s">
        <v>58</v>
      </c>
      <c r="AJ240" s="4" t="s">
        <v>59</v>
      </c>
      <c r="AK240" s="4" t="s">
        <v>166</v>
      </c>
      <c r="AL240" s="4" t="s">
        <v>269</v>
      </c>
      <c r="AM240" s="4" t="s">
        <v>270</v>
      </c>
      <c r="AN240" s="4"/>
      <c r="AO240" s="4" t="s">
        <v>788</v>
      </c>
    </row>
    <row r="241" spans="1:41" ht="67.5">
      <c r="A241" s="125">
        <f t="shared" si="10"/>
        <v>216</v>
      </c>
      <c r="B241" s="46" t="s">
        <v>969</v>
      </c>
      <c r="C241" s="3"/>
      <c r="D241" s="4"/>
      <c r="E241" s="3"/>
      <c r="F241" s="27" t="s">
        <v>773</v>
      </c>
      <c r="G241" s="3" t="s">
        <v>222</v>
      </c>
      <c r="H241" s="27" t="s">
        <v>773</v>
      </c>
      <c r="I241" s="27" t="s">
        <v>773</v>
      </c>
      <c r="J241" s="6" t="s">
        <v>376</v>
      </c>
      <c r="K241" s="3" t="s">
        <v>84</v>
      </c>
      <c r="L241" s="4" t="s">
        <v>789</v>
      </c>
      <c r="M241" s="4" t="s">
        <v>789</v>
      </c>
      <c r="N241" s="3" t="s">
        <v>790</v>
      </c>
      <c r="O241" s="4" t="s">
        <v>166</v>
      </c>
      <c r="P241" s="3">
        <v>725</v>
      </c>
      <c r="Q241" s="3">
        <v>7250000</v>
      </c>
      <c r="R241" s="3">
        <v>796</v>
      </c>
      <c r="S241" s="3" t="s">
        <v>88</v>
      </c>
      <c r="T241" s="4">
        <v>1</v>
      </c>
      <c r="U241" s="5">
        <v>700</v>
      </c>
      <c r="V241" s="5">
        <f>U241/7*4</f>
        <v>400</v>
      </c>
      <c r="W241" s="4">
        <v>2014</v>
      </c>
      <c r="X241" s="4" t="s">
        <v>78</v>
      </c>
      <c r="Y241" s="4">
        <v>2014</v>
      </c>
      <c r="Z241" s="4" t="s">
        <v>78</v>
      </c>
      <c r="AA241" s="4">
        <v>2014</v>
      </c>
      <c r="AB241" s="4" t="s">
        <v>100</v>
      </c>
      <c r="AC241" s="4">
        <v>2014</v>
      </c>
      <c r="AD241" s="4" t="s">
        <v>100</v>
      </c>
      <c r="AE241" s="4">
        <v>2014</v>
      </c>
      <c r="AF241" s="4" t="s">
        <v>96</v>
      </c>
      <c r="AG241" s="4">
        <v>2015</v>
      </c>
      <c r="AH241" s="4" t="s">
        <v>91</v>
      </c>
      <c r="AI241" s="4" t="s">
        <v>58</v>
      </c>
      <c r="AJ241" s="4" t="s">
        <v>59</v>
      </c>
      <c r="AK241" s="4" t="s">
        <v>166</v>
      </c>
      <c r="AL241" s="4" t="s">
        <v>269</v>
      </c>
      <c r="AM241" s="4" t="s">
        <v>270</v>
      </c>
      <c r="AN241" s="4"/>
      <c r="AO241" s="4" t="s">
        <v>791</v>
      </c>
    </row>
    <row r="242" spans="1:41" ht="67.5">
      <c r="A242" s="125">
        <f t="shared" si="10"/>
        <v>217</v>
      </c>
      <c r="B242" s="46" t="s">
        <v>970</v>
      </c>
      <c r="C242" s="3"/>
      <c r="D242" s="4"/>
      <c r="E242" s="3"/>
      <c r="F242" s="27" t="s">
        <v>773</v>
      </c>
      <c r="G242" s="3" t="s">
        <v>222</v>
      </c>
      <c r="H242" s="27" t="s">
        <v>773</v>
      </c>
      <c r="I242" s="27" t="s">
        <v>773</v>
      </c>
      <c r="J242" s="6" t="s">
        <v>376</v>
      </c>
      <c r="K242" s="3" t="s">
        <v>84</v>
      </c>
      <c r="L242" s="4" t="s">
        <v>792</v>
      </c>
      <c r="M242" s="4" t="s">
        <v>792</v>
      </c>
      <c r="N242" s="3" t="s">
        <v>793</v>
      </c>
      <c r="O242" s="4" t="s">
        <v>166</v>
      </c>
      <c r="P242" s="3">
        <v>642</v>
      </c>
      <c r="Q242" s="3">
        <v>6420000</v>
      </c>
      <c r="R242" s="3">
        <v>796</v>
      </c>
      <c r="S242" s="3" t="s">
        <v>88</v>
      </c>
      <c r="T242" s="4">
        <v>1</v>
      </c>
      <c r="U242" s="5">
        <v>1650</v>
      </c>
      <c r="V242" s="5">
        <f>U242/14*8</f>
        <v>942.85714285714289</v>
      </c>
      <c r="W242" s="4">
        <v>2014</v>
      </c>
      <c r="X242" s="4" t="s">
        <v>82</v>
      </c>
      <c r="Y242" s="4">
        <v>2014</v>
      </c>
      <c r="Z242" s="4" t="s">
        <v>83</v>
      </c>
      <c r="AA242" s="4">
        <v>2014</v>
      </c>
      <c r="AB242" s="4" t="s">
        <v>57</v>
      </c>
      <c r="AC242" s="4">
        <v>2014</v>
      </c>
      <c r="AD242" s="4" t="s">
        <v>57</v>
      </c>
      <c r="AE242" s="4">
        <v>2014</v>
      </c>
      <c r="AF242" s="4" t="s">
        <v>76</v>
      </c>
      <c r="AG242" s="4">
        <v>2015</v>
      </c>
      <c r="AH242" s="4" t="s">
        <v>77</v>
      </c>
      <c r="AI242" s="4" t="s">
        <v>58</v>
      </c>
      <c r="AJ242" s="4" t="s">
        <v>59</v>
      </c>
      <c r="AK242" s="4" t="s">
        <v>166</v>
      </c>
      <c r="AL242" s="4" t="s">
        <v>269</v>
      </c>
      <c r="AM242" s="4" t="s">
        <v>270</v>
      </c>
      <c r="AN242" s="4"/>
      <c r="AO242" s="4" t="s">
        <v>794</v>
      </c>
    </row>
    <row r="243" spans="1:41" ht="67.5">
      <c r="A243" s="125">
        <f t="shared" si="10"/>
        <v>218</v>
      </c>
      <c r="B243" s="46" t="s">
        <v>971</v>
      </c>
      <c r="C243" s="3"/>
      <c r="D243" s="4"/>
      <c r="E243" s="3"/>
      <c r="F243" s="27" t="s">
        <v>773</v>
      </c>
      <c r="G243" s="3" t="s">
        <v>222</v>
      </c>
      <c r="H243" s="27" t="s">
        <v>773</v>
      </c>
      <c r="I243" s="27" t="s">
        <v>773</v>
      </c>
      <c r="J243" s="6" t="s">
        <v>376</v>
      </c>
      <c r="K243" s="3" t="s">
        <v>84</v>
      </c>
      <c r="L243" s="4" t="s">
        <v>795</v>
      </c>
      <c r="M243" s="4" t="s">
        <v>795</v>
      </c>
      <c r="N243" s="3" t="s">
        <v>796</v>
      </c>
      <c r="O243" s="4" t="s">
        <v>166</v>
      </c>
      <c r="P243" s="3">
        <v>725</v>
      </c>
      <c r="Q243" s="3">
        <v>7250000</v>
      </c>
      <c r="R243" s="3">
        <v>796</v>
      </c>
      <c r="S243" s="3" t="s">
        <v>88</v>
      </c>
      <c r="T243" s="4">
        <v>1</v>
      </c>
      <c r="U243" s="5">
        <v>300</v>
      </c>
      <c r="V243" s="5">
        <f>U243/14*8</f>
        <v>171.42857142857142</v>
      </c>
      <c r="W243" s="4">
        <v>2013</v>
      </c>
      <c r="X243" s="4" t="s">
        <v>91</v>
      </c>
      <c r="Y243" s="4">
        <v>2013</v>
      </c>
      <c r="Z243" s="4" t="s">
        <v>60</v>
      </c>
      <c r="AA243" s="4">
        <v>2013</v>
      </c>
      <c r="AB243" s="4" t="s">
        <v>61</v>
      </c>
      <c r="AC243" s="4">
        <v>2013</v>
      </c>
      <c r="AD243" s="4" t="s">
        <v>61</v>
      </c>
      <c r="AE243" s="4">
        <v>2014</v>
      </c>
      <c r="AF243" s="4" t="s">
        <v>62</v>
      </c>
      <c r="AG243" s="4">
        <v>2015</v>
      </c>
      <c r="AH243" s="4" t="s">
        <v>82</v>
      </c>
      <c r="AI243" s="4" t="s">
        <v>58</v>
      </c>
      <c r="AJ243" s="4" t="s">
        <v>59</v>
      </c>
      <c r="AK243" s="4" t="s">
        <v>166</v>
      </c>
      <c r="AL243" s="4" t="s">
        <v>269</v>
      </c>
      <c r="AM243" s="4" t="s">
        <v>270</v>
      </c>
      <c r="AN243" s="4"/>
      <c r="AO243" s="4" t="s">
        <v>797</v>
      </c>
    </row>
    <row r="244" spans="1:41" ht="135">
      <c r="A244" s="125">
        <f t="shared" si="10"/>
        <v>219</v>
      </c>
      <c r="B244" s="46" t="s">
        <v>972</v>
      </c>
      <c r="C244" s="3"/>
      <c r="D244" s="4"/>
      <c r="E244" s="3"/>
      <c r="F244" s="27" t="s">
        <v>773</v>
      </c>
      <c r="G244" s="3" t="s">
        <v>222</v>
      </c>
      <c r="H244" s="27" t="s">
        <v>773</v>
      </c>
      <c r="I244" s="27" t="s">
        <v>773</v>
      </c>
      <c r="J244" s="6" t="s">
        <v>170</v>
      </c>
      <c r="K244" s="3" t="s">
        <v>311</v>
      </c>
      <c r="L244" s="4" t="s">
        <v>798</v>
      </c>
      <c r="M244" s="4" t="s">
        <v>799</v>
      </c>
      <c r="N244" s="3" t="s">
        <v>787</v>
      </c>
      <c r="O244" s="4" t="s">
        <v>166</v>
      </c>
      <c r="P244" s="3">
        <v>726</v>
      </c>
      <c r="Q244" s="3">
        <v>7260000</v>
      </c>
      <c r="R244" s="3">
        <v>839</v>
      </c>
      <c r="S244" s="3" t="s">
        <v>781</v>
      </c>
      <c r="T244" s="4">
        <v>1</v>
      </c>
      <c r="U244" s="5">
        <v>5360</v>
      </c>
      <c r="V244" s="5">
        <v>1750</v>
      </c>
      <c r="W244" s="4">
        <v>2014</v>
      </c>
      <c r="X244" s="4" t="s">
        <v>57</v>
      </c>
      <c r="Y244" s="4">
        <v>2014</v>
      </c>
      <c r="Z244" s="4" t="s">
        <v>76</v>
      </c>
      <c r="AA244" s="4">
        <v>2014</v>
      </c>
      <c r="AB244" s="4" t="s">
        <v>77</v>
      </c>
      <c r="AC244" s="4">
        <v>2014</v>
      </c>
      <c r="AD244" s="4" t="s">
        <v>77</v>
      </c>
      <c r="AE244" s="4">
        <v>2014</v>
      </c>
      <c r="AF244" s="4" t="s">
        <v>78</v>
      </c>
      <c r="AG244" s="4">
        <v>2015</v>
      </c>
      <c r="AH244" s="4" t="s">
        <v>100</v>
      </c>
      <c r="AI244" s="4" t="s">
        <v>58</v>
      </c>
      <c r="AJ244" s="4" t="s">
        <v>59</v>
      </c>
      <c r="AK244" s="4" t="s">
        <v>166</v>
      </c>
      <c r="AL244" s="4" t="s">
        <v>269</v>
      </c>
      <c r="AM244" s="4" t="s">
        <v>270</v>
      </c>
      <c r="AN244" s="4"/>
      <c r="AO244" s="4" t="s">
        <v>166</v>
      </c>
    </row>
    <row r="245" spans="1:41" ht="56.25">
      <c r="A245" s="125">
        <f t="shared" si="10"/>
        <v>220</v>
      </c>
      <c r="B245" s="46" t="s">
        <v>973</v>
      </c>
      <c r="C245" s="3"/>
      <c r="D245" s="4"/>
      <c r="E245" s="3"/>
      <c r="F245" s="27" t="s">
        <v>773</v>
      </c>
      <c r="G245" s="3" t="s">
        <v>222</v>
      </c>
      <c r="H245" s="27" t="s">
        <v>773</v>
      </c>
      <c r="I245" s="27" t="s">
        <v>773</v>
      </c>
      <c r="J245" s="6" t="s">
        <v>170</v>
      </c>
      <c r="K245" s="3" t="s">
        <v>311</v>
      </c>
      <c r="L245" s="4" t="s">
        <v>800</v>
      </c>
      <c r="M245" s="4" t="s">
        <v>800</v>
      </c>
      <c r="N245" s="3" t="s">
        <v>787</v>
      </c>
      <c r="O245" s="4" t="s">
        <v>166</v>
      </c>
      <c r="P245" s="3">
        <v>726</v>
      </c>
      <c r="Q245" s="3">
        <v>7260000</v>
      </c>
      <c r="R245" s="3">
        <v>839</v>
      </c>
      <c r="S245" s="3" t="s">
        <v>781</v>
      </c>
      <c r="T245" s="4">
        <v>1</v>
      </c>
      <c r="U245" s="5">
        <v>1700</v>
      </c>
      <c r="V245" s="5">
        <v>1700</v>
      </c>
      <c r="W245" s="4">
        <v>2014</v>
      </c>
      <c r="X245" s="4" t="s">
        <v>57</v>
      </c>
      <c r="Y245" s="4">
        <v>2014</v>
      </c>
      <c r="Z245" s="4" t="s">
        <v>76</v>
      </c>
      <c r="AA245" s="4">
        <v>2014</v>
      </c>
      <c r="AB245" s="4" t="s">
        <v>77</v>
      </c>
      <c r="AC245" s="4">
        <v>2014</v>
      </c>
      <c r="AD245" s="4" t="s">
        <v>77</v>
      </c>
      <c r="AE245" s="4">
        <v>2014</v>
      </c>
      <c r="AF245" s="4" t="s">
        <v>78</v>
      </c>
      <c r="AG245" s="4">
        <v>2015</v>
      </c>
      <c r="AH245" s="4" t="s">
        <v>100</v>
      </c>
      <c r="AI245" s="4" t="s">
        <v>58</v>
      </c>
      <c r="AJ245" s="4" t="s">
        <v>59</v>
      </c>
      <c r="AK245" s="4" t="s">
        <v>166</v>
      </c>
      <c r="AL245" s="4" t="s">
        <v>269</v>
      </c>
      <c r="AM245" s="4" t="s">
        <v>270</v>
      </c>
      <c r="AN245" s="4"/>
      <c r="AO245" s="4" t="s">
        <v>166</v>
      </c>
    </row>
    <row r="246" spans="1:41" ht="56.25">
      <c r="A246" s="125">
        <f t="shared" si="10"/>
        <v>221</v>
      </c>
      <c r="B246" s="46" t="s">
        <v>974</v>
      </c>
      <c r="C246" s="3"/>
      <c r="D246" s="4"/>
      <c r="E246" s="3"/>
      <c r="F246" s="27" t="s">
        <v>773</v>
      </c>
      <c r="G246" s="3" t="s">
        <v>222</v>
      </c>
      <c r="H246" s="27" t="s">
        <v>773</v>
      </c>
      <c r="I246" s="27" t="s">
        <v>773</v>
      </c>
      <c r="J246" s="6" t="s">
        <v>170</v>
      </c>
      <c r="K246" s="3" t="s">
        <v>311</v>
      </c>
      <c r="L246" s="4" t="s">
        <v>801</v>
      </c>
      <c r="M246" s="4" t="s">
        <v>801</v>
      </c>
      <c r="N246" s="3" t="s">
        <v>787</v>
      </c>
      <c r="O246" s="4" t="s">
        <v>166</v>
      </c>
      <c r="P246" s="3">
        <v>726</v>
      </c>
      <c r="Q246" s="3">
        <v>7260000</v>
      </c>
      <c r="R246" s="3">
        <v>839</v>
      </c>
      <c r="S246" s="3" t="s">
        <v>781</v>
      </c>
      <c r="T246" s="4">
        <v>1</v>
      </c>
      <c r="U246" s="5">
        <v>1200</v>
      </c>
      <c r="V246" s="5">
        <v>1200</v>
      </c>
      <c r="W246" s="4">
        <v>2014</v>
      </c>
      <c r="X246" s="4" t="s">
        <v>57</v>
      </c>
      <c r="Y246" s="4">
        <v>2014</v>
      </c>
      <c r="Z246" s="4" t="s">
        <v>76</v>
      </c>
      <c r="AA246" s="4">
        <v>2014</v>
      </c>
      <c r="AB246" s="4" t="s">
        <v>77</v>
      </c>
      <c r="AC246" s="4">
        <v>2014</v>
      </c>
      <c r="AD246" s="4" t="s">
        <v>77</v>
      </c>
      <c r="AE246" s="4">
        <v>2014</v>
      </c>
      <c r="AF246" s="4" t="s">
        <v>78</v>
      </c>
      <c r="AG246" s="4">
        <v>2015</v>
      </c>
      <c r="AH246" s="4" t="s">
        <v>100</v>
      </c>
      <c r="AI246" s="4" t="s">
        <v>58</v>
      </c>
      <c r="AJ246" s="4" t="s">
        <v>59</v>
      </c>
      <c r="AK246" s="4" t="s">
        <v>166</v>
      </c>
      <c r="AL246" s="4" t="s">
        <v>269</v>
      </c>
      <c r="AM246" s="4" t="s">
        <v>270</v>
      </c>
      <c r="AN246" s="4"/>
      <c r="AO246" s="4" t="s">
        <v>166</v>
      </c>
    </row>
    <row r="247" spans="1:41" ht="33.75">
      <c r="A247" s="125">
        <f t="shared" si="10"/>
        <v>222</v>
      </c>
      <c r="B247" s="46" t="s">
        <v>975</v>
      </c>
      <c r="C247" s="3"/>
      <c r="D247" s="4"/>
      <c r="E247" s="3"/>
      <c r="F247" s="27" t="s">
        <v>773</v>
      </c>
      <c r="G247" s="3" t="s">
        <v>222</v>
      </c>
      <c r="H247" s="27" t="s">
        <v>773</v>
      </c>
      <c r="I247" s="27" t="s">
        <v>773</v>
      </c>
      <c r="J247" s="6" t="s">
        <v>1900</v>
      </c>
      <c r="K247" s="3" t="s">
        <v>1969</v>
      </c>
      <c r="L247" s="4" t="s">
        <v>774</v>
      </c>
      <c r="M247" s="4" t="s">
        <v>774</v>
      </c>
      <c r="N247" s="3" t="s">
        <v>775</v>
      </c>
      <c r="O247" s="4" t="s">
        <v>166</v>
      </c>
      <c r="P247" s="3">
        <v>642</v>
      </c>
      <c r="Q247" s="3">
        <v>6420000</v>
      </c>
      <c r="R247" s="3">
        <v>796</v>
      </c>
      <c r="S247" s="3" t="s">
        <v>88</v>
      </c>
      <c r="T247" s="4">
        <v>1</v>
      </c>
      <c r="U247" s="5">
        <v>80</v>
      </c>
      <c r="V247" s="5">
        <v>13</v>
      </c>
      <c r="W247" s="4">
        <v>2014</v>
      </c>
      <c r="X247" s="4" t="s">
        <v>96</v>
      </c>
      <c r="Y247" s="4">
        <v>2014</v>
      </c>
      <c r="Z247" s="4" t="s">
        <v>91</v>
      </c>
      <c r="AA247" s="4">
        <v>2014</v>
      </c>
      <c r="AB247" s="4" t="s">
        <v>91</v>
      </c>
      <c r="AC247" s="4">
        <v>2014</v>
      </c>
      <c r="AD247" s="4" t="s">
        <v>91</v>
      </c>
      <c r="AE247" s="4">
        <v>2014</v>
      </c>
      <c r="AF247" s="4" t="s">
        <v>60</v>
      </c>
      <c r="AG247" s="4">
        <v>2015</v>
      </c>
      <c r="AH247" s="4" t="s">
        <v>61</v>
      </c>
      <c r="AI247" s="4" t="s">
        <v>219</v>
      </c>
      <c r="AJ247" s="4" t="s">
        <v>118</v>
      </c>
      <c r="AK247" s="4" t="s">
        <v>166</v>
      </c>
      <c r="AL247" s="4" t="s">
        <v>269</v>
      </c>
      <c r="AM247" s="4" t="s">
        <v>270</v>
      </c>
      <c r="AN247" s="4"/>
      <c r="AO247" s="4"/>
    </row>
    <row r="248" spans="1:41" ht="33.75">
      <c r="A248" s="125">
        <f t="shared" si="10"/>
        <v>223</v>
      </c>
      <c r="B248" s="46" t="s">
        <v>976</v>
      </c>
      <c r="C248" s="3"/>
      <c r="D248" s="4"/>
      <c r="E248" s="3"/>
      <c r="F248" s="27" t="s">
        <v>773</v>
      </c>
      <c r="G248" s="3" t="s">
        <v>222</v>
      </c>
      <c r="H248" s="27" t="s">
        <v>773</v>
      </c>
      <c r="I248" s="27" t="s">
        <v>773</v>
      </c>
      <c r="J248" s="6" t="s">
        <v>1900</v>
      </c>
      <c r="K248" s="3" t="s">
        <v>1969</v>
      </c>
      <c r="L248" s="4" t="s">
        <v>777</v>
      </c>
      <c r="M248" s="4" t="s">
        <v>777</v>
      </c>
      <c r="N248" s="3" t="s">
        <v>778</v>
      </c>
      <c r="O248" s="4" t="s">
        <v>166</v>
      </c>
      <c r="P248" s="3">
        <v>642</v>
      </c>
      <c r="Q248" s="3">
        <v>6420000</v>
      </c>
      <c r="R248" s="3">
        <v>796</v>
      </c>
      <c r="S248" s="3" t="s">
        <v>88</v>
      </c>
      <c r="T248" s="4">
        <v>1</v>
      </c>
      <c r="U248" s="5">
        <v>80</v>
      </c>
      <c r="V248" s="5">
        <v>13</v>
      </c>
      <c r="W248" s="4">
        <v>2014</v>
      </c>
      <c r="X248" s="4" t="s">
        <v>96</v>
      </c>
      <c r="Y248" s="4">
        <v>2014</v>
      </c>
      <c r="Z248" s="4" t="s">
        <v>91</v>
      </c>
      <c r="AA248" s="4">
        <v>2014</v>
      </c>
      <c r="AB248" s="4" t="s">
        <v>91</v>
      </c>
      <c r="AC248" s="4">
        <v>2014</v>
      </c>
      <c r="AD248" s="4" t="s">
        <v>91</v>
      </c>
      <c r="AE248" s="4">
        <v>2014</v>
      </c>
      <c r="AF248" s="4" t="s">
        <v>60</v>
      </c>
      <c r="AG248" s="4">
        <v>2015</v>
      </c>
      <c r="AH248" s="4" t="s">
        <v>61</v>
      </c>
      <c r="AI248" s="4" t="s">
        <v>219</v>
      </c>
      <c r="AJ248" s="4" t="s">
        <v>118</v>
      </c>
      <c r="AK248" s="4" t="s">
        <v>166</v>
      </c>
      <c r="AL248" s="4" t="s">
        <v>269</v>
      </c>
      <c r="AM248" s="4" t="s">
        <v>270</v>
      </c>
      <c r="AN248" s="4"/>
      <c r="AO248" s="4"/>
    </row>
    <row r="249" spans="1:41" ht="33.75">
      <c r="A249" s="125">
        <f t="shared" si="10"/>
        <v>224</v>
      </c>
      <c r="B249" s="46" t="s">
        <v>977</v>
      </c>
      <c r="C249" s="3"/>
      <c r="D249" s="4"/>
      <c r="E249" s="3"/>
      <c r="F249" s="27" t="s">
        <v>773</v>
      </c>
      <c r="G249" s="3" t="s">
        <v>222</v>
      </c>
      <c r="H249" s="27" t="s">
        <v>773</v>
      </c>
      <c r="I249" s="27" t="s">
        <v>773</v>
      </c>
      <c r="J249" s="6" t="s">
        <v>1900</v>
      </c>
      <c r="K249" s="3" t="s">
        <v>1969</v>
      </c>
      <c r="L249" s="4" t="s">
        <v>779</v>
      </c>
      <c r="M249" s="4" t="s">
        <v>779</v>
      </c>
      <c r="N249" s="3" t="s">
        <v>780</v>
      </c>
      <c r="O249" s="4" t="s">
        <v>166</v>
      </c>
      <c r="P249" s="3">
        <v>726</v>
      </c>
      <c r="Q249" s="3">
        <v>7260000</v>
      </c>
      <c r="R249" s="3">
        <v>839</v>
      </c>
      <c r="S249" s="3" t="s">
        <v>781</v>
      </c>
      <c r="T249" s="4">
        <v>1</v>
      </c>
      <c r="U249" s="5">
        <v>500</v>
      </c>
      <c r="V249" s="5">
        <v>83</v>
      </c>
      <c r="W249" s="4">
        <v>2014</v>
      </c>
      <c r="X249" s="4" t="s">
        <v>96</v>
      </c>
      <c r="Y249" s="4">
        <v>2014</v>
      </c>
      <c r="Z249" s="4" t="s">
        <v>91</v>
      </c>
      <c r="AA249" s="4">
        <v>2014</v>
      </c>
      <c r="AB249" s="4" t="s">
        <v>91</v>
      </c>
      <c r="AC249" s="4">
        <v>2014</v>
      </c>
      <c r="AD249" s="4" t="s">
        <v>91</v>
      </c>
      <c r="AE249" s="4">
        <v>2014</v>
      </c>
      <c r="AF249" s="4" t="s">
        <v>60</v>
      </c>
      <c r="AG249" s="4">
        <v>2015</v>
      </c>
      <c r="AH249" s="4" t="s">
        <v>61</v>
      </c>
      <c r="AI249" s="4" t="s">
        <v>58</v>
      </c>
      <c r="AJ249" s="4" t="s">
        <v>59</v>
      </c>
      <c r="AK249" s="4" t="s">
        <v>166</v>
      </c>
      <c r="AL249" s="4" t="s">
        <v>269</v>
      </c>
      <c r="AM249" s="4" t="s">
        <v>270</v>
      </c>
      <c r="AN249" s="4"/>
      <c r="AO249" s="4"/>
    </row>
    <row r="250" spans="1:41" ht="33.75">
      <c r="A250" s="125">
        <f t="shared" si="10"/>
        <v>225</v>
      </c>
      <c r="B250" s="46" t="s">
        <v>978</v>
      </c>
      <c r="C250" s="3"/>
      <c r="D250" s="4"/>
      <c r="E250" s="3"/>
      <c r="F250" s="27" t="s">
        <v>773</v>
      </c>
      <c r="G250" s="3" t="s">
        <v>222</v>
      </c>
      <c r="H250" s="27" t="s">
        <v>773</v>
      </c>
      <c r="I250" s="27" t="s">
        <v>773</v>
      </c>
      <c r="J250" s="6" t="s">
        <v>1900</v>
      </c>
      <c r="K250" s="3" t="s">
        <v>1969</v>
      </c>
      <c r="L250" s="4" t="s">
        <v>783</v>
      </c>
      <c r="M250" s="4" t="s">
        <v>783</v>
      </c>
      <c r="N250" s="3" t="s">
        <v>784</v>
      </c>
      <c r="O250" s="4" t="s">
        <v>166</v>
      </c>
      <c r="P250" s="3">
        <v>729</v>
      </c>
      <c r="Q250" s="3">
        <v>7290000</v>
      </c>
      <c r="R250" s="3">
        <v>839</v>
      </c>
      <c r="S250" s="3" t="s">
        <v>781</v>
      </c>
      <c r="T250" s="4">
        <v>1</v>
      </c>
      <c r="U250" s="5">
        <v>1000</v>
      </c>
      <c r="V250" s="5">
        <v>166</v>
      </c>
      <c r="W250" s="4">
        <v>2014</v>
      </c>
      <c r="X250" s="4" t="s">
        <v>96</v>
      </c>
      <c r="Y250" s="4">
        <v>2014</v>
      </c>
      <c r="Z250" s="4" t="s">
        <v>91</v>
      </c>
      <c r="AA250" s="4">
        <v>2014</v>
      </c>
      <c r="AB250" s="4" t="s">
        <v>91</v>
      </c>
      <c r="AC250" s="4">
        <v>2014</v>
      </c>
      <c r="AD250" s="4" t="s">
        <v>91</v>
      </c>
      <c r="AE250" s="4">
        <v>2014</v>
      </c>
      <c r="AF250" s="4" t="s">
        <v>60</v>
      </c>
      <c r="AG250" s="4">
        <v>2015</v>
      </c>
      <c r="AH250" s="4" t="s">
        <v>61</v>
      </c>
      <c r="AI250" s="4" t="s">
        <v>58</v>
      </c>
      <c r="AJ250" s="4" t="s">
        <v>59</v>
      </c>
      <c r="AK250" s="4" t="s">
        <v>166</v>
      </c>
      <c r="AL250" s="4" t="s">
        <v>269</v>
      </c>
      <c r="AM250" s="4" t="s">
        <v>270</v>
      </c>
      <c r="AN250" s="4"/>
      <c r="AO250" s="4"/>
    </row>
    <row r="251" spans="1:41" ht="45">
      <c r="A251" s="125">
        <f t="shared" si="10"/>
        <v>226</v>
      </c>
      <c r="B251" s="46" t="s">
        <v>979</v>
      </c>
      <c r="C251" s="3"/>
      <c r="D251" s="4"/>
      <c r="E251" s="3"/>
      <c r="F251" s="27" t="s">
        <v>773</v>
      </c>
      <c r="G251" s="3" t="s">
        <v>222</v>
      </c>
      <c r="H251" s="27" t="s">
        <v>773</v>
      </c>
      <c r="I251" s="27" t="s">
        <v>773</v>
      </c>
      <c r="J251" s="6" t="s">
        <v>1900</v>
      </c>
      <c r="K251" s="3" t="s">
        <v>1969</v>
      </c>
      <c r="L251" s="4" t="s">
        <v>789</v>
      </c>
      <c r="M251" s="4" t="s">
        <v>789</v>
      </c>
      <c r="N251" s="3" t="s">
        <v>790</v>
      </c>
      <c r="O251" s="4" t="s">
        <v>166</v>
      </c>
      <c r="P251" s="3">
        <v>725</v>
      </c>
      <c r="Q251" s="3">
        <v>7250000</v>
      </c>
      <c r="R251" s="3">
        <v>796</v>
      </c>
      <c r="S251" s="3" t="s">
        <v>88</v>
      </c>
      <c r="T251" s="4">
        <v>1</v>
      </c>
      <c r="U251" s="5">
        <v>60</v>
      </c>
      <c r="V251" s="5">
        <v>10</v>
      </c>
      <c r="W251" s="4">
        <v>2014</v>
      </c>
      <c r="X251" s="4" t="s">
        <v>96</v>
      </c>
      <c r="Y251" s="4">
        <v>2014</v>
      </c>
      <c r="Z251" s="4" t="s">
        <v>91</v>
      </c>
      <c r="AA251" s="4">
        <v>2014</v>
      </c>
      <c r="AB251" s="4" t="s">
        <v>91</v>
      </c>
      <c r="AC251" s="4">
        <v>2014</v>
      </c>
      <c r="AD251" s="4" t="s">
        <v>91</v>
      </c>
      <c r="AE251" s="4">
        <v>2014</v>
      </c>
      <c r="AF251" s="4" t="s">
        <v>60</v>
      </c>
      <c r="AG251" s="4">
        <v>2015</v>
      </c>
      <c r="AH251" s="4" t="s">
        <v>61</v>
      </c>
      <c r="AI251" s="4" t="s">
        <v>219</v>
      </c>
      <c r="AJ251" s="4" t="s">
        <v>118</v>
      </c>
      <c r="AK251" s="4" t="s">
        <v>166</v>
      </c>
      <c r="AL251" s="4" t="s">
        <v>269</v>
      </c>
      <c r="AM251" s="4" t="s">
        <v>270</v>
      </c>
      <c r="AN251" s="4"/>
      <c r="AO251" s="4"/>
    </row>
    <row r="252" spans="1:41" ht="56.25">
      <c r="A252" s="125">
        <f t="shared" si="10"/>
        <v>227</v>
      </c>
      <c r="B252" s="46" t="s">
        <v>980</v>
      </c>
      <c r="C252" s="3" t="s">
        <v>166</v>
      </c>
      <c r="D252" s="4">
        <v>4</v>
      </c>
      <c r="E252" s="3" t="s">
        <v>166</v>
      </c>
      <c r="F252" s="27" t="s">
        <v>222</v>
      </c>
      <c r="G252" s="3" t="s">
        <v>222</v>
      </c>
      <c r="H252" s="27" t="s">
        <v>222</v>
      </c>
      <c r="I252" s="27" t="s">
        <v>222</v>
      </c>
      <c r="J252" s="6" t="s">
        <v>170</v>
      </c>
      <c r="K252" s="3" t="s">
        <v>311</v>
      </c>
      <c r="L252" s="4" t="s">
        <v>808</v>
      </c>
      <c r="M252" s="4" t="s">
        <v>808</v>
      </c>
      <c r="N252" s="3" t="s">
        <v>809</v>
      </c>
      <c r="O252" s="4" t="s">
        <v>166</v>
      </c>
      <c r="P252" s="3">
        <v>7230</v>
      </c>
      <c r="Q252" s="3" t="s">
        <v>810</v>
      </c>
      <c r="R252" s="3">
        <v>642</v>
      </c>
      <c r="S252" s="3" t="s">
        <v>811</v>
      </c>
      <c r="T252" s="4">
        <v>1</v>
      </c>
      <c r="U252" s="5">
        <v>5</v>
      </c>
      <c r="V252" s="5">
        <v>3</v>
      </c>
      <c r="W252" s="4">
        <v>2013</v>
      </c>
      <c r="X252" s="4" t="s">
        <v>60</v>
      </c>
      <c r="Y252" s="4">
        <v>2013</v>
      </c>
      <c r="Z252" s="4" t="s">
        <v>61</v>
      </c>
      <c r="AA252" s="4">
        <v>2013</v>
      </c>
      <c r="AB252" s="4" t="s">
        <v>61</v>
      </c>
      <c r="AC252" s="4">
        <v>2014</v>
      </c>
      <c r="AD252" s="4" t="s">
        <v>62</v>
      </c>
      <c r="AE252" s="4">
        <v>2014</v>
      </c>
      <c r="AF252" s="4" t="s">
        <v>62</v>
      </c>
      <c r="AG252" s="4">
        <v>2014</v>
      </c>
      <c r="AH252" s="4" t="s">
        <v>61</v>
      </c>
      <c r="AI252" s="4" t="s">
        <v>219</v>
      </c>
      <c r="AJ252" s="4" t="s">
        <v>118</v>
      </c>
      <c r="AK252" s="4" t="s">
        <v>166</v>
      </c>
      <c r="AL252" s="4" t="s">
        <v>269</v>
      </c>
      <c r="AM252" s="4" t="s">
        <v>270</v>
      </c>
      <c r="AN252" s="4" t="s">
        <v>166</v>
      </c>
      <c r="AO252" s="4" t="s">
        <v>812</v>
      </c>
    </row>
    <row r="253" spans="1:41" ht="56.25">
      <c r="A253" s="125">
        <f t="shared" si="10"/>
        <v>228</v>
      </c>
      <c r="B253" s="46" t="s">
        <v>981</v>
      </c>
      <c r="C253" s="3" t="s">
        <v>166</v>
      </c>
      <c r="D253" s="4">
        <v>4</v>
      </c>
      <c r="E253" s="3" t="s">
        <v>166</v>
      </c>
      <c r="F253" s="27" t="s">
        <v>222</v>
      </c>
      <c r="G253" s="3" t="s">
        <v>222</v>
      </c>
      <c r="H253" s="27" t="s">
        <v>222</v>
      </c>
      <c r="I253" s="27" t="s">
        <v>222</v>
      </c>
      <c r="J253" s="6" t="s">
        <v>170</v>
      </c>
      <c r="K253" s="3" t="s">
        <v>311</v>
      </c>
      <c r="L253" s="4" t="s">
        <v>813</v>
      </c>
      <c r="M253" s="4" t="s">
        <v>814</v>
      </c>
      <c r="N253" s="3" t="s">
        <v>809</v>
      </c>
      <c r="O253" s="4" t="s">
        <v>166</v>
      </c>
      <c r="P253" s="3">
        <v>7230</v>
      </c>
      <c r="Q253" s="3" t="s">
        <v>810</v>
      </c>
      <c r="R253" s="3">
        <v>642</v>
      </c>
      <c r="S253" s="3" t="s">
        <v>811</v>
      </c>
      <c r="T253" s="4">
        <v>1</v>
      </c>
      <c r="U253" s="5">
        <v>80</v>
      </c>
      <c r="V253" s="5">
        <v>3</v>
      </c>
      <c r="W253" s="4">
        <v>2013</v>
      </c>
      <c r="X253" s="4" t="s">
        <v>60</v>
      </c>
      <c r="Y253" s="4">
        <v>2013</v>
      </c>
      <c r="Z253" s="4" t="s">
        <v>61</v>
      </c>
      <c r="AA253" s="4">
        <v>2013</v>
      </c>
      <c r="AB253" s="4" t="s">
        <v>61</v>
      </c>
      <c r="AC253" s="4">
        <v>2014</v>
      </c>
      <c r="AD253" s="4" t="s">
        <v>62</v>
      </c>
      <c r="AE253" s="4">
        <v>2014</v>
      </c>
      <c r="AF253" s="4" t="s">
        <v>62</v>
      </c>
      <c r="AG253" s="4">
        <v>2014</v>
      </c>
      <c r="AH253" s="4" t="s">
        <v>61</v>
      </c>
      <c r="AI253" s="4" t="s">
        <v>219</v>
      </c>
      <c r="AJ253" s="4" t="s">
        <v>118</v>
      </c>
      <c r="AK253" s="4" t="s">
        <v>166</v>
      </c>
      <c r="AL253" s="4" t="s">
        <v>269</v>
      </c>
      <c r="AM253" s="4" t="s">
        <v>270</v>
      </c>
      <c r="AN253" s="4"/>
      <c r="AO253" s="4"/>
    </row>
    <row r="254" spans="1:41" ht="56.25">
      <c r="A254" s="125">
        <f t="shared" si="10"/>
        <v>229</v>
      </c>
      <c r="B254" s="46" t="s">
        <v>982</v>
      </c>
      <c r="C254" s="3" t="s">
        <v>166</v>
      </c>
      <c r="D254" s="4">
        <v>4</v>
      </c>
      <c r="E254" s="3" t="s">
        <v>166</v>
      </c>
      <c r="F254" s="27" t="s">
        <v>222</v>
      </c>
      <c r="G254" s="3" t="s">
        <v>222</v>
      </c>
      <c r="H254" s="27" t="s">
        <v>222</v>
      </c>
      <c r="I254" s="27" t="s">
        <v>222</v>
      </c>
      <c r="J254" s="6" t="s">
        <v>170</v>
      </c>
      <c r="K254" s="3" t="s">
        <v>311</v>
      </c>
      <c r="L254" s="4" t="s">
        <v>815</v>
      </c>
      <c r="M254" s="4" t="s">
        <v>815</v>
      </c>
      <c r="N254" s="3" t="s">
        <v>816</v>
      </c>
      <c r="O254" s="4" t="s">
        <v>166</v>
      </c>
      <c r="P254" s="3">
        <v>7230</v>
      </c>
      <c r="Q254" s="3" t="s">
        <v>810</v>
      </c>
      <c r="R254" s="3">
        <v>642</v>
      </c>
      <c r="S254" s="3" t="s">
        <v>811</v>
      </c>
      <c r="T254" s="4">
        <v>1</v>
      </c>
      <c r="U254" s="5">
        <v>180</v>
      </c>
      <c r="V254" s="5">
        <v>180</v>
      </c>
      <c r="W254" s="4">
        <v>2013</v>
      </c>
      <c r="X254" s="4" t="s">
        <v>60</v>
      </c>
      <c r="Y254" s="4">
        <v>2013</v>
      </c>
      <c r="Z254" s="4" t="s">
        <v>61</v>
      </c>
      <c r="AA254" s="4">
        <v>2013</v>
      </c>
      <c r="AB254" s="4" t="s">
        <v>61</v>
      </c>
      <c r="AC254" s="4">
        <v>2014</v>
      </c>
      <c r="AD254" s="4" t="s">
        <v>62</v>
      </c>
      <c r="AE254" s="4">
        <v>2014</v>
      </c>
      <c r="AF254" s="4" t="s">
        <v>62</v>
      </c>
      <c r="AG254" s="4">
        <v>2014</v>
      </c>
      <c r="AH254" s="4" t="s">
        <v>61</v>
      </c>
      <c r="AI254" s="4" t="s">
        <v>58</v>
      </c>
      <c r="AJ254" s="4" t="s">
        <v>59</v>
      </c>
      <c r="AK254" s="4" t="s">
        <v>166</v>
      </c>
      <c r="AL254" s="4" t="s">
        <v>269</v>
      </c>
      <c r="AM254" s="4" t="s">
        <v>270</v>
      </c>
      <c r="AN254" s="4" t="s">
        <v>166</v>
      </c>
      <c r="AO254" s="4" t="s">
        <v>817</v>
      </c>
    </row>
    <row r="255" spans="1:41" ht="101.25">
      <c r="A255" s="125">
        <f t="shared" si="10"/>
        <v>230</v>
      </c>
      <c r="B255" s="46" t="s">
        <v>983</v>
      </c>
      <c r="C255" s="3" t="s">
        <v>166</v>
      </c>
      <c r="D255" s="4">
        <v>8</v>
      </c>
      <c r="E255" s="3" t="s">
        <v>166</v>
      </c>
      <c r="F255" s="27" t="s">
        <v>222</v>
      </c>
      <c r="G255" s="3" t="s">
        <v>222</v>
      </c>
      <c r="H255" s="27" t="s">
        <v>222</v>
      </c>
      <c r="I255" s="27" t="s">
        <v>222</v>
      </c>
      <c r="J255" s="6" t="s">
        <v>818</v>
      </c>
      <c r="K255" s="3" t="s">
        <v>272</v>
      </c>
      <c r="L255" s="4" t="s">
        <v>819</v>
      </c>
      <c r="M255" s="4" t="s">
        <v>819</v>
      </c>
      <c r="N255" s="3" t="s">
        <v>820</v>
      </c>
      <c r="O255" s="4" t="s">
        <v>166</v>
      </c>
      <c r="P255" s="3">
        <v>6613</v>
      </c>
      <c r="Q255" s="3">
        <v>6613010</v>
      </c>
      <c r="R255" s="3">
        <v>642</v>
      </c>
      <c r="S255" s="3" t="s">
        <v>811</v>
      </c>
      <c r="T255" s="4">
        <v>1</v>
      </c>
      <c r="U255" s="5">
        <v>53000</v>
      </c>
      <c r="V255" s="5">
        <v>40769.230769230773</v>
      </c>
      <c r="W255" s="4">
        <v>2013</v>
      </c>
      <c r="X255" s="4" t="s">
        <v>60</v>
      </c>
      <c r="Y255" s="4">
        <v>2013</v>
      </c>
      <c r="Z255" s="4" t="s">
        <v>61</v>
      </c>
      <c r="AA255" s="4">
        <v>2014</v>
      </c>
      <c r="AB255" s="4" t="s">
        <v>62</v>
      </c>
      <c r="AC255" s="4">
        <v>2014</v>
      </c>
      <c r="AD255" s="4" t="s">
        <v>82</v>
      </c>
      <c r="AE255" s="4">
        <v>2014</v>
      </c>
      <c r="AF255" s="4" t="s">
        <v>83</v>
      </c>
      <c r="AG255" s="4">
        <v>2015</v>
      </c>
      <c r="AH255" s="4" t="s">
        <v>83</v>
      </c>
      <c r="AI255" s="4" t="s">
        <v>70</v>
      </c>
      <c r="AJ255" s="4" t="s">
        <v>59</v>
      </c>
      <c r="AK255" s="4" t="s">
        <v>166</v>
      </c>
      <c r="AL255" s="4" t="s">
        <v>269</v>
      </c>
      <c r="AM255" s="4" t="s">
        <v>270</v>
      </c>
      <c r="AN255" s="4" t="s">
        <v>166</v>
      </c>
      <c r="AO255" s="4"/>
    </row>
    <row r="256" spans="1:41" ht="101.25">
      <c r="A256" s="125">
        <f t="shared" si="10"/>
        <v>231</v>
      </c>
      <c r="B256" s="46" t="s">
        <v>984</v>
      </c>
      <c r="C256" s="3" t="s">
        <v>166</v>
      </c>
      <c r="D256" s="4">
        <v>8</v>
      </c>
      <c r="E256" s="3" t="s">
        <v>166</v>
      </c>
      <c r="F256" s="27" t="s">
        <v>222</v>
      </c>
      <c r="G256" s="3" t="s">
        <v>222</v>
      </c>
      <c r="H256" s="27" t="s">
        <v>222</v>
      </c>
      <c r="I256" s="27" t="s">
        <v>222</v>
      </c>
      <c r="J256" s="6" t="s">
        <v>818</v>
      </c>
      <c r="K256" s="3" t="s">
        <v>272</v>
      </c>
      <c r="L256" s="4" t="s">
        <v>821</v>
      </c>
      <c r="M256" s="4" t="s">
        <v>821</v>
      </c>
      <c r="N256" s="3" t="s">
        <v>822</v>
      </c>
      <c r="O256" s="4" t="s">
        <v>166</v>
      </c>
      <c r="P256" s="3">
        <v>6613</v>
      </c>
      <c r="Q256" s="3">
        <v>6613070</v>
      </c>
      <c r="R256" s="3">
        <v>642</v>
      </c>
      <c r="S256" s="3" t="s">
        <v>811</v>
      </c>
      <c r="T256" s="4">
        <v>1</v>
      </c>
      <c r="U256" s="5">
        <v>10920</v>
      </c>
      <c r="V256" s="5">
        <v>840</v>
      </c>
      <c r="W256" s="4">
        <v>2014</v>
      </c>
      <c r="X256" s="4" t="s">
        <v>96</v>
      </c>
      <c r="Y256" s="4">
        <v>2014</v>
      </c>
      <c r="Z256" s="4" t="s">
        <v>91</v>
      </c>
      <c r="AA256" s="4">
        <v>2014</v>
      </c>
      <c r="AB256" s="4" t="s">
        <v>60</v>
      </c>
      <c r="AC256" s="4">
        <v>2014</v>
      </c>
      <c r="AD256" s="4" t="s">
        <v>60</v>
      </c>
      <c r="AE256" s="4" t="s">
        <v>610</v>
      </c>
      <c r="AF256" s="4" t="s">
        <v>61</v>
      </c>
      <c r="AG256" s="4">
        <v>2015</v>
      </c>
      <c r="AH256" s="4" t="s">
        <v>61</v>
      </c>
      <c r="AI256" s="4" t="s">
        <v>70</v>
      </c>
      <c r="AJ256" s="4" t="s">
        <v>59</v>
      </c>
      <c r="AK256" s="4" t="s">
        <v>166</v>
      </c>
      <c r="AL256" s="4" t="s">
        <v>269</v>
      </c>
      <c r="AM256" s="4" t="s">
        <v>270</v>
      </c>
      <c r="AN256" s="4" t="s">
        <v>166</v>
      </c>
      <c r="AO256" s="4" t="s">
        <v>166</v>
      </c>
    </row>
    <row r="257" spans="1:41" ht="56.25">
      <c r="A257" s="125">
        <f t="shared" si="10"/>
        <v>232</v>
      </c>
      <c r="B257" s="46" t="s">
        <v>985</v>
      </c>
      <c r="C257" s="3" t="s">
        <v>166</v>
      </c>
      <c r="D257" s="4">
        <v>8</v>
      </c>
      <c r="E257" s="3" t="s">
        <v>166</v>
      </c>
      <c r="F257" s="27" t="s">
        <v>222</v>
      </c>
      <c r="G257" s="3" t="s">
        <v>222</v>
      </c>
      <c r="H257" s="27" t="s">
        <v>222</v>
      </c>
      <c r="I257" s="27" t="s">
        <v>222</v>
      </c>
      <c r="J257" s="6" t="s">
        <v>170</v>
      </c>
      <c r="K257" s="3" t="s">
        <v>311</v>
      </c>
      <c r="L257" s="4" t="s">
        <v>823</v>
      </c>
      <c r="M257" s="4" t="s">
        <v>823</v>
      </c>
      <c r="N257" s="3" t="s">
        <v>824</v>
      </c>
      <c r="O257" s="4" t="s">
        <v>166</v>
      </c>
      <c r="P257" s="3">
        <v>6613</v>
      </c>
      <c r="Q257" s="3">
        <v>6613090</v>
      </c>
      <c r="R257" s="3">
        <v>642</v>
      </c>
      <c r="S257" s="3" t="s">
        <v>811</v>
      </c>
      <c r="T257" s="4">
        <v>1</v>
      </c>
      <c r="U257" s="5">
        <v>300</v>
      </c>
      <c r="V257" s="5">
        <v>23.076923076923077</v>
      </c>
      <c r="W257" s="4">
        <v>2014</v>
      </c>
      <c r="X257" s="4" t="s">
        <v>96</v>
      </c>
      <c r="Y257" s="4">
        <v>2014</v>
      </c>
      <c r="Z257" s="4" t="s">
        <v>91</v>
      </c>
      <c r="AA257" s="4">
        <v>2014</v>
      </c>
      <c r="AB257" s="4" t="s">
        <v>60</v>
      </c>
      <c r="AC257" s="4">
        <v>2014</v>
      </c>
      <c r="AD257" s="4" t="s">
        <v>60</v>
      </c>
      <c r="AE257" s="4" t="s">
        <v>610</v>
      </c>
      <c r="AF257" s="4" t="s">
        <v>61</v>
      </c>
      <c r="AG257" s="4">
        <v>2015</v>
      </c>
      <c r="AH257" s="4" t="s">
        <v>61</v>
      </c>
      <c r="AI257" s="4" t="s">
        <v>58</v>
      </c>
      <c r="AJ257" s="4" t="s">
        <v>59</v>
      </c>
      <c r="AK257" s="4" t="s">
        <v>166</v>
      </c>
      <c r="AL257" s="4" t="s">
        <v>269</v>
      </c>
      <c r="AM257" s="4" t="s">
        <v>270</v>
      </c>
      <c r="AN257" s="4" t="s">
        <v>166</v>
      </c>
      <c r="AO257" s="4" t="s">
        <v>166</v>
      </c>
    </row>
    <row r="258" spans="1:41" ht="67.5">
      <c r="A258" s="125">
        <f t="shared" si="10"/>
        <v>233</v>
      </c>
      <c r="B258" s="46" t="s">
        <v>986</v>
      </c>
      <c r="C258" s="3" t="s">
        <v>166</v>
      </c>
      <c r="D258" s="4"/>
      <c r="E258" s="3" t="s">
        <v>396</v>
      </c>
      <c r="F258" s="27" t="s">
        <v>222</v>
      </c>
      <c r="G258" s="3" t="s">
        <v>222</v>
      </c>
      <c r="H258" s="27" t="s">
        <v>222</v>
      </c>
      <c r="I258" s="27" t="s">
        <v>222</v>
      </c>
      <c r="J258" s="6" t="s">
        <v>170</v>
      </c>
      <c r="K258" s="3" t="s">
        <v>84</v>
      </c>
      <c r="L258" s="4" t="s">
        <v>2096</v>
      </c>
      <c r="M258" s="4" t="s">
        <v>826</v>
      </c>
      <c r="N258" s="3" t="s">
        <v>827</v>
      </c>
      <c r="O258" s="4" t="s">
        <v>828</v>
      </c>
      <c r="P258" s="3" t="s">
        <v>829</v>
      </c>
      <c r="Q258" s="3">
        <v>8040059</v>
      </c>
      <c r="R258" s="3">
        <v>642</v>
      </c>
      <c r="S258" s="3" t="s">
        <v>811</v>
      </c>
      <c r="T258" s="4">
        <v>2</v>
      </c>
      <c r="U258" s="5">
        <v>70</v>
      </c>
      <c r="V258" s="5">
        <v>70000</v>
      </c>
      <c r="W258" s="4" t="s">
        <v>610</v>
      </c>
      <c r="X258" s="4" t="s">
        <v>83</v>
      </c>
      <c r="Y258" s="4" t="s">
        <v>610</v>
      </c>
      <c r="Z258" s="4" t="s">
        <v>57</v>
      </c>
      <c r="AA258" s="4" t="s">
        <v>610</v>
      </c>
      <c r="AB258" s="4" t="s">
        <v>57</v>
      </c>
      <c r="AC258" s="4" t="s">
        <v>610</v>
      </c>
      <c r="AD258" s="4" t="s">
        <v>57</v>
      </c>
      <c r="AE258" s="4" t="s">
        <v>610</v>
      </c>
      <c r="AF258" s="4" t="s">
        <v>57</v>
      </c>
      <c r="AG258" s="4" t="s">
        <v>610</v>
      </c>
      <c r="AH258" s="4" t="s">
        <v>76</v>
      </c>
      <c r="AI258" s="4" t="s">
        <v>219</v>
      </c>
      <c r="AJ258" s="4" t="s">
        <v>118</v>
      </c>
      <c r="AK258" s="4" t="s">
        <v>166</v>
      </c>
      <c r="AL258" s="4" t="s">
        <v>269</v>
      </c>
      <c r="AM258" s="4" t="s">
        <v>270</v>
      </c>
      <c r="AN258" s="4"/>
      <c r="AO258" s="4" t="s">
        <v>166</v>
      </c>
    </row>
    <row r="259" spans="1:41" ht="90">
      <c r="A259" s="125">
        <f t="shared" si="10"/>
        <v>234</v>
      </c>
      <c r="B259" s="46" t="s">
        <v>987</v>
      </c>
      <c r="C259" s="3" t="s">
        <v>166</v>
      </c>
      <c r="D259" s="4"/>
      <c r="E259" s="3" t="s">
        <v>396</v>
      </c>
      <c r="F259" s="27" t="s">
        <v>222</v>
      </c>
      <c r="G259" s="3" t="s">
        <v>222</v>
      </c>
      <c r="H259" s="27" t="s">
        <v>222</v>
      </c>
      <c r="I259" s="27" t="s">
        <v>222</v>
      </c>
      <c r="J259" s="6" t="s">
        <v>170</v>
      </c>
      <c r="K259" s="3" t="s">
        <v>84</v>
      </c>
      <c r="L259" s="4" t="s">
        <v>2097</v>
      </c>
      <c r="M259" s="4" t="s">
        <v>830</v>
      </c>
      <c r="N259" s="3" t="s">
        <v>827</v>
      </c>
      <c r="O259" s="4" t="s">
        <v>828</v>
      </c>
      <c r="P259" s="3" t="s">
        <v>829</v>
      </c>
      <c r="Q259" s="3">
        <v>8040059</v>
      </c>
      <c r="R259" s="3">
        <v>642</v>
      </c>
      <c r="S259" s="3" t="s">
        <v>811</v>
      </c>
      <c r="T259" s="4">
        <v>1</v>
      </c>
      <c r="U259" s="5">
        <v>35</v>
      </c>
      <c r="V259" s="5">
        <v>35000</v>
      </c>
      <c r="W259" s="4" t="s">
        <v>610</v>
      </c>
      <c r="X259" s="4" t="s">
        <v>83</v>
      </c>
      <c r="Y259" s="4" t="s">
        <v>610</v>
      </c>
      <c r="Z259" s="4" t="s">
        <v>83</v>
      </c>
      <c r="AA259" s="4" t="s">
        <v>610</v>
      </c>
      <c r="AB259" s="4" t="s">
        <v>57</v>
      </c>
      <c r="AC259" s="4" t="s">
        <v>610</v>
      </c>
      <c r="AD259" s="4" t="s">
        <v>57</v>
      </c>
      <c r="AE259" s="4" t="s">
        <v>610</v>
      </c>
      <c r="AF259" s="4" t="s">
        <v>57</v>
      </c>
      <c r="AG259" s="4" t="s">
        <v>610</v>
      </c>
      <c r="AH259" s="4" t="s">
        <v>76</v>
      </c>
      <c r="AI259" s="4" t="s">
        <v>219</v>
      </c>
      <c r="AJ259" s="4" t="s">
        <v>118</v>
      </c>
      <c r="AK259" s="4" t="s">
        <v>166</v>
      </c>
      <c r="AL259" s="4" t="s">
        <v>269</v>
      </c>
      <c r="AM259" s="4" t="s">
        <v>270</v>
      </c>
      <c r="AN259" s="4"/>
      <c r="AO259" s="4" t="s">
        <v>166</v>
      </c>
    </row>
    <row r="260" spans="1:41" ht="56.25">
      <c r="A260" s="125">
        <f t="shared" si="10"/>
        <v>235</v>
      </c>
      <c r="B260" s="46" t="s">
        <v>988</v>
      </c>
      <c r="C260" s="3" t="s">
        <v>166</v>
      </c>
      <c r="D260" s="4"/>
      <c r="E260" s="3" t="s">
        <v>396</v>
      </c>
      <c r="F260" s="27" t="s">
        <v>807</v>
      </c>
      <c r="G260" s="3" t="s">
        <v>222</v>
      </c>
      <c r="H260" s="27" t="s">
        <v>807</v>
      </c>
      <c r="I260" s="27" t="s">
        <v>807</v>
      </c>
      <c r="J260" s="6" t="s">
        <v>170</v>
      </c>
      <c r="K260" s="3" t="s">
        <v>655</v>
      </c>
      <c r="L260" s="4" t="s">
        <v>839</v>
      </c>
      <c r="M260" s="4" t="s">
        <v>839</v>
      </c>
      <c r="N260" s="3" t="s">
        <v>840</v>
      </c>
      <c r="O260" s="4"/>
      <c r="P260" s="3">
        <v>5010000</v>
      </c>
      <c r="Q260" s="3">
        <v>5010020</v>
      </c>
      <c r="R260" s="3">
        <v>796</v>
      </c>
      <c r="S260" s="3" t="s">
        <v>841</v>
      </c>
      <c r="T260" s="4">
        <v>2</v>
      </c>
      <c r="U260" s="5">
        <v>4000</v>
      </c>
      <c r="V260" s="5">
        <v>4000</v>
      </c>
      <c r="W260" s="4">
        <v>2014</v>
      </c>
      <c r="X260" s="4" t="s">
        <v>842</v>
      </c>
      <c r="Y260" s="4">
        <v>2014</v>
      </c>
      <c r="Z260" s="4" t="s">
        <v>842</v>
      </c>
      <c r="AA260" s="4">
        <v>2014</v>
      </c>
      <c r="AB260" s="4" t="s">
        <v>843</v>
      </c>
      <c r="AC260" s="4">
        <v>2014</v>
      </c>
      <c r="AD260" s="4" t="s">
        <v>843</v>
      </c>
      <c r="AE260" s="4">
        <v>2014</v>
      </c>
      <c r="AF260" s="4" t="s">
        <v>843</v>
      </c>
      <c r="AG260" s="4">
        <v>2014</v>
      </c>
      <c r="AH260" s="4" t="s">
        <v>843</v>
      </c>
      <c r="AI260" s="4" t="s">
        <v>58</v>
      </c>
      <c r="AJ260" s="4" t="s">
        <v>844</v>
      </c>
      <c r="AK260" s="4" t="s">
        <v>166</v>
      </c>
      <c r="AL260" s="4" t="s">
        <v>269</v>
      </c>
      <c r="AM260" s="4" t="s">
        <v>270</v>
      </c>
      <c r="AN260" s="4"/>
      <c r="AO260" s="4"/>
    </row>
    <row r="261" spans="1:41" ht="56.25">
      <c r="A261" s="125">
        <f t="shared" ref="A261:A331" si="11">A260+1</f>
        <v>236</v>
      </c>
      <c r="B261" s="46" t="s">
        <v>989</v>
      </c>
      <c r="C261" s="3" t="s">
        <v>166</v>
      </c>
      <c r="D261" s="4"/>
      <c r="E261" s="3" t="s">
        <v>396</v>
      </c>
      <c r="F261" s="27" t="s">
        <v>807</v>
      </c>
      <c r="G261" s="3" t="s">
        <v>222</v>
      </c>
      <c r="H261" s="27" t="s">
        <v>807</v>
      </c>
      <c r="I261" s="27" t="s">
        <v>807</v>
      </c>
      <c r="J261" s="6" t="s">
        <v>170</v>
      </c>
      <c r="K261" s="3" t="s">
        <v>655</v>
      </c>
      <c r="L261" s="4" t="s">
        <v>845</v>
      </c>
      <c r="M261" s="4" t="s">
        <v>845</v>
      </c>
      <c r="N261" s="3" t="s">
        <v>846</v>
      </c>
      <c r="O261" s="4"/>
      <c r="P261" s="3">
        <v>5010000</v>
      </c>
      <c r="Q261" s="3">
        <v>5010010</v>
      </c>
      <c r="R261" s="3">
        <v>642</v>
      </c>
      <c r="S261" s="3" t="s">
        <v>847</v>
      </c>
      <c r="T261" s="4">
        <v>1</v>
      </c>
      <c r="U261" s="5">
        <v>495</v>
      </c>
      <c r="V261" s="5">
        <v>495</v>
      </c>
      <c r="W261" s="4">
        <v>2014</v>
      </c>
      <c r="X261" s="4" t="s">
        <v>463</v>
      </c>
      <c r="Y261" s="4">
        <v>2014</v>
      </c>
      <c r="Z261" s="4" t="s">
        <v>463</v>
      </c>
      <c r="AA261" s="4">
        <v>2014</v>
      </c>
      <c r="AB261" s="4" t="s">
        <v>848</v>
      </c>
      <c r="AC261" s="4">
        <v>2014</v>
      </c>
      <c r="AD261" s="4" t="s">
        <v>848</v>
      </c>
      <c r="AE261" s="4">
        <v>2014</v>
      </c>
      <c r="AF261" s="4" t="s">
        <v>848</v>
      </c>
      <c r="AG261" s="4">
        <v>2014</v>
      </c>
      <c r="AH261" s="4" t="s">
        <v>848</v>
      </c>
      <c r="AI261" s="4" t="s">
        <v>58</v>
      </c>
      <c r="AJ261" s="4" t="s">
        <v>844</v>
      </c>
      <c r="AK261" s="4" t="s">
        <v>166</v>
      </c>
      <c r="AL261" s="4" t="s">
        <v>269</v>
      </c>
      <c r="AM261" s="4" t="s">
        <v>270</v>
      </c>
      <c r="AN261" s="4"/>
      <c r="AO261" s="4" t="s">
        <v>849</v>
      </c>
    </row>
    <row r="262" spans="1:41" ht="56.25">
      <c r="A262" s="125">
        <f t="shared" si="11"/>
        <v>237</v>
      </c>
      <c r="B262" s="46" t="s">
        <v>990</v>
      </c>
      <c r="C262" s="3" t="s">
        <v>166</v>
      </c>
      <c r="D262" s="4"/>
      <c r="E262" s="3" t="s">
        <v>396</v>
      </c>
      <c r="F262" s="27" t="s">
        <v>807</v>
      </c>
      <c r="G262" s="3" t="s">
        <v>222</v>
      </c>
      <c r="H262" s="27" t="s">
        <v>807</v>
      </c>
      <c r="I262" s="27" t="s">
        <v>807</v>
      </c>
      <c r="J262" s="6" t="s">
        <v>170</v>
      </c>
      <c r="K262" s="3" t="s">
        <v>655</v>
      </c>
      <c r="L262" s="4" t="s">
        <v>850</v>
      </c>
      <c r="M262" s="4" t="s">
        <v>850</v>
      </c>
      <c r="N262" s="3" t="s">
        <v>851</v>
      </c>
      <c r="O262" s="4"/>
      <c r="P262" s="3">
        <v>5010000</v>
      </c>
      <c r="Q262" s="3">
        <v>5010010</v>
      </c>
      <c r="R262" s="3">
        <v>642</v>
      </c>
      <c r="S262" s="3" t="s">
        <v>847</v>
      </c>
      <c r="T262" s="4">
        <v>1</v>
      </c>
      <c r="U262" s="5">
        <v>495</v>
      </c>
      <c r="V262" s="5">
        <v>495</v>
      </c>
      <c r="W262" s="4">
        <v>2014</v>
      </c>
      <c r="X262" s="4" t="s">
        <v>852</v>
      </c>
      <c r="Y262" s="4">
        <v>2014</v>
      </c>
      <c r="Z262" s="4" t="s">
        <v>852</v>
      </c>
      <c r="AA262" s="4">
        <v>2014</v>
      </c>
      <c r="AB262" s="4" t="s">
        <v>853</v>
      </c>
      <c r="AC262" s="4">
        <v>2014</v>
      </c>
      <c r="AD262" s="4" t="s">
        <v>853</v>
      </c>
      <c r="AE262" s="4">
        <v>2014</v>
      </c>
      <c r="AF262" s="4" t="s">
        <v>853</v>
      </c>
      <c r="AG262" s="4">
        <v>2014</v>
      </c>
      <c r="AH262" s="4" t="s">
        <v>853</v>
      </c>
      <c r="AI262" s="4" t="s">
        <v>58</v>
      </c>
      <c r="AJ262" s="4" t="s">
        <v>844</v>
      </c>
      <c r="AK262" s="4" t="s">
        <v>166</v>
      </c>
      <c r="AL262" s="4" t="s">
        <v>269</v>
      </c>
      <c r="AM262" s="4" t="s">
        <v>270</v>
      </c>
      <c r="AN262" s="4"/>
      <c r="AO262" s="4" t="s">
        <v>854</v>
      </c>
    </row>
    <row r="263" spans="1:41" ht="56.25">
      <c r="A263" s="125">
        <f t="shared" si="11"/>
        <v>238</v>
      </c>
      <c r="B263" s="46" t="s">
        <v>991</v>
      </c>
      <c r="C263" s="3" t="s">
        <v>166</v>
      </c>
      <c r="D263" s="4"/>
      <c r="E263" s="3" t="s">
        <v>396</v>
      </c>
      <c r="F263" s="27" t="s">
        <v>807</v>
      </c>
      <c r="G263" s="3" t="s">
        <v>222</v>
      </c>
      <c r="H263" s="27" t="s">
        <v>807</v>
      </c>
      <c r="I263" s="27" t="s">
        <v>807</v>
      </c>
      <c r="J263" s="6" t="s">
        <v>170</v>
      </c>
      <c r="K263" s="3" t="s">
        <v>655</v>
      </c>
      <c r="L263" s="4" t="s">
        <v>855</v>
      </c>
      <c r="M263" s="4" t="s">
        <v>855</v>
      </c>
      <c r="N263" s="3" t="s">
        <v>856</v>
      </c>
      <c r="O263" s="4"/>
      <c r="P263" s="3">
        <v>5010000</v>
      </c>
      <c r="Q263" s="3">
        <v>5010010</v>
      </c>
      <c r="R263" s="3">
        <v>642</v>
      </c>
      <c r="S263" s="3" t="s">
        <v>847</v>
      </c>
      <c r="T263" s="4">
        <v>1</v>
      </c>
      <c r="U263" s="5">
        <v>800</v>
      </c>
      <c r="V263" s="5">
        <v>800</v>
      </c>
      <c r="W263" s="4">
        <v>2013</v>
      </c>
      <c r="X263" s="4" t="s">
        <v>857</v>
      </c>
      <c r="Y263" s="4">
        <v>2013</v>
      </c>
      <c r="Z263" s="4" t="s">
        <v>857</v>
      </c>
      <c r="AA263" s="4">
        <v>2014</v>
      </c>
      <c r="AB263" s="4" t="s">
        <v>461</v>
      </c>
      <c r="AC263" s="4">
        <v>2014</v>
      </c>
      <c r="AD263" s="4" t="s">
        <v>461</v>
      </c>
      <c r="AE263" s="4">
        <v>2014</v>
      </c>
      <c r="AF263" s="4" t="s">
        <v>461</v>
      </c>
      <c r="AG263" s="4">
        <v>2014</v>
      </c>
      <c r="AH263" s="4" t="s">
        <v>461</v>
      </c>
      <c r="AI263" s="4" t="s">
        <v>58</v>
      </c>
      <c r="AJ263" s="4" t="s">
        <v>844</v>
      </c>
      <c r="AK263" s="4" t="s">
        <v>166</v>
      </c>
      <c r="AL263" s="4" t="s">
        <v>269</v>
      </c>
      <c r="AM263" s="4" t="s">
        <v>270</v>
      </c>
      <c r="AN263" s="4"/>
      <c r="AO263" s="4" t="s">
        <v>858</v>
      </c>
    </row>
    <row r="264" spans="1:41" ht="56.25">
      <c r="A264" s="125">
        <f t="shared" si="11"/>
        <v>239</v>
      </c>
      <c r="B264" s="46" t="s">
        <v>992</v>
      </c>
      <c r="C264" s="3" t="s">
        <v>166</v>
      </c>
      <c r="D264" s="4"/>
      <c r="E264" s="3" t="s">
        <v>396</v>
      </c>
      <c r="F264" s="27" t="s">
        <v>807</v>
      </c>
      <c r="G264" s="3" t="s">
        <v>222</v>
      </c>
      <c r="H264" s="27" t="s">
        <v>807</v>
      </c>
      <c r="I264" s="27" t="s">
        <v>807</v>
      </c>
      <c r="J264" s="6" t="s">
        <v>170</v>
      </c>
      <c r="K264" s="3" t="s">
        <v>655</v>
      </c>
      <c r="L264" s="4" t="s">
        <v>859</v>
      </c>
      <c r="M264" s="4" t="s">
        <v>859</v>
      </c>
      <c r="N264" s="3" t="s">
        <v>860</v>
      </c>
      <c r="O264" s="4"/>
      <c r="P264" s="3">
        <v>5010000</v>
      </c>
      <c r="Q264" s="3">
        <v>5010010</v>
      </c>
      <c r="R264" s="3">
        <v>642</v>
      </c>
      <c r="S264" s="3" t="s">
        <v>847</v>
      </c>
      <c r="T264" s="4">
        <v>1</v>
      </c>
      <c r="U264" s="5">
        <v>300</v>
      </c>
      <c r="V264" s="5">
        <v>300</v>
      </c>
      <c r="W264" s="4">
        <v>2014</v>
      </c>
      <c r="X264" s="4" t="s">
        <v>852</v>
      </c>
      <c r="Y264" s="4">
        <v>2014</v>
      </c>
      <c r="Z264" s="4" t="s">
        <v>852</v>
      </c>
      <c r="AA264" s="4">
        <v>2014</v>
      </c>
      <c r="AB264" s="4" t="s">
        <v>853</v>
      </c>
      <c r="AC264" s="4">
        <v>2014</v>
      </c>
      <c r="AD264" s="4" t="s">
        <v>853</v>
      </c>
      <c r="AE264" s="4">
        <v>2014</v>
      </c>
      <c r="AF264" s="4" t="s">
        <v>853</v>
      </c>
      <c r="AG264" s="4">
        <v>2014</v>
      </c>
      <c r="AH264" s="4" t="s">
        <v>853</v>
      </c>
      <c r="AI264" s="4" t="s">
        <v>58</v>
      </c>
      <c r="AJ264" s="4" t="s">
        <v>844</v>
      </c>
      <c r="AK264" s="4" t="s">
        <v>166</v>
      </c>
      <c r="AL264" s="4" t="s">
        <v>269</v>
      </c>
      <c r="AM264" s="4" t="s">
        <v>270</v>
      </c>
      <c r="AN264" s="4"/>
      <c r="AO264" s="4" t="s">
        <v>861</v>
      </c>
    </row>
    <row r="265" spans="1:41" ht="56.25">
      <c r="A265" s="125">
        <f t="shared" si="11"/>
        <v>240</v>
      </c>
      <c r="B265" s="46" t="s">
        <v>993</v>
      </c>
      <c r="C265" s="3" t="s">
        <v>166</v>
      </c>
      <c r="D265" s="4"/>
      <c r="E265" s="3" t="s">
        <v>396</v>
      </c>
      <c r="F265" s="27" t="s">
        <v>807</v>
      </c>
      <c r="G265" s="3" t="s">
        <v>222</v>
      </c>
      <c r="H265" s="27" t="s">
        <v>807</v>
      </c>
      <c r="I265" s="27" t="s">
        <v>807</v>
      </c>
      <c r="J265" s="6" t="s">
        <v>170</v>
      </c>
      <c r="K265" s="3" t="s">
        <v>655</v>
      </c>
      <c r="L265" s="4" t="s">
        <v>862</v>
      </c>
      <c r="M265" s="4" t="s">
        <v>862</v>
      </c>
      <c r="N265" s="3" t="s">
        <v>863</v>
      </c>
      <c r="O265" s="4"/>
      <c r="P265" s="3">
        <v>5010000</v>
      </c>
      <c r="Q265" s="3">
        <v>5010010</v>
      </c>
      <c r="R265" s="3">
        <v>642</v>
      </c>
      <c r="S265" s="3" t="s">
        <v>847</v>
      </c>
      <c r="T265" s="4">
        <v>1</v>
      </c>
      <c r="U265" s="5">
        <v>495</v>
      </c>
      <c r="V265" s="5">
        <v>495</v>
      </c>
      <c r="W265" s="4">
        <v>2014</v>
      </c>
      <c r="X265" s="4" t="s">
        <v>864</v>
      </c>
      <c r="Y265" s="4">
        <v>2014</v>
      </c>
      <c r="Z265" s="4" t="s">
        <v>864</v>
      </c>
      <c r="AA265" s="4">
        <v>2014</v>
      </c>
      <c r="AB265" s="4" t="s">
        <v>865</v>
      </c>
      <c r="AC265" s="4">
        <v>2014</v>
      </c>
      <c r="AD265" s="4" t="s">
        <v>865</v>
      </c>
      <c r="AE265" s="4">
        <v>2014</v>
      </c>
      <c r="AF265" s="4" t="s">
        <v>865</v>
      </c>
      <c r="AG265" s="4">
        <v>2014</v>
      </c>
      <c r="AH265" s="4" t="s">
        <v>865</v>
      </c>
      <c r="AI265" s="4" t="s">
        <v>58</v>
      </c>
      <c r="AJ265" s="4" t="s">
        <v>844</v>
      </c>
      <c r="AK265" s="4" t="s">
        <v>166</v>
      </c>
      <c r="AL265" s="4" t="s">
        <v>269</v>
      </c>
      <c r="AM265" s="4" t="s">
        <v>270</v>
      </c>
      <c r="AN265" s="4"/>
      <c r="AO265" s="4" t="s">
        <v>866</v>
      </c>
    </row>
    <row r="266" spans="1:41" ht="56.25">
      <c r="A266" s="125">
        <f t="shared" si="11"/>
        <v>241</v>
      </c>
      <c r="B266" s="46" t="s">
        <v>994</v>
      </c>
      <c r="C266" s="3" t="s">
        <v>166</v>
      </c>
      <c r="D266" s="4"/>
      <c r="E266" s="3" t="s">
        <v>396</v>
      </c>
      <c r="F266" s="27" t="s">
        <v>807</v>
      </c>
      <c r="G266" s="3" t="s">
        <v>222</v>
      </c>
      <c r="H266" s="27" t="s">
        <v>807</v>
      </c>
      <c r="I266" s="27" t="s">
        <v>807</v>
      </c>
      <c r="J266" s="6" t="s">
        <v>170</v>
      </c>
      <c r="K266" s="3" t="s">
        <v>655</v>
      </c>
      <c r="L266" s="4" t="s">
        <v>867</v>
      </c>
      <c r="M266" s="4" t="s">
        <v>867</v>
      </c>
      <c r="N266" s="3" t="s">
        <v>868</v>
      </c>
      <c r="O266" s="4"/>
      <c r="P266" s="3">
        <v>5010000</v>
      </c>
      <c r="Q266" s="3">
        <v>5010010</v>
      </c>
      <c r="R266" s="3">
        <v>642</v>
      </c>
      <c r="S266" s="3" t="s">
        <v>847</v>
      </c>
      <c r="T266" s="4">
        <v>1</v>
      </c>
      <c r="U266" s="5">
        <v>495</v>
      </c>
      <c r="V266" s="5">
        <v>495</v>
      </c>
      <c r="W266" s="4">
        <v>2014</v>
      </c>
      <c r="X266" s="4" t="s">
        <v>461</v>
      </c>
      <c r="Y266" s="4">
        <v>2014</v>
      </c>
      <c r="Z266" s="4" t="s">
        <v>461</v>
      </c>
      <c r="AA266" s="4">
        <v>2014</v>
      </c>
      <c r="AB266" s="4" t="s">
        <v>463</v>
      </c>
      <c r="AC266" s="4">
        <v>2014</v>
      </c>
      <c r="AD266" s="4" t="s">
        <v>463</v>
      </c>
      <c r="AE266" s="4">
        <v>2014</v>
      </c>
      <c r="AF266" s="4" t="s">
        <v>463</v>
      </c>
      <c r="AG266" s="4">
        <v>2014</v>
      </c>
      <c r="AH266" s="4" t="s">
        <v>463</v>
      </c>
      <c r="AI266" s="4" t="s">
        <v>58</v>
      </c>
      <c r="AJ266" s="4" t="s">
        <v>844</v>
      </c>
      <c r="AK266" s="4" t="s">
        <v>166</v>
      </c>
      <c r="AL266" s="4" t="s">
        <v>269</v>
      </c>
      <c r="AM266" s="4" t="s">
        <v>270</v>
      </c>
      <c r="AN266" s="4"/>
      <c r="AO266" s="4" t="s">
        <v>869</v>
      </c>
    </row>
    <row r="267" spans="1:41" ht="56.25">
      <c r="A267" s="125">
        <f t="shared" si="11"/>
        <v>242</v>
      </c>
      <c r="B267" s="46" t="s">
        <v>995</v>
      </c>
      <c r="C267" s="3" t="s">
        <v>166</v>
      </c>
      <c r="D267" s="4"/>
      <c r="E267" s="3" t="s">
        <v>396</v>
      </c>
      <c r="F267" s="27" t="s">
        <v>807</v>
      </c>
      <c r="G267" s="3" t="s">
        <v>222</v>
      </c>
      <c r="H267" s="27" t="s">
        <v>807</v>
      </c>
      <c r="I267" s="27" t="s">
        <v>807</v>
      </c>
      <c r="J267" s="6" t="s">
        <v>170</v>
      </c>
      <c r="K267" s="3" t="s">
        <v>655</v>
      </c>
      <c r="L267" s="4" t="s">
        <v>1914</v>
      </c>
      <c r="M267" s="4" t="s">
        <v>870</v>
      </c>
      <c r="N267" s="3" t="s">
        <v>871</v>
      </c>
      <c r="O267" s="4"/>
      <c r="P267" s="3">
        <v>5010000</v>
      </c>
      <c r="Q267" s="3">
        <v>5010010</v>
      </c>
      <c r="R267" s="3">
        <v>642</v>
      </c>
      <c r="S267" s="3" t="s">
        <v>847</v>
      </c>
      <c r="T267" s="4">
        <v>1</v>
      </c>
      <c r="U267" s="5">
        <v>200</v>
      </c>
      <c r="V267" s="5">
        <v>200</v>
      </c>
      <c r="W267" s="4">
        <v>2014</v>
      </c>
      <c r="X267" s="4" t="s">
        <v>865</v>
      </c>
      <c r="Y267" s="4">
        <v>2014</v>
      </c>
      <c r="Z267" s="4" t="s">
        <v>865</v>
      </c>
      <c r="AA267" s="4">
        <v>2014</v>
      </c>
      <c r="AB267" s="4" t="s">
        <v>872</v>
      </c>
      <c r="AC267" s="4">
        <v>2014</v>
      </c>
      <c r="AD267" s="4" t="s">
        <v>872</v>
      </c>
      <c r="AE267" s="4">
        <v>2014</v>
      </c>
      <c r="AF267" s="4" t="s">
        <v>872</v>
      </c>
      <c r="AG267" s="4">
        <v>2014</v>
      </c>
      <c r="AH267" s="4" t="s">
        <v>872</v>
      </c>
      <c r="AI267" s="4" t="s">
        <v>58</v>
      </c>
      <c r="AJ267" s="4" t="s">
        <v>844</v>
      </c>
      <c r="AK267" s="4" t="s">
        <v>166</v>
      </c>
      <c r="AL267" s="4" t="s">
        <v>269</v>
      </c>
      <c r="AM267" s="4" t="s">
        <v>270</v>
      </c>
      <c r="AN267" s="4"/>
      <c r="AO267" s="4" t="s">
        <v>873</v>
      </c>
    </row>
    <row r="268" spans="1:41" ht="56.25">
      <c r="A268" s="125">
        <f t="shared" si="11"/>
        <v>243</v>
      </c>
      <c r="B268" s="46" t="s">
        <v>996</v>
      </c>
      <c r="C268" s="3" t="s">
        <v>166</v>
      </c>
      <c r="D268" s="4"/>
      <c r="E268" s="3" t="s">
        <v>396</v>
      </c>
      <c r="F268" s="27" t="s">
        <v>807</v>
      </c>
      <c r="G268" s="3" t="s">
        <v>222</v>
      </c>
      <c r="H268" s="27" t="s">
        <v>807</v>
      </c>
      <c r="I268" s="27" t="s">
        <v>807</v>
      </c>
      <c r="J268" s="6" t="s">
        <v>170</v>
      </c>
      <c r="K268" s="3" t="s">
        <v>655</v>
      </c>
      <c r="L268" s="4" t="s">
        <v>874</v>
      </c>
      <c r="M268" s="4" t="s">
        <v>875</v>
      </c>
      <c r="N268" s="3" t="s">
        <v>871</v>
      </c>
      <c r="O268" s="4"/>
      <c r="P268" s="3">
        <v>5010000</v>
      </c>
      <c r="Q268" s="3">
        <v>5010010</v>
      </c>
      <c r="R268" s="3">
        <v>642</v>
      </c>
      <c r="S268" s="3" t="s">
        <v>847</v>
      </c>
      <c r="T268" s="4">
        <v>1</v>
      </c>
      <c r="U268" s="5">
        <v>200</v>
      </c>
      <c r="V268" s="5">
        <v>200</v>
      </c>
      <c r="W268" s="4">
        <v>2013</v>
      </c>
      <c r="X268" s="4" t="s">
        <v>857</v>
      </c>
      <c r="Y268" s="4">
        <v>2013</v>
      </c>
      <c r="Z268" s="4" t="s">
        <v>857</v>
      </c>
      <c r="AA268" s="4">
        <v>2014</v>
      </c>
      <c r="AB268" s="4" t="s">
        <v>461</v>
      </c>
      <c r="AC268" s="4">
        <v>2014</v>
      </c>
      <c r="AD268" s="4" t="s">
        <v>461</v>
      </c>
      <c r="AE268" s="4">
        <v>2014</v>
      </c>
      <c r="AF268" s="4" t="s">
        <v>461</v>
      </c>
      <c r="AG268" s="4">
        <v>2014</v>
      </c>
      <c r="AH268" s="4" t="s">
        <v>461</v>
      </c>
      <c r="AI268" s="4" t="s">
        <v>58</v>
      </c>
      <c r="AJ268" s="4" t="s">
        <v>844</v>
      </c>
      <c r="AK268" s="4" t="s">
        <v>166</v>
      </c>
      <c r="AL268" s="4" t="s">
        <v>269</v>
      </c>
      <c r="AM268" s="4" t="s">
        <v>270</v>
      </c>
      <c r="AN268" s="4"/>
      <c r="AO268" s="4" t="s">
        <v>876</v>
      </c>
    </row>
    <row r="269" spans="1:41" ht="56.25">
      <c r="A269" s="125">
        <f t="shared" si="11"/>
        <v>244</v>
      </c>
      <c r="B269" s="46" t="s">
        <v>997</v>
      </c>
      <c r="C269" s="3" t="s">
        <v>166</v>
      </c>
      <c r="D269" s="4"/>
      <c r="E269" s="3" t="s">
        <v>396</v>
      </c>
      <c r="F269" s="27" t="s">
        <v>807</v>
      </c>
      <c r="G269" s="3" t="s">
        <v>222</v>
      </c>
      <c r="H269" s="27" t="s">
        <v>807</v>
      </c>
      <c r="I269" s="27" t="s">
        <v>807</v>
      </c>
      <c r="J269" s="6" t="s">
        <v>170</v>
      </c>
      <c r="K269" s="3" t="s">
        <v>655</v>
      </c>
      <c r="L269" s="4" t="s">
        <v>878</v>
      </c>
      <c r="M269" s="4" t="s">
        <v>878</v>
      </c>
      <c r="N269" s="3" t="s">
        <v>879</v>
      </c>
      <c r="O269" s="4"/>
      <c r="P269" s="3" t="s">
        <v>880</v>
      </c>
      <c r="Q269" s="3">
        <v>8512040</v>
      </c>
      <c r="R269" s="3">
        <v>642</v>
      </c>
      <c r="S269" s="3" t="s">
        <v>847</v>
      </c>
      <c r="T269" s="4">
        <v>1</v>
      </c>
      <c r="U269" s="5">
        <v>400</v>
      </c>
      <c r="V269" s="5">
        <v>400</v>
      </c>
      <c r="W269" s="4">
        <v>2014</v>
      </c>
      <c r="X269" s="4" t="s">
        <v>848</v>
      </c>
      <c r="Y269" s="4">
        <v>2014</v>
      </c>
      <c r="Z269" s="4" t="s">
        <v>848</v>
      </c>
      <c r="AA269" s="4">
        <v>2014</v>
      </c>
      <c r="AB269" s="4" t="s">
        <v>852</v>
      </c>
      <c r="AC269" s="4">
        <v>2014</v>
      </c>
      <c r="AD269" s="4" t="s">
        <v>852</v>
      </c>
      <c r="AE269" s="4">
        <v>2014</v>
      </c>
      <c r="AF269" s="4" t="s">
        <v>852</v>
      </c>
      <c r="AG269" s="4">
        <v>2014</v>
      </c>
      <c r="AH269" s="4" t="s">
        <v>852</v>
      </c>
      <c r="AI269" s="4" t="s">
        <v>58</v>
      </c>
      <c r="AJ269" s="4" t="s">
        <v>844</v>
      </c>
      <c r="AK269" s="4" t="s">
        <v>166</v>
      </c>
      <c r="AL269" s="4" t="s">
        <v>269</v>
      </c>
      <c r="AM269" s="4" t="s">
        <v>270</v>
      </c>
      <c r="AN269" s="4"/>
      <c r="AO269" s="4" t="s">
        <v>881</v>
      </c>
    </row>
    <row r="270" spans="1:41" ht="56.25">
      <c r="A270" s="125">
        <f t="shared" si="11"/>
        <v>245</v>
      </c>
      <c r="B270" s="46" t="s">
        <v>998</v>
      </c>
      <c r="C270" s="3" t="s">
        <v>166</v>
      </c>
      <c r="D270" s="4"/>
      <c r="E270" s="3" t="s">
        <v>396</v>
      </c>
      <c r="F270" s="27" t="s">
        <v>807</v>
      </c>
      <c r="G270" s="3" t="s">
        <v>222</v>
      </c>
      <c r="H270" s="27" t="s">
        <v>807</v>
      </c>
      <c r="I270" s="27" t="s">
        <v>807</v>
      </c>
      <c r="J270" s="6" t="s">
        <v>170</v>
      </c>
      <c r="K270" s="3" t="s">
        <v>655</v>
      </c>
      <c r="L270" s="4" t="s">
        <v>882</v>
      </c>
      <c r="M270" s="4" t="s">
        <v>882</v>
      </c>
      <c r="N270" s="3" t="s">
        <v>883</v>
      </c>
      <c r="O270" s="4"/>
      <c r="P270" s="3">
        <v>5030000</v>
      </c>
      <c r="Q270" s="3">
        <v>5030090</v>
      </c>
      <c r="R270" s="3">
        <v>642</v>
      </c>
      <c r="S270" s="3" t="s">
        <v>847</v>
      </c>
      <c r="T270" s="4">
        <v>1</v>
      </c>
      <c r="U270" s="5">
        <v>400</v>
      </c>
      <c r="V270" s="5">
        <v>400</v>
      </c>
      <c r="W270" s="4">
        <v>2014</v>
      </c>
      <c r="X270" s="4" t="s">
        <v>463</v>
      </c>
      <c r="Y270" s="4">
        <v>2014</v>
      </c>
      <c r="Z270" s="4" t="s">
        <v>463</v>
      </c>
      <c r="AA270" s="4">
        <v>2014</v>
      </c>
      <c r="AB270" s="4" t="s">
        <v>848</v>
      </c>
      <c r="AC270" s="4">
        <v>2014</v>
      </c>
      <c r="AD270" s="4" t="s">
        <v>848</v>
      </c>
      <c r="AE270" s="4">
        <v>2014</v>
      </c>
      <c r="AF270" s="4" t="s">
        <v>848</v>
      </c>
      <c r="AG270" s="4">
        <v>2014</v>
      </c>
      <c r="AH270" s="4" t="s">
        <v>848</v>
      </c>
      <c r="AI270" s="4" t="s">
        <v>58</v>
      </c>
      <c r="AJ270" s="4" t="s">
        <v>844</v>
      </c>
      <c r="AK270" s="4" t="s">
        <v>166</v>
      </c>
      <c r="AL270" s="4" t="s">
        <v>269</v>
      </c>
      <c r="AM270" s="4" t="s">
        <v>270</v>
      </c>
      <c r="AN270" s="4"/>
      <c r="AO270" s="4" t="s">
        <v>884</v>
      </c>
    </row>
    <row r="271" spans="1:41" ht="56.25">
      <c r="A271" s="125">
        <f t="shared" si="11"/>
        <v>246</v>
      </c>
      <c r="B271" s="46" t="s">
        <v>999</v>
      </c>
      <c r="C271" s="3" t="s">
        <v>166</v>
      </c>
      <c r="D271" s="4"/>
      <c r="E271" s="3" t="s">
        <v>396</v>
      </c>
      <c r="F271" s="27" t="s">
        <v>807</v>
      </c>
      <c r="G271" s="3" t="s">
        <v>222</v>
      </c>
      <c r="H271" s="27" t="s">
        <v>807</v>
      </c>
      <c r="I271" s="27" t="s">
        <v>807</v>
      </c>
      <c r="J271" s="6" t="s">
        <v>170</v>
      </c>
      <c r="K271" s="3" t="s">
        <v>655</v>
      </c>
      <c r="L271" s="4" t="s">
        <v>885</v>
      </c>
      <c r="M271" s="4" t="s">
        <v>885</v>
      </c>
      <c r="N271" s="3" t="s">
        <v>886</v>
      </c>
      <c r="O271" s="4"/>
      <c r="P271" s="3" t="s">
        <v>887</v>
      </c>
      <c r="Q271" s="3">
        <v>5050010</v>
      </c>
      <c r="R271" s="3">
        <v>642</v>
      </c>
      <c r="S271" s="3" t="s">
        <v>847</v>
      </c>
      <c r="T271" s="4">
        <v>1</v>
      </c>
      <c r="U271" s="5">
        <v>3600</v>
      </c>
      <c r="V271" s="5">
        <v>3600</v>
      </c>
      <c r="W271" s="4">
        <v>2014</v>
      </c>
      <c r="X271" s="4" t="s">
        <v>848</v>
      </c>
      <c r="Y271" s="4">
        <v>2014</v>
      </c>
      <c r="Z271" s="4" t="s">
        <v>848</v>
      </c>
      <c r="AA271" s="4">
        <v>2014</v>
      </c>
      <c r="AB271" s="4" t="s">
        <v>852</v>
      </c>
      <c r="AC271" s="4">
        <v>2014</v>
      </c>
      <c r="AD271" s="4" t="s">
        <v>852</v>
      </c>
      <c r="AE271" s="4">
        <v>2014</v>
      </c>
      <c r="AF271" s="4" t="s">
        <v>852</v>
      </c>
      <c r="AG271" s="4">
        <v>2014</v>
      </c>
      <c r="AH271" s="4" t="s">
        <v>852</v>
      </c>
      <c r="AI271" s="4" t="s">
        <v>58</v>
      </c>
      <c r="AJ271" s="4" t="s">
        <v>844</v>
      </c>
      <c r="AK271" s="4" t="s">
        <v>166</v>
      </c>
      <c r="AL271" s="4" t="s">
        <v>269</v>
      </c>
      <c r="AM271" s="4" t="s">
        <v>270</v>
      </c>
      <c r="AN271" s="4"/>
      <c r="AO271" s="4" t="s">
        <v>888</v>
      </c>
    </row>
    <row r="272" spans="1:41" ht="56.25">
      <c r="A272" s="125">
        <f t="shared" si="11"/>
        <v>247</v>
      </c>
      <c r="B272" s="46" t="s">
        <v>1020</v>
      </c>
      <c r="C272" s="3" t="s">
        <v>166</v>
      </c>
      <c r="D272" s="4"/>
      <c r="E272" s="3" t="s">
        <v>396</v>
      </c>
      <c r="F272" s="27" t="s">
        <v>807</v>
      </c>
      <c r="G272" s="3" t="s">
        <v>222</v>
      </c>
      <c r="H272" s="27" t="s">
        <v>807</v>
      </c>
      <c r="I272" s="27" t="s">
        <v>807</v>
      </c>
      <c r="J272" s="6" t="s">
        <v>170</v>
      </c>
      <c r="K272" s="3" t="s">
        <v>655</v>
      </c>
      <c r="L272" s="4" t="s">
        <v>890</v>
      </c>
      <c r="M272" s="4" t="s">
        <v>890</v>
      </c>
      <c r="N272" s="3" t="s">
        <v>889</v>
      </c>
      <c r="O272" s="4"/>
      <c r="P272" s="3">
        <v>5020000</v>
      </c>
      <c r="Q272" s="3">
        <v>5020474</v>
      </c>
      <c r="R272" s="3">
        <v>796</v>
      </c>
      <c r="S272" s="3" t="s">
        <v>841</v>
      </c>
      <c r="T272" s="4">
        <v>1</v>
      </c>
      <c r="U272" s="5">
        <v>250</v>
      </c>
      <c r="V272" s="5">
        <v>250</v>
      </c>
      <c r="W272" s="4">
        <v>2014</v>
      </c>
      <c r="X272" s="4" t="s">
        <v>864</v>
      </c>
      <c r="Y272" s="4">
        <v>2014</v>
      </c>
      <c r="Z272" s="4" t="s">
        <v>864</v>
      </c>
      <c r="AA272" s="4">
        <v>2014</v>
      </c>
      <c r="AB272" s="4" t="s">
        <v>865</v>
      </c>
      <c r="AC272" s="4">
        <v>2014</v>
      </c>
      <c r="AD272" s="4" t="s">
        <v>865</v>
      </c>
      <c r="AE272" s="4">
        <v>2014</v>
      </c>
      <c r="AF272" s="4" t="s">
        <v>865</v>
      </c>
      <c r="AG272" s="4">
        <v>2014</v>
      </c>
      <c r="AH272" s="4" t="s">
        <v>865</v>
      </c>
      <c r="AI272" s="4" t="s">
        <v>58</v>
      </c>
      <c r="AJ272" s="4" t="s">
        <v>844</v>
      </c>
      <c r="AK272" s="4" t="s">
        <v>166</v>
      </c>
      <c r="AL272" s="4" t="s">
        <v>269</v>
      </c>
      <c r="AM272" s="4" t="s">
        <v>270</v>
      </c>
      <c r="AN272" s="4"/>
      <c r="AO272" s="4" t="s">
        <v>891</v>
      </c>
    </row>
    <row r="273" spans="1:41" ht="56.25">
      <c r="A273" s="125">
        <f t="shared" si="11"/>
        <v>248</v>
      </c>
      <c r="B273" s="46" t="s">
        <v>1021</v>
      </c>
      <c r="C273" s="3" t="s">
        <v>166</v>
      </c>
      <c r="D273" s="4"/>
      <c r="E273" s="3" t="s">
        <v>396</v>
      </c>
      <c r="F273" s="27" t="s">
        <v>807</v>
      </c>
      <c r="G273" s="3" t="s">
        <v>222</v>
      </c>
      <c r="H273" s="27" t="s">
        <v>807</v>
      </c>
      <c r="I273" s="27" t="s">
        <v>807</v>
      </c>
      <c r="J273" s="6" t="s">
        <v>170</v>
      </c>
      <c r="K273" s="3" t="s">
        <v>655</v>
      </c>
      <c r="L273" s="4" t="s">
        <v>892</v>
      </c>
      <c r="M273" s="4" t="s">
        <v>892</v>
      </c>
      <c r="N273" s="3" t="s">
        <v>893</v>
      </c>
      <c r="O273" s="4"/>
      <c r="P273" s="3">
        <v>6613000</v>
      </c>
      <c r="Q273" s="3">
        <v>6613020</v>
      </c>
      <c r="R273" s="3">
        <v>796</v>
      </c>
      <c r="S273" s="3" t="s">
        <v>841</v>
      </c>
      <c r="T273" s="4">
        <v>1</v>
      </c>
      <c r="U273" s="5">
        <v>1700</v>
      </c>
      <c r="V273" s="5">
        <v>1700</v>
      </c>
      <c r="W273" s="4">
        <v>2014</v>
      </c>
      <c r="X273" s="4" t="s">
        <v>463</v>
      </c>
      <c r="Y273" s="4">
        <v>2014</v>
      </c>
      <c r="Z273" s="4" t="s">
        <v>463</v>
      </c>
      <c r="AA273" s="4">
        <v>2014</v>
      </c>
      <c r="AB273" s="4" t="s">
        <v>848</v>
      </c>
      <c r="AC273" s="4">
        <v>2014</v>
      </c>
      <c r="AD273" s="4" t="s">
        <v>848</v>
      </c>
      <c r="AE273" s="4">
        <v>2014</v>
      </c>
      <c r="AF273" s="4" t="s">
        <v>848</v>
      </c>
      <c r="AG273" s="4">
        <v>2014</v>
      </c>
      <c r="AH273" s="4" t="s">
        <v>848</v>
      </c>
      <c r="AI273" s="4" t="s">
        <v>58</v>
      </c>
      <c r="AJ273" s="4" t="s">
        <v>844</v>
      </c>
      <c r="AK273" s="4" t="s">
        <v>166</v>
      </c>
      <c r="AL273" s="4" t="s">
        <v>269</v>
      </c>
      <c r="AM273" s="4" t="s">
        <v>270</v>
      </c>
      <c r="AN273" s="4"/>
      <c r="AO273" s="4" t="s">
        <v>894</v>
      </c>
    </row>
    <row r="274" spans="1:41" ht="56.25">
      <c r="A274" s="125">
        <f t="shared" si="11"/>
        <v>249</v>
      </c>
      <c r="B274" s="46" t="s">
        <v>1022</v>
      </c>
      <c r="C274" s="3" t="s">
        <v>166</v>
      </c>
      <c r="D274" s="4"/>
      <c r="E274" s="3" t="s">
        <v>396</v>
      </c>
      <c r="F274" s="27" t="s">
        <v>807</v>
      </c>
      <c r="G274" s="3" t="s">
        <v>222</v>
      </c>
      <c r="H274" s="27" t="s">
        <v>807</v>
      </c>
      <c r="I274" s="27" t="s">
        <v>807</v>
      </c>
      <c r="J274" s="6" t="s">
        <v>170</v>
      </c>
      <c r="K274" s="3" t="s">
        <v>655</v>
      </c>
      <c r="L274" s="4" t="s">
        <v>895</v>
      </c>
      <c r="M274" s="4" t="s">
        <v>895</v>
      </c>
      <c r="N274" s="3" t="s">
        <v>896</v>
      </c>
      <c r="O274" s="4"/>
      <c r="P274" s="3">
        <v>6613000</v>
      </c>
      <c r="Q274" s="3">
        <v>6613020</v>
      </c>
      <c r="R274" s="3">
        <v>796</v>
      </c>
      <c r="S274" s="3" t="s">
        <v>841</v>
      </c>
      <c r="T274" s="4">
        <v>1</v>
      </c>
      <c r="U274" s="5">
        <v>270</v>
      </c>
      <c r="V274" s="5">
        <v>270</v>
      </c>
      <c r="W274" s="4">
        <v>2014</v>
      </c>
      <c r="X274" s="4" t="s">
        <v>463</v>
      </c>
      <c r="Y274" s="4">
        <v>2014</v>
      </c>
      <c r="Z274" s="4" t="s">
        <v>463</v>
      </c>
      <c r="AA274" s="4">
        <v>2014</v>
      </c>
      <c r="AB274" s="4" t="s">
        <v>848</v>
      </c>
      <c r="AC274" s="4">
        <v>2014</v>
      </c>
      <c r="AD274" s="4" t="s">
        <v>848</v>
      </c>
      <c r="AE274" s="4">
        <v>2014</v>
      </c>
      <c r="AF274" s="4" t="s">
        <v>848</v>
      </c>
      <c r="AG274" s="4">
        <v>2014</v>
      </c>
      <c r="AH274" s="4" t="s">
        <v>848</v>
      </c>
      <c r="AI274" s="4" t="s">
        <v>58</v>
      </c>
      <c r="AJ274" s="4" t="s">
        <v>844</v>
      </c>
      <c r="AK274" s="4" t="s">
        <v>166</v>
      </c>
      <c r="AL274" s="4" t="s">
        <v>269</v>
      </c>
      <c r="AM274" s="4" t="s">
        <v>270</v>
      </c>
      <c r="AN274" s="4"/>
      <c r="AO274" s="4" t="s">
        <v>897</v>
      </c>
    </row>
    <row r="275" spans="1:41" ht="56.25">
      <c r="A275" s="125">
        <f t="shared" si="11"/>
        <v>250</v>
      </c>
      <c r="B275" s="46" t="s">
        <v>1023</v>
      </c>
      <c r="C275" s="3" t="s">
        <v>166</v>
      </c>
      <c r="D275" s="4"/>
      <c r="E275" s="3" t="s">
        <v>396</v>
      </c>
      <c r="F275" s="27" t="s">
        <v>807</v>
      </c>
      <c r="G275" s="3" t="s">
        <v>222</v>
      </c>
      <c r="H275" s="27" t="s">
        <v>807</v>
      </c>
      <c r="I275" s="27" t="s">
        <v>807</v>
      </c>
      <c r="J275" s="6" t="s">
        <v>170</v>
      </c>
      <c r="K275" s="3" t="s">
        <v>655</v>
      </c>
      <c r="L275" s="4" t="s">
        <v>898</v>
      </c>
      <c r="M275" s="4" t="s">
        <v>898</v>
      </c>
      <c r="N275" s="3" t="s">
        <v>899</v>
      </c>
      <c r="O275" s="4"/>
      <c r="P275" s="3"/>
      <c r="Q275" s="3"/>
      <c r="R275" s="3">
        <v>796</v>
      </c>
      <c r="S275" s="3" t="s">
        <v>841</v>
      </c>
      <c r="T275" s="4">
        <v>1</v>
      </c>
      <c r="U275" s="5">
        <v>30</v>
      </c>
      <c r="V275" s="5">
        <v>30</v>
      </c>
      <c r="W275" s="4">
        <v>2014</v>
      </c>
      <c r="X275" s="4" t="s">
        <v>864</v>
      </c>
      <c r="Y275" s="4">
        <v>2014</v>
      </c>
      <c r="Z275" s="4" t="s">
        <v>864</v>
      </c>
      <c r="AA275" s="4">
        <v>2014</v>
      </c>
      <c r="AB275" s="4" t="s">
        <v>865</v>
      </c>
      <c r="AC275" s="4">
        <v>2014</v>
      </c>
      <c r="AD275" s="4" t="s">
        <v>865</v>
      </c>
      <c r="AE275" s="4">
        <v>2014</v>
      </c>
      <c r="AF275" s="4" t="s">
        <v>865</v>
      </c>
      <c r="AG275" s="4">
        <v>2014</v>
      </c>
      <c r="AH275" s="4" t="s">
        <v>865</v>
      </c>
      <c r="AI275" s="4" t="s">
        <v>219</v>
      </c>
      <c r="AJ275" s="4" t="s">
        <v>877</v>
      </c>
      <c r="AK275" s="4" t="s">
        <v>166</v>
      </c>
      <c r="AL275" s="4" t="s">
        <v>269</v>
      </c>
      <c r="AM275" s="4" t="s">
        <v>270</v>
      </c>
      <c r="AN275" s="4"/>
      <c r="AO275" s="4"/>
    </row>
    <row r="276" spans="1:41" ht="56.25">
      <c r="A276" s="125">
        <f t="shared" si="11"/>
        <v>251</v>
      </c>
      <c r="B276" s="46" t="s">
        <v>1024</v>
      </c>
      <c r="C276" s="3" t="s">
        <v>166</v>
      </c>
      <c r="D276" s="4"/>
      <c r="E276" s="3" t="s">
        <v>396</v>
      </c>
      <c r="F276" s="27" t="s">
        <v>807</v>
      </c>
      <c r="G276" s="3" t="s">
        <v>222</v>
      </c>
      <c r="H276" s="27" t="s">
        <v>807</v>
      </c>
      <c r="I276" s="27" t="s">
        <v>807</v>
      </c>
      <c r="J276" s="6">
        <v>27401000000</v>
      </c>
      <c r="K276" s="3" t="s">
        <v>1954</v>
      </c>
      <c r="L276" s="4" t="s">
        <v>2098</v>
      </c>
      <c r="M276" s="4" t="s">
        <v>845</v>
      </c>
      <c r="N276" s="3" t="s">
        <v>846</v>
      </c>
      <c r="O276" s="4"/>
      <c r="P276" s="3">
        <v>5010000</v>
      </c>
      <c r="Q276" s="3">
        <v>5010010</v>
      </c>
      <c r="R276" s="3">
        <v>642</v>
      </c>
      <c r="S276" s="3" t="s">
        <v>1965</v>
      </c>
      <c r="T276" s="4">
        <v>1</v>
      </c>
      <c r="U276" s="5">
        <v>495</v>
      </c>
      <c r="V276" s="5">
        <v>495</v>
      </c>
      <c r="W276" s="4">
        <v>2014</v>
      </c>
      <c r="X276" s="4" t="s">
        <v>857</v>
      </c>
      <c r="Y276" s="4">
        <v>2013</v>
      </c>
      <c r="Z276" s="4" t="s">
        <v>857</v>
      </c>
      <c r="AA276" s="4">
        <v>2014</v>
      </c>
      <c r="AB276" s="4" t="s">
        <v>461</v>
      </c>
      <c r="AC276" s="4">
        <v>2014</v>
      </c>
      <c r="AD276" s="4" t="s">
        <v>461</v>
      </c>
      <c r="AE276" s="4">
        <v>2014</v>
      </c>
      <c r="AF276" s="4" t="s">
        <v>461</v>
      </c>
      <c r="AG276" s="4">
        <v>2014</v>
      </c>
      <c r="AH276" s="4" t="s">
        <v>857</v>
      </c>
      <c r="AI276" s="4" t="s">
        <v>58</v>
      </c>
      <c r="AJ276" s="4" t="s">
        <v>844</v>
      </c>
      <c r="AK276" s="4" t="s">
        <v>166</v>
      </c>
      <c r="AL276" s="4" t="s">
        <v>269</v>
      </c>
      <c r="AM276" s="4" t="s">
        <v>270</v>
      </c>
      <c r="AN276" s="4"/>
      <c r="AO276" s="4"/>
    </row>
    <row r="277" spans="1:41" ht="56.25">
      <c r="A277" s="125">
        <f t="shared" si="11"/>
        <v>252</v>
      </c>
      <c r="B277" s="46" t="s">
        <v>1025</v>
      </c>
      <c r="C277" s="3" t="s">
        <v>166</v>
      </c>
      <c r="D277" s="4"/>
      <c r="E277" s="3" t="s">
        <v>396</v>
      </c>
      <c r="F277" s="27" t="s">
        <v>807</v>
      </c>
      <c r="G277" s="3" t="s">
        <v>222</v>
      </c>
      <c r="H277" s="27" t="s">
        <v>807</v>
      </c>
      <c r="I277" s="27" t="s">
        <v>807</v>
      </c>
      <c r="J277" s="6">
        <v>27401000000</v>
      </c>
      <c r="K277" s="3" t="s">
        <v>1954</v>
      </c>
      <c r="L277" s="4" t="s">
        <v>2099</v>
      </c>
      <c r="M277" s="4" t="s">
        <v>875</v>
      </c>
      <c r="N277" s="3" t="s">
        <v>871</v>
      </c>
      <c r="O277" s="4"/>
      <c r="P277" s="3">
        <v>5010000</v>
      </c>
      <c r="Q277" s="3">
        <v>5010010</v>
      </c>
      <c r="R277" s="3">
        <v>642</v>
      </c>
      <c r="S277" s="3" t="s">
        <v>1965</v>
      </c>
      <c r="T277" s="4">
        <v>1</v>
      </c>
      <c r="U277" s="5">
        <v>200</v>
      </c>
      <c r="V277" s="5">
        <v>200</v>
      </c>
      <c r="W277" s="4">
        <v>2014</v>
      </c>
      <c r="X277" s="4" t="s">
        <v>857</v>
      </c>
      <c r="Y277" s="4">
        <v>2013</v>
      </c>
      <c r="Z277" s="4" t="s">
        <v>857</v>
      </c>
      <c r="AA277" s="4">
        <v>2014</v>
      </c>
      <c r="AB277" s="4" t="s">
        <v>461</v>
      </c>
      <c r="AC277" s="4">
        <v>2014</v>
      </c>
      <c r="AD277" s="4" t="s">
        <v>461</v>
      </c>
      <c r="AE277" s="4">
        <v>2014</v>
      </c>
      <c r="AF277" s="4" t="s">
        <v>461</v>
      </c>
      <c r="AG277" s="4">
        <v>2014</v>
      </c>
      <c r="AH277" s="4" t="s">
        <v>857</v>
      </c>
      <c r="AI277" s="4" t="s">
        <v>58</v>
      </c>
      <c r="AJ277" s="4" t="s">
        <v>844</v>
      </c>
      <c r="AK277" s="4" t="s">
        <v>166</v>
      </c>
      <c r="AL277" s="4" t="s">
        <v>269</v>
      </c>
      <c r="AM277" s="4" t="s">
        <v>270</v>
      </c>
      <c r="AN277" s="4"/>
      <c r="AO277" s="4"/>
    </row>
    <row r="278" spans="1:41" ht="56.25">
      <c r="A278" s="125">
        <f t="shared" si="11"/>
        <v>253</v>
      </c>
      <c r="B278" s="46" t="s">
        <v>1026</v>
      </c>
      <c r="C278" s="3" t="s">
        <v>166</v>
      </c>
      <c r="D278" s="4"/>
      <c r="E278" s="3" t="s">
        <v>396</v>
      </c>
      <c r="F278" s="27" t="s">
        <v>807</v>
      </c>
      <c r="G278" s="3" t="s">
        <v>222</v>
      </c>
      <c r="H278" s="27" t="s">
        <v>807</v>
      </c>
      <c r="I278" s="27" t="s">
        <v>807</v>
      </c>
      <c r="J278" s="6">
        <v>27401000000</v>
      </c>
      <c r="K278" s="3" t="s">
        <v>1954</v>
      </c>
      <c r="L278" s="4" t="s">
        <v>2100</v>
      </c>
      <c r="M278" s="4" t="s">
        <v>878</v>
      </c>
      <c r="N278" s="3" t="s">
        <v>879</v>
      </c>
      <c r="O278" s="4"/>
      <c r="P278" s="3" t="s">
        <v>880</v>
      </c>
      <c r="Q278" s="3">
        <v>8512040</v>
      </c>
      <c r="R278" s="3">
        <v>642</v>
      </c>
      <c r="S278" s="3" t="s">
        <v>1965</v>
      </c>
      <c r="T278" s="4">
        <v>1</v>
      </c>
      <c r="U278" s="5">
        <v>120</v>
      </c>
      <c r="V278" s="5">
        <v>120</v>
      </c>
      <c r="W278" s="4">
        <v>2014</v>
      </c>
      <c r="X278" s="4" t="s">
        <v>857</v>
      </c>
      <c r="Y278" s="4">
        <v>2013</v>
      </c>
      <c r="Z278" s="4" t="s">
        <v>857</v>
      </c>
      <c r="AA278" s="4">
        <v>2014</v>
      </c>
      <c r="AB278" s="4" t="s">
        <v>461</v>
      </c>
      <c r="AC278" s="4">
        <v>2014</v>
      </c>
      <c r="AD278" s="4" t="s">
        <v>461</v>
      </c>
      <c r="AE278" s="4">
        <v>2014</v>
      </c>
      <c r="AF278" s="4" t="s">
        <v>461</v>
      </c>
      <c r="AG278" s="4">
        <v>2014</v>
      </c>
      <c r="AH278" s="4" t="s">
        <v>857</v>
      </c>
      <c r="AI278" s="4" t="s">
        <v>58</v>
      </c>
      <c r="AJ278" s="4" t="s">
        <v>844</v>
      </c>
      <c r="AK278" s="4" t="s">
        <v>166</v>
      </c>
      <c r="AL278" s="4" t="s">
        <v>269</v>
      </c>
      <c r="AM278" s="4" t="s">
        <v>270</v>
      </c>
      <c r="AN278" s="4"/>
      <c r="AO278" s="4"/>
    </row>
    <row r="279" spans="1:41" ht="56.25">
      <c r="A279" s="125">
        <f t="shared" si="11"/>
        <v>254</v>
      </c>
      <c r="B279" s="46" t="s">
        <v>1027</v>
      </c>
      <c r="C279" s="3" t="s">
        <v>166</v>
      </c>
      <c r="D279" s="4"/>
      <c r="E279" s="3" t="s">
        <v>396</v>
      </c>
      <c r="F279" s="27" t="s">
        <v>807</v>
      </c>
      <c r="G279" s="3" t="s">
        <v>222</v>
      </c>
      <c r="H279" s="27" t="s">
        <v>807</v>
      </c>
      <c r="I279" s="27" t="s">
        <v>807</v>
      </c>
      <c r="J279" s="6">
        <v>27401000000</v>
      </c>
      <c r="K279" s="3" t="s">
        <v>1954</v>
      </c>
      <c r="L279" s="4" t="s">
        <v>2101</v>
      </c>
      <c r="M279" s="4" t="s">
        <v>885</v>
      </c>
      <c r="N279" s="3" t="s">
        <v>1966</v>
      </c>
      <c r="O279" s="4"/>
      <c r="P279" s="3" t="s">
        <v>887</v>
      </c>
      <c r="Q279" s="3">
        <v>5050010</v>
      </c>
      <c r="R279" s="3">
        <v>642</v>
      </c>
      <c r="S279" s="3" t="s">
        <v>1965</v>
      </c>
      <c r="T279" s="4">
        <v>1</v>
      </c>
      <c r="U279" s="5">
        <v>850</v>
      </c>
      <c r="V279" s="5">
        <v>850</v>
      </c>
      <c r="W279" s="4">
        <v>2014</v>
      </c>
      <c r="X279" s="4" t="s">
        <v>857</v>
      </c>
      <c r="Y279" s="4">
        <v>2013</v>
      </c>
      <c r="Z279" s="4" t="s">
        <v>857</v>
      </c>
      <c r="AA279" s="4">
        <v>2014</v>
      </c>
      <c r="AB279" s="4" t="s">
        <v>461</v>
      </c>
      <c r="AC279" s="4">
        <v>2014</v>
      </c>
      <c r="AD279" s="4" t="s">
        <v>461</v>
      </c>
      <c r="AE279" s="4">
        <v>2014</v>
      </c>
      <c r="AF279" s="4" t="s">
        <v>461</v>
      </c>
      <c r="AG279" s="4">
        <v>2014</v>
      </c>
      <c r="AH279" s="4" t="s">
        <v>857</v>
      </c>
      <c r="AI279" s="4" t="s">
        <v>58</v>
      </c>
      <c r="AJ279" s="4" t="s">
        <v>844</v>
      </c>
      <c r="AK279" s="4" t="s">
        <v>166</v>
      </c>
      <c r="AL279" s="4" t="s">
        <v>269</v>
      </c>
      <c r="AM279" s="4" t="s">
        <v>270</v>
      </c>
      <c r="AN279" s="4"/>
      <c r="AO279" s="4"/>
    </row>
    <row r="280" spans="1:41" ht="56.25">
      <c r="A280" s="125">
        <f t="shared" si="11"/>
        <v>255</v>
      </c>
      <c r="B280" s="46" t="s">
        <v>1028</v>
      </c>
      <c r="C280" s="3" t="s">
        <v>166</v>
      </c>
      <c r="D280" s="4"/>
      <c r="E280" s="3" t="s">
        <v>396</v>
      </c>
      <c r="F280" s="27" t="s">
        <v>807</v>
      </c>
      <c r="G280" s="3" t="s">
        <v>222</v>
      </c>
      <c r="H280" s="27" t="s">
        <v>807</v>
      </c>
      <c r="I280" s="27" t="s">
        <v>807</v>
      </c>
      <c r="J280" s="6">
        <v>27401000000</v>
      </c>
      <c r="K280" s="3" t="s">
        <v>1954</v>
      </c>
      <c r="L280" s="4" t="s">
        <v>2102</v>
      </c>
      <c r="M280" s="4" t="s">
        <v>1967</v>
      </c>
      <c r="N280" s="3" t="s">
        <v>889</v>
      </c>
      <c r="O280" s="4"/>
      <c r="P280" s="3">
        <v>5020000</v>
      </c>
      <c r="Q280" s="3">
        <v>5020474</v>
      </c>
      <c r="R280" s="3">
        <v>642</v>
      </c>
      <c r="S280" s="3" t="s">
        <v>1965</v>
      </c>
      <c r="T280" s="4">
        <v>1</v>
      </c>
      <c r="U280" s="5">
        <v>72</v>
      </c>
      <c r="V280" s="5">
        <v>72</v>
      </c>
      <c r="W280" s="4">
        <v>2014</v>
      </c>
      <c r="X280" s="4" t="s">
        <v>857</v>
      </c>
      <c r="Y280" s="4">
        <v>2013</v>
      </c>
      <c r="Z280" s="4" t="s">
        <v>857</v>
      </c>
      <c r="AA280" s="4">
        <v>2014</v>
      </c>
      <c r="AB280" s="4" t="s">
        <v>461</v>
      </c>
      <c r="AC280" s="4">
        <v>2014</v>
      </c>
      <c r="AD280" s="4" t="s">
        <v>461</v>
      </c>
      <c r="AE280" s="4">
        <v>2014</v>
      </c>
      <c r="AF280" s="4" t="s">
        <v>461</v>
      </c>
      <c r="AG280" s="4">
        <v>2014</v>
      </c>
      <c r="AH280" s="4" t="s">
        <v>857</v>
      </c>
      <c r="AI280" s="4" t="s">
        <v>219</v>
      </c>
      <c r="AJ280" s="4" t="s">
        <v>844</v>
      </c>
      <c r="AK280" s="4" t="s">
        <v>166</v>
      </c>
      <c r="AL280" s="4" t="s">
        <v>269</v>
      </c>
      <c r="AM280" s="4" t="s">
        <v>270</v>
      </c>
      <c r="AN280" s="4"/>
      <c r="AO280" s="4"/>
    </row>
    <row r="281" spans="1:41" ht="56.25">
      <c r="A281" s="125">
        <f t="shared" si="11"/>
        <v>256</v>
      </c>
      <c r="B281" s="46" t="s">
        <v>1029</v>
      </c>
      <c r="C281" s="3" t="s">
        <v>166</v>
      </c>
      <c r="D281" s="4"/>
      <c r="E281" s="3" t="s">
        <v>396</v>
      </c>
      <c r="F281" s="27" t="s">
        <v>807</v>
      </c>
      <c r="G281" s="3" t="s">
        <v>222</v>
      </c>
      <c r="H281" s="27" t="s">
        <v>807</v>
      </c>
      <c r="I281" s="27" t="s">
        <v>807</v>
      </c>
      <c r="J281" s="6">
        <v>27401000000</v>
      </c>
      <c r="K281" s="3" t="s">
        <v>1954</v>
      </c>
      <c r="L281" s="4" t="s">
        <v>2103</v>
      </c>
      <c r="M281" s="4" t="s">
        <v>890</v>
      </c>
      <c r="N281" s="3" t="s">
        <v>889</v>
      </c>
      <c r="O281" s="4"/>
      <c r="P281" s="3">
        <v>5020000</v>
      </c>
      <c r="Q281" s="3">
        <v>5020474</v>
      </c>
      <c r="R281" s="3">
        <v>642</v>
      </c>
      <c r="S281" s="3" t="s">
        <v>1965</v>
      </c>
      <c r="T281" s="4">
        <v>1</v>
      </c>
      <c r="U281" s="5">
        <v>250</v>
      </c>
      <c r="V281" s="5">
        <v>250</v>
      </c>
      <c r="W281" s="4">
        <v>2014</v>
      </c>
      <c r="X281" s="4" t="s">
        <v>857</v>
      </c>
      <c r="Y281" s="4">
        <v>2013</v>
      </c>
      <c r="Z281" s="4" t="s">
        <v>857</v>
      </c>
      <c r="AA281" s="4">
        <v>2014</v>
      </c>
      <c r="AB281" s="4" t="s">
        <v>461</v>
      </c>
      <c r="AC281" s="4">
        <v>2014</v>
      </c>
      <c r="AD281" s="4" t="s">
        <v>461</v>
      </c>
      <c r="AE281" s="4">
        <v>2014</v>
      </c>
      <c r="AF281" s="4" t="s">
        <v>461</v>
      </c>
      <c r="AG281" s="4">
        <v>2014</v>
      </c>
      <c r="AH281" s="4" t="s">
        <v>857</v>
      </c>
      <c r="AI281" s="4" t="s">
        <v>58</v>
      </c>
      <c r="AJ281" s="4" t="s">
        <v>844</v>
      </c>
      <c r="AK281" s="4" t="s">
        <v>166</v>
      </c>
      <c r="AL281" s="4" t="s">
        <v>269</v>
      </c>
      <c r="AM281" s="4" t="s">
        <v>270</v>
      </c>
      <c r="AN281" s="4"/>
      <c r="AO281" s="4"/>
    </row>
    <row r="282" spans="1:41" ht="56.25">
      <c r="A282" s="125">
        <f t="shared" si="11"/>
        <v>257</v>
      </c>
      <c r="B282" s="46" t="s">
        <v>1038</v>
      </c>
      <c r="C282" s="3" t="s">
        <v>166</v>
      </c>
      <c r="D282" s="4"/>
      <c r="E282" s="3" t="s">
        <v>396</v>
      </c>
      <c r="F282" s="27" t="s">
        <v>807</v>
      </c>
      <c r="G282" s="3" t="s">
        <v>222</v>
      </c>
      <c r="H282" s="27" t="s">
        <v>807</v>
      </c>
      <c r="I282" s="27" t="s">
        <v>807</v>
      </c>
      <c r="J282" s="6">
        <v>27401000000</v>
      </c>
      <c r="K282" s="3" t="s">
        <v>1954</v>
      </c>
      <c r="L282" s="4" t="s">
        <v>2104</v>
      </c>
      <c r="M282" s="4" t="s">
        <v>898</v>
      </c>
      <c r="N282" s="3" t="s">
        <v>1968</v>
      </c>
      <c r="O282" s="4"/>
      <c r="P282" s="3">
        <v>5010000</v>
      </c>
      <c r="Q282" s="3">
        <v>5010010</v>
      </c>
      <c r="R282" s="3">
        <v>642</v>
      </c>
      <c r="S282" s="3" t="s">
        <v>1965</v>
      </c>
      <c r="T282" s="4">
        <v>1</v>
      </c>
      <c r="U282" s="5">
        <v>8</v>
      </c>
      <c r="V282" s="5">
        <v>8</v>
      </c>
      <c r="W282" s="4">
        <v>2014</v>
      </c>
      <c r="X282" s="4" t="s">
        <v>857</v>
      </c>
      <c r="Y282" s="4">
        <v>2013</v>
      </c>
      <c r="Z282" s="4" t="s">
        <v>857</v>
      </c>
      <c r="AA282" s="4">
        <v>2014</v>
      </c>
      <c r="AB282" s="4" t="s">
        <v>461</v>
      </c>
      <c r="AC282" s="4">
        <v>2014</v>
      </c>
      <c r="AD282" s="4" t="s">
        <v>461</v>
      </c>
      <c r="AE282" s="4">
        <v>2014</v>
      </c>
      <c r="AF282" s="4" t="s">
        <v>461</v>
      </c>
      <c r="AG282" s="4">
        <v>2014</v>
      </c>
      <c r="AH282" s="4" t="s">
        <v>857</v>
      </c>
      <c r="AI282" s="4" t="s">
        <v>219</v>
      </c>
      <c r="AJ282" s="4" t="s">
        <v>877</v>
      </c>
      <c r="AK282" s="4" t="s">
        <v>166</v>
      </c>
      <c r="AL282" s="4" t="s">
        <v>269</v>
      </c>
      <c r="AM282" s="4" t="s">
        <v>270</v>
      </c>
      <c r="AN282" s="4"/>
      <c r="AO282" s="4"/>
    </row>
    <row r="283" spans="1:41" ht="78.75">
      <c r="A283" s="125">
        <f t="shared" si="11"/>
        <v>258</v>
      </c>
      <c r="B283" s="46" t="s">
        <v>1039</v>
      </c>
      <c r="C283" s="3"/>
      <c r="D283" s="4">
        <v>4</v>
      </c>
      <c r="E283" s="3" t="s">
        <v>166</v>
      </c>
      <c r="F283" s="27" t="s">
        <v>916</v>
      </c>
      <c r="G283" s="3" t="s">
        <v>222</v>
      </c>
      <c r="H283" s="27" t="s">
        <v>916</v>
      </c>
      <c r="I283" s="27" t="s">
        <v>916</v>
      </c>
      <c r="J283" s="6" t="s">
        <v>170</v>
      </c>
      <c r="K283" s="3" t="s">
        <v>311</v>
      </c>
      <c r="L283" s="4" t="s">
        <v>917</v>
      </c>
      <c r="M283" s="4" t="s">
        <v>917</v>
      </c>
      <c r="N283" s="3" t="s">
        <v>918</v>
      </c>
      <c r="O283" s="4" t="s">
        <v>166</v>
      </c>
      <c r="P283" s="3" t="s">
        <v>919</v>
      </c>
      <c r="Q283" s="3">
        <v>7230010</v>
      </c>
      <c r="R283" s="3">
        <v>839</v>
      </c>
      <c r="S283" s="3" t="s">
        <v>781</v>
      </c>
      <c r="T283" s="4">
        <v>1</v>
      </c>
      <c r="U283" s="5">
        <v>60</v>
      </c>
      <c r="V283" s="5">
        <v>60</v>
      </c>
      <c r="W283" s="4">
        <v>2013</v>
      </c>
      <c r="X283" s="4" t="s">
        <v>60</v>
      </c>
      <c r="Y283" s="4">
        <v>2013</v>
      </c>
      <c r="Z283" s="4" t="s">
        <v>60</v>
      </c>
      <c r="AA283" s="4">
        <v>2013</v>
      </c>
      <c r="AB283" s="4" t="s">
        <v>60</v>
      </c>
      <c r="AC283" s="4">
        <v>2014</v>
      </c>
      <c r="AD283" s="4" t="s">
        <v>62</v>
      </c>
      <c r="AE283" s="4">
        <v>2014</v>
      </c>
      <c r="AF283" s="4" t="s">
        <v>62</v>
      </c>
      <c r="AG283" s="4">
        <v>2014</v>
      </c>
      <c r="AH283" s="4" t="s">
        <v>61</v>
      </c>
      <c r="AI283" s="4" t="s">
        <v>219</v>
      </c>
      <c r="AJ283" s="4" t="s">
        <v>118</v>
      </c>
      <c r="AK283" s="4" t="s">
        <v>166</v>
      </c>
      <c r="AL283" s="4" t="s">
        <v>269</v>
      </c>
      <c r="AM283" s="4" t="s">
        <v>270</v>
      </c>
      <c r="AN283" s="4"/>
      <c r="AO283" s="4" t="s">
        <v>920</v>
      </c>
    </row>
    <row r="284" spans="1:41" ht="101.25">
      <c r="A284" s="125">
        <f t="shared" si="11"/>
        <v>259</v>
      </c>
      <c r="B284" s="46" t="s">
        <v>1040</v>
      </c>
      <c r="C284" s="3"/>
      <c r="D284" s="4">
        <v>4</v>
      </c>
      <c r="E284" s="3" t="s">
        <v>166</v>
      </c>
      <c r="F284" s="27" t="s">
        <v>916</v>
      </c>
      <c r="G284" s="3" t="s">
        <v>222</v>
      </c>
      <c r="H284" s="27" t="s">
        <v>916</v>
      </c>
      <c r="I284" s="27" t="s">
        <v>916</v>
      </c>
      <c r="J284" s="6" t="s">
        <v>170</v>
      </c>
      <c r="K284" s="3" t="s">
        <v>311</v>
      </c>
      <c r="L284" s="4" t="s">
        <v>921</v>
      </c>
      <c r="M284" s="4" t="s">
        <v>921</v>
      </c>
      <c r="N284" s="3" t="s">
        <v>922</v>
      </c>
      <c r="O284" s="4" t="s">
        <v>166</v>
      </c>
      <c r="P284" s="3" t="s">
        <v>919</v>
      </c>
      <c r="Q284" s="3">
        <v>7230010</v>
      </c>
      <c r="R284" s="3">
        <v>642</v>
      </c>
      <c r="S284" s="3" t="s">
        <v>81</v>
      </c>
      <c r="T284" s="4">
        <v>1</v>
      </c>
      <c r="U284" s="5">
        <v>1200</v>
      </c>
      <c r="V284" s="5">
        <v>1200</v>
      </c>
      <c r="W284" s="4">
        <v>2014</v>
      </c>
      <c r="X284" s="4" t="s">
        <v>76</v>
      </c>
      <c r="Y284" s="4">
        <v>2014</v>
      </c>
      <c r="Z284" s="4" t="s">
        <v>76</v>
      </c>
      <c r="AA284" s="4">
        <v>2014</v>
      </c>
      <c r="AB284" s="4" t="s">
        <v>76</v>
      </c>
      <c r="AC284" s="4">
        <v>2014</v>
      </c>
      <c r="AD284" s="4" t="s">
        <v>100</v>
      </c>
      <c r="AE284" s="4">
        <v>2014</v>
      </c>
      <c r="AF284" s="4" t="s">
        <v>100</v>
      </c>
      <c r="AG284" s="4">
        <v>2015</v>
      </c>
      <c r="AH284" s="4" t="s">
        <v>100</v>
      </c>
      <c r="AI284" s="4" t="s">
        <v>58</v>
      </c>
      <c r="AJ284" s="4" t="s">
        <v>59</v>
      </c>
      <c r="AK284" s="4" t="s">
        <v>166</v>
      </c>
      <c r="AL284" s="4" t="s">
        <v>269</v>
      </c>
      <c r="AM284" s="4" t="s">
        <v>270</v>
      </c>
      <c r="AN284" s="4"/>
      <c r="AO284" s="4" t="s">
        <v>923</v>
      </c>
    </row>
    <row r="285" spans="1:41" ht="67.5">
      <c r="A285" s="125">
        <f t="shared" si="11"/>
        <v>260</v>
      </c>
      <c r="B285" s="46" t="s">
        <v>1041</v>
      </c>
      <c r="C285" s="3"/>
      <c r="D285" s="4">
        <v>6</v>
      </c>
      <c r="E285" s="3" t="s">
        <v>166</v>
      </c>
      <c r="F285" s="27" t="s">
        <v>916</v>
      </c>
      <c r="G285" s="3" t="s">
        <v>222</v>
      </c>
      <c r="H285" s="27" t="s">
        <v>916</v>
      </c>
      <c r="I285" s="27" t="s">
        <v>916</v>
      </c>
      <c r="J285" s="6" t="s">
        <v>170</v>
      </c>
      <c r="K285" s="3" t="s">
        <v>311</v>
      </c>
      <c r="L285" s="4" t="s">
        <v>924</v>
      </c>
      <c r="M285" s="4" t="s">
        <v>924</v>
      </c>
      <c r="N285" s="3" t="s">
        <v>925</v>
      </c>
      <c r="O285" s="4" t="s">
        <v>166</v>
      </c>
      <c r="P285" s="3" t="s">
        <v>926</v>
      </c>
      <c r="Q285" s="3" t="s">
        <v>927</v>
      </c>
      <c r="R285" s="3">
        <v>642</v>
      </c>
      <c r="S285" s="3" t="s">
        <v>81</v>
      </c>
      <c r="T285" s="4">
        <v>1</v>
      </c>
      <c r="U285" s="5">
        <v>500</v>
      </c>
      <c r="V285" s="5">
        <v>500</v>
      </c>
      <c r="W285" s="4">
        <v>2013</v>
      </c>
      <c r="X285" s="4" t="s">
        <v>60</v>
      </c>
      <c r="Y285" s="4">
        <v>2013</v>
      </c>
      <c r="Z285" s="4" t="s">
        <v>60</v>
      </c>
      <c r="AA285" s="4">
        <v>2013</v>
      </c>
      <c r="AB285" s="4" t="s">
        <v>60</v>
      </c>
      <c r="AC285" s="4">
        <v>2014</v>
      </c>
      <c r="AD285" s="4" t="s">
        <v>62</v>
      </c>
      <c r="AE285" s="4">
        <v>2014</v>
      </c>
      <c r="AF285" s="4" t="s">
        <v>62</v>
      </c>
      <c r="AG285" s="4">
        <v>2014</v>
      </c>
      <c r="AH285" s="4" t="s">
        <v>61</v>
      </c>
      <c r="AI285" s="4" t="s">
        <v>58</v>
      </c>
      <c r="AJ285" s="4" t="s">
        <v>59</v>
      </c>
      <c r="AK285" s="4" t="s">
        <v>166</v>
      </c>
      <c r="AL285" s="4" t="s">
        <v>269</v>
      </c>
      <c r="AM285" s="4" t="s">
        <v>270</v>
      </c>
      <c r="AN285" s="4" t="s">
        <v>166</v>
      </c>
      <c r="AO285" s="4" t="s">
        <v>928</v>
      </c>
    </row>
    <row r="286" spans="1:41" ht="78.75">
      <c r="A286" s="125">
        <f t="shared" si="11"/>
        <v>261</v>
      </c>
      <c r="B286" s="46" t="s">
        <v>1042</v>
      </c>
      <c r="C286" s="3"/>
      <c r="D286" s="4">
        <v>6</v>
      </c>
      <c r="E286" s="3" t="s">
        <v>166</v>
      </c>
      <c r="F286" s="27" t="s">
        <v>916</v>
      </c>
      <c r="G286" s="3" t="s">
        <v>222</v>
      </c>
      <c r="H286" s="27" t="s">
        <v>916</v>
      </c>
      <c r="I286" s="27" t="s">
        <v>916</v>
      </c>
      <c r="J286" s="6" t="s">
        <v>170</v>
      </c>
      <c r="K286" s="3" t="s">
        <v>311</v>
      </c>
      <c r="L286" s="4" t="s">
        <v>929</v>
      </c>
      <c r="M286" s="4" t="s">
        <v>929</v>
      </c>
      <c r="N286" s="3" t="s">
        <v>930</v>
      </c>
      <c r="O286" s="4" t="s">
        <v>166</v>
      </c>
      <c r="P286" s="3" t="s">
        <v>931</v>
      </c>
      <c r="Q286" s="3">
        <v>7412020</v>
      </c>
      <c r="R286" s="3">
        <v>642</v>
      </c>
      <c r="S286" s="3" t="s">
        <v>81</v>
      </c>
      <c r="T286" s="4">
        <v>1</v>
      </c>
      <c r="U286" s="5">
        <v>1000</v>
      </c>
      <c r="V286" s="5">
        <v>1000</v>
      </c>
      <c r="W286" s="4">
        <v>2014</v>
      </c>
      <c r="X286" s="4" t="s">
        <v>76</v>
      </c>
      <c r="Y286" s="4">
        <v>2014</v>
      </c>
      <c r="Z286" s="4" t="s">
        <v>77</v>
      </c>
      <c r="AA286" s="4">
        <v>2014</v>
      </c>
      <c r="AB286" s="4" t="s">
        <v>77</v>
      </c>
      <c r="AC286" s="4">
        <v>2014</v>
      </c>
      <c r="AD286" s="4" t="s">
        <v>100</v>
      </c>
      <c r="AE286" s="4">
        <v>2015</v>
      </c>
      <c r="AF286" s="4" t="s">
        <v>82</v>
      </c>
      <c r="AG286" s="4">
        <v>2015</v>
      </c>
      <c r="AH286" s="4" t="s">
        <v>83</v>
      </c>
      <c r="AI286" s="4" t="s">
        <v>58</v>
      </c>
      <c r="AJ286" s="4" t="s">
        <v>59</v>
      </c>
      <c r="AK286" s="4" t="s">
        <v>166</v>
      </c>
      <c r="AL286" s="4" t="s">
        <v>932</v>
      </c>
      <c r="AM286" s="4" t="s">
        <v>933</v>
      </c>
      <c r="AN286" s="4"/>
      <c r="AO286" s="4" t="s">
        <v>934</v>
      </c>
    </row>
    <row r="287" spans="1:41" ht="168.75">
      <c r="A287" s="125">
        <f t="shared" si="11"/>
        <v>262</v>
      </c>
      <c r="B287" s="46" t="s">
        <v>1043</v>
      </c>
      <c r="C287" s="3"/>
      <c r="D287" s="4">
        <v>4</v>
      </c>
      <c r="E287" s="3" t="s">
        <v>166</v>
      </c>
      <c r="F287" s="27" t="s">
        <v>916</v>
      </c>
      <c r="G287" s="3" t="s">
        <v>222</v>
      </c>
      <c r="H287" s="27" t="s">
        <v>916</v>
      </c>
      <c r="I287" s="27" t="s">
        <v>916</v>
      </c>
      <c r="J287" s="6" t="s">
        <v>170</v>
      </c>
      <c r="K287" s="3" t="s">
        <v>311</v>
      </c>
      <c r="L287" s="4" t="s">
        <v>935</v>
      </c>
      <c r="M287" s="4" t="s">
        <v>935</v>
      </c>
      <c r="N287" s="3" t="s">
        <v>936</v>
      </c>
      <c r="O287" s="4" t="s">
        <v>166</v>
      </c>
      <c r="P287" s="3" t="s">
        <v>937</v>
      </c>
      <c r="Q287" s="3">
        <v>7210060</v>
      </c>
      <c r="R287" s="3">
        <v>642</v>
      </c>
      <c r="S287" s="3" t="s">
        <v>81</v>
      </c>
      <c r="T287" s="4">
        <v>1</v>
      </c>
      <c r="U287" s="5">
        <v>200</v>
      </c>
      <c r="V287" s="5">
        <v>200</v>
      </c>
      <c r="W287" s="4">
        <v>2014</v>
      </c>
      <c r="X287" s="4" t="s">
        <v>91</v>
      </c>
      <c r="Y287" s="4">
        <v>2014</v>
      </c>
      <c r="Z287" s="4" t="s">
        <v>91</v>
      </c>
      <c r="AA287" s="4">
        <v>2014</v>
      </c>
      <c r="AB287" s="4" t="s">
        <v>61</v>
      </c>
      <c r="AC287" s="4">
        <v>2014</v>
      </c>
      <c r="AD287" s="4" t="s">
        <v>61</v>
      </c>
      <c r="AE287" s="4">
        <v>2015</v>
      </c>
      <c r="AF287" s="4" t="s">
        <v>62</v>
      </c>
      <c r="AG287" s="4">
        <v>2015</v>
      </c>
      <c r="AH287" s="4" t="s">
        <v>61</v>
      </c>
      <c r="AI287" s="4" t="s">
        <v>219</v>
      </c>
      <c r="AJ287" s="4" t="s">
        <v>118</v>
      </c>
      <c r="AK287" s="4" t="s">
        <v>166</v>
      </c>
      <c r="AL287" s="4" t="s">
        <v>269</v>
      </c>
      <c r="AM287" s="4" t="s">
        <v>270</v>
      </c>
      <c r="AN287" s="4" t="s">
        <v>166</v>
      </c>
      <c r="AO287" s="4" t="s">
        <v>938</v>
      </c>
    </row>
    <row r="288" spans="1:41" ht="90">
      <c r="A288" s="125">
        <f t="shared" si="11"/>
        <v>263</v>
      </c>
      <c r="B288" s="46" t="s">
        <v>1044</v>
      </c>
      <c r="C288" s="3"/>
      <c r="D288" s="4">
        <v>8</v>
      </c>
      <c r="E288" s="3" t="s">
        <v>166</v>
      </c>
      <c r="F288" s="27" t="s">
        <v>916</v>
      </c>
      <c r="G288" s="3" t="s">
        <v>222</v>
      </c>
      <c r="H288" s="27" t="s">
        <v>916</v>
      </c>
      <c r="I288" s="27" t="s">
        <v>916</v>
      </c>
      <c r="J288" s="6" t="s">
        <v>170</v>
      </c>
      <c r="K288" s="3" t="s">
        <v>311</v>
      </c>
      <c r="L288" s="4" t="s">
        <v>939</v>
      </c>
      <c r="M288" s="4" t="s">
        <v>939</v>
      </c>
      <c r="N288" s="3" t="s">
        <v>940</v>
      </c>
      <c r="O288" s="4" t="s">
        <v>166</v>
      </c>
      <c r="P288" s="3" t="s">
        <v>544</v>
      </c>
      <c r="Q288" s="3">
        <v>7210060</v>
      </c>
      <c r="R288" s="3">
        <v>839</v>
      </c>
      <c r="S288" s="3" t="s">
        <v>781</v>
      </c>
      <c r="T288" s="4">
        <v>1</v>
      </c>
      <c r="U288" s="5">
        <v>150</v>
      </c>
      <c r="V288" s="5">
        <v>150</v>
      </c>
      <c r="W288" s="4">
        <v>2014</v>
      </c>
      <c r="X288" s="4" t="s">
        <v>62</v>
      </c>
      <c r="Y288" s="4">
        <v>2014</v>
      </c>
      <c r="Z288" s="4" t="s">
        <v>62</v>
      </c>
      <c r="AA288" s="4">
        <v>2014</v>
      </c>
      <c r="AB288" s="4" t="s">
        <v>62</v>
      </c>
      <c r="AC288" s="4">
        <v>2014</v>
      </c>
      <c r="AD288" s="4" t="s">
        <v>83</v>
      </c>
      <c r="AE288" s="4">
        <v>2014</v>
      </c>
      <c r="AF288" s="4" t="s">
        <v>83</v>
      </c>
      <c r="AG288" s="4">
        <v>2015</v>
      </c>
      <c r="AH288" s="4" t="s">
        <v>83</v>
      </c>
      <c r="AI288" s="4" t="s">
        <v>58</v>
      </c>
      <c r="AJ288" s="4" t="s">
        <v>59</v>
      </c>
      <c r="AK288" s="4" t="s">
        <v>166</v>
      </c>
      <c r="AL288" s="4" t="s">
        <v>269</v>
      </c>
      <c r="AM288" s="4" t="s">
        <v>270</v>
      </c>
      <c r="AN288" s="4" t="s">
        <v>166</v>
      </c>
      <c r="AO288" s="4" t="s">
        <v>941</v>
      </c>
    </row>
    <row r="289" spans="1:41" ht="67.5">
      <c r="A289" s="125">
        <f t="shared" si="11"/>
        <v>264</v>
      </c>
      <c r="B289" s="46" t="s">
        <v>1045</v>
      </c>
      <c r="C289" s="3"/>
      <c r="D289" s="4"/>
      <c r="E289" s="3" t="s">
        <v>396</v>
      </c>
      <c r="F289" s="27" t="s">
        <v>916</v>
      </c>
      <c r="G289" s="3" t="s">
        <v>222</v>
      </c>
      <c r="H289" s="27" t="str">
        <f>F289</f>
        <v>Бухгалтерия</v>
      </c>
      <c r="I289" s="27" t="str">
        <f>H289</f>
        <v>Бухгалтерия</v>
      </c>
      <c r="J289" s="6" t="s">
        <v>170</v>
      </c>
      <c r="K289" s="3" t="s">
        <v>311</v>
      </c>
      <c r="L289" s="4" t="s">
        <v>942</v>
      </c>
      <c r="M289" s="4" t="str">
        <f t="shared" ref="M289:M303" si="12">L289</f>
        <v>Оказание услуг по проведению инициативного аудита бухгалтерской (финансовой) отчетности ОАО «Мобильные ГТЭС» за период с 01.01.2014 по 30.06.2014</v>
      </c>
      <c r="N289" s="3" t="s">
        <v>943</v>
      </c>
      <c r="O289" s="4" t="s">
        <v>166</v>
      </c>
      <c r="P289" s="3" t="s">
        <v>931</v>
      </c>
      <c r="Q289" s="3">
        <v>7412020</v>
      </c>
      <c r="R289" s="3">
        <v>642</v>
      </c>
      <c r="S289" s="3" t="s">
        <v>81</v>
      </c>
      <c r="T289" s="4">
        <v>1</v>
      </c>
      <c r="U289" s="5">
        <v>250</v>
      </c>
      <c r="V289" s="5">
        <f>U289/12*12</f>
        <v>250</v>
      </c>
      <c r="W289" s="4">
        <v>2014</v>
      </c>
      <c r="X289" s="4" t="s">
        <v>57</v>
      </c>
      <c r="Y289" s="4">
        <v>2014</v>
      </c>
      <c r="Z289" s="4" t="s">
        <v>57</v>
      </c>
      <c r="AA289" s="4">
        <v>2014</v>
      </c>
      <c r="AB289" s="4" t="s">
        <v>76</v>
      </c>
      <c r="AC289" s="4">
        <v>2014</v>
      </c>
      <c r="AD289" s="4" t="s">
        <v>77</v>
      </c>
      <c r="AE289" s="4">
        <v>2014</v>
      </c>
      <c r="AF289" s="4" t="s">
        <v>100</v>
      </c>
      <c r="AG289" s="4">
        <v>2014</v>
      </c>
      <c r="AH289" s="4" t="s">
        <v>96</v>
      </c>
      <c r="AI289" s="4" t="s">
        <v>58</v>
      </c>
      <c r="AJ289" s="4" t="s">
        <v>59</v>
      </c>
      <c r="AK289" s="4" t="s">
        <v>166</v>
      </c>
      <c r="AL289" s="4" t="s">
        <v>269</v>
      </c>
      <c r="AM289" s="4" t="s">
        <v>270</v>
      </c>
      <c r="AN289" s="4"/>
      <c r="AO289" s="4"/>
    </row>
    <row r="290" spans="1:41" ht="67.5">
      <c r="A290" s="125">
        <f t="shared" si="11"/>
        <v>265</v>
      </c>
      <c r="B290" s="46" t="s">
        <v>1075</v>
      </c>
      <c r="C290" s="3"/>
      <c r="D290" s="4"/>
      <c r="E290" s="3" t="s">
        <v>166</v>
      </c>
      <c r="F290" s="27" t="s">
        <v>916</v>
      </c>
      <c r="G290" s="3" t="s">
        <v>222</v>
      </c>
      <c r="H290" s="27" t="str">
        <f t="shared" ref="H290:H313" si="13">F290</f>
        <v>Бухгалтерия</v>
      </c>
      <c r="I290" s="27" t="str">
        <f t="shared" ref="I290:I313" si="14">H290</f>
        <v>Бухгалтерия</v>
      </c>
      <c r="J290" s="6" t="s">
        <v>170</v>
      </c>
      <c r="K290" s="3" t="s">
        <v>311</v>
      </c>
      <c r="L290" s="4" t="s">
        <v>944</v>
      </c>
      <c r="M290" s="4" t="str">
        <f t="shared" si="12"/>
        <v>Информационно-консультационные услуги в форме семинара по теме «Бухгалтерская отчетность за 2013 год, учетная политика организации в 2014году»</v>
      </c>
      <c r="N290" s="3" t="s">
        <v>677</v>
      </c>
      <c r="O290" s="4" t="s">
        <v>166</v>
      </c>
      <c r="P290" s="3" t="s">
        <v>217</v>
      </c>
      <c r="Q290" s="3">
        <v>7490000</v>
      </c>
      <c r="R290" s="3">
        <v>642</v>
      </c>
      <c r="S290" s="3" t="s">
        <v>81</v>
      </c>
      <c r="T290" s="4">
        <v>1</v>
      </c>
      <c r="U290" s="5">
        <v>40</v>
      </c>
      <c r="V290" s="5">
        <v>40</v>
      </c>
      <c r="W290" s="4">
        <v>2013</v>
      </c>
      <c r="X290" s="4" t="s">
        <v>60</v>
      </c>
      <c r="Y290" s="4">
        <v>2013</v>
      </c>
      <c r="Z290" s="4" t="s">
        <v>60</v>
      </c>
      <c r="AA290" s="4">
        <v>2013</v>
      </c>
      <c r="AB290" s="4" t="s">
        <v>61</v>
      </c>
      <c r="AC290" s="4">
        <v>2014</v>
      </c>
      <c r="AD290" s="4" t="s">
        <v>62</v>
      </c>
      <c r="AE290" s="4">
        <v>2014</v>
      </c>
      <c r="AF290" s="4" t="s">
        <v>62</v>
      </c>
      <c r="AG290" s="4">
        <v>2014</v>
      </c>
      <c r="AH290" s="4" t="s">
        <v>62</v>
      </c>
      <c r="AI290" s="4" t="s">
        <v>219</v>
      </c>
      <c r="AJ290" s="4" t="s">
        <v>118</v>
      </c>
      <c r="AK290" s="4" t="s">
        <v>166</v>
      </c>
      <c r="AL290" s="4" t="s">
        <v>269</v>
      </c>
      <c r="AM290" s="4" t="s">
        <v>270</v>
      </c>
      <c r="AN290" s="4" t="s">
        <v>166</v>
      </c>
      <c r="AO290" s="4" t="s">
        <v>945</v>
      </c>
    </row>
    <row r="291" spans="1:41" ht="67.5">
      <c r="A291" s="125">
        <f t="shared" si="11"/>
        <v>266</v>
      </c>
      <c r="B291" s="46" t="s">
        <v>1076</v>
      </c>
      <c r="C291" s="3"/>
      <c r="D291" s="4"/>
      <c r="E291" s="3" t="s">
        <v>166</v>
      </c>
      <c r="F291" s="27" t="s">
        <v>916</v>
      </c>
      <c r="G291" s="3" t="s">
        <v>222</v>
      </c>
      <c r="H291" s="27" t="str">
        <f t="shared" si="13"/>
        <v>Бухгалтерия</v>
      </c>
      <c r="I291" s="27" t="str">
        <f t="shared" si="14"/>
        <v>Бухгалтерия</v>
      </c>
      <c r="J291" s="6" t="s">
        <v>170</v>
      </c>
      <c r="K291" s="3" t="s">
        <v>311</v>
      </c>
      <c r="L291" s="4" t="s">
        <v>946</v>
      </c>
      <c r="M291" s="4" t="str">
        <f t="shared" si="12"/>
        <v>Информационно-консультационные услуги в форме семинара по теме «Сложные вопросы составления бухгалтерской отчетности за 2014 г: как избежать ошибок»</v>
      </c>
      <c r="N291" s="3" t="s">
        <v>677</v>
      </c>
      <c r="O291" s="4" t="s">
        <v>166</v>
      </c>
      <c r="P291" s="3" t="s">
        <v>217</v>
      </c>
      <c r="Q291" s="3">
        <v>7490000</v>
      </c>
      <c r="R291" s="3">
        <v>642</v>
      </c>
      <c r="S291" s="3" t="s">
        <v>81</v>
      </c>
      <c r="T291" s="4">
        <v>1</v>
      </c>
      <c r="U291" s="5">
        <v>40</v>
      </c>
      <c r="V291" s="5">
        <f>U291</f>
        <v>40</v>
      </c>
      <c r="W291" s="4">
        <v>2013</v>
      </c>
      <c r="X291" s="4" t="s">
        <v>61</v>
      </c>
      <c r="Y291" s="4">
        <v>2013</v>
      </c>
      <c r="Z291" s="4" t="s">
        <v>61</v>
      </c>
      <c r="AA291" s="4">
        <v>2013</v>
      </c>
      <c r="AB291" s="4" t="s">
        <v>61</v>
      </c>
      <c r="AC291" s="4">
        <v>2014</v>
      </c>
      <c r="AD291" s="4" t="s">
        <v>82</v>
      </c>
      <c r="AE291" s="4">
        <v>2014</v>
      </c>
      <c r="AF291" s="4" t="s">
        <v>82</v>
      </c>
      <c r="AG291" s="4">
        <v>2014</v>
      </c>
      <c r="AH291" s="4" t="s">
        <v>82</v>
      </c>
      <c r="AI291" s="4" t="s">
        <v>219</v>
      </c>
      <c r="AJ291" s="4" t="s">
        <v>118</v>
      </c>
      <c r="AK291" s="4" t="s">
        <v>166</v>
      </c>
      <c r="AL291" s="4" t="s">
        <v>269</v>
      </c>
      <c r="AM291" s="4" t="s">
        <v>270</v>
      </c>
      <c r="AN291" s="4" t="s">
        <v>166</v>
      </c>
      <c r="AO291" s="4"/>
    </row>
    <row r="292" spans="1:41" ht="67.5">
      <c r="A292" s="125">
        <f t="shared" si="11"/>
        <v>267</v>
      </c>
      <c r="B292" s="46" t="s">
        <v>1077</v>
      </c>
      <c r="C292" s="3"/>
      <c r="D292" s="4"/>
      <c r="E292" s="3" t="s">
        <v>396</v>
      </c>
      <c r="F292" s="27" t="s">
        <v>916</v>
      </c>
      <c r="G292" s="3" t="s">
        <v>222</v>
      </c>
      <c r="H292" s="27" t="str">
        <f>F292</f>
        <v>Бухгалтерия</v>
      </c>
      <c r="I292" s="27" t="str">
        <f>H292</f>
        <v>Бухгалтерия</v>
      </c>
      <c r="J292" s="6" t="s">
        <v>170</v>
      </c>
      <c r="K292" s="3" t="s">
        <v>311</v>
      </c>
      <c r="L292" s="4" t="s">
        <v>947</v>
      </c>
      <c r="M292" s="4" t="str">
        <f>L292</f>
        <v>Информационно - консультационные услуги в форме семинара по теме «Инвестиционно - строительная деятельность: бухгалтерский учет и налогообложение»</v>
      </c>
      <c r="N292" s="3" t="s">
        <v>677</v>
      </c>
      <c r="O292" s="4" t="s">
        <v>166</v>
      </c>
      <c r="P292" s="3" t="s">
        <v>217</v>
      </c>
      <c r="Q292" s="3">
        <v>7490000</v>
      </c>
      <c r="R292" s="3">
        <v>642</v>
      </c>
      <c r="S292" s="3" t="s">
        <v>81</v>
      </c>
      <c r="T292" s="4">
        <v>1</v>
      </c>
      <c r="U292" s="5">
        <v>45</v>
      </c>
      <c r="V292" s="5">
        <v>45</v>
      </c>
      <c r="W292" s="4">
        <v>2013</v>
      </c>
      <c r="X292" s="4" t="s">
        <v>61</v>
      </c>
      <c r="Y292" s="4">
        <v>2013</v>
      </c>
      <c r="Z292" s="4" t="s">
        <v>61</v>
      </c>
      <c r="AA292" s="4">
        <v>2013</v>
      </c>
      <c r="AB292" s="4" t="s">
        <v>61</v>
      </c>
      <c r="AC292" s="4">
        <v>2014</v>
      </c>
      <c r="AD292" s="4" t="s">
        <v>82</v>
      </c>
      <c r="AE292" s="4">
        <v>2014</v>
      </c>
      <c r="AF292" s="4" t="s">
        <v>82</v>
      </c>
      <c r="AG292" s="4">
        <v>2014</v>
      </c>
      <c r="AH292" s="4" t="s">
        <v>82</v>
      </c>
      <c r="AI292" s="4" t="s">
        <v>219</v>
      </c>
      <c r="AJ292" s="4" t="s">
        <v>118</v>
      </c>
      <c r="AK292" s="4" t="s">
        <v>166</v>
      </c>
      <c r="AL292" s="4" t="s">
        <v>269</v>
      </c>
      <c r="AM292" s="4" t="s">
        <v>270</v>
      </c>
      <c r="AN292" s="4"/>
      <c r="AO292" s="4" t="s">
        <v>166</v>
      </c>
    </row>
    <row r="293" spans="1:41" ht="67.5">
      <c r="A293" s="125">
        <f t="shared" si="11"/>
        <v>268</v>
      </c>
      <c r="B293" s="46" t="s">
        <v>1078</v>
      </c>
      <c r="C293" s="3"/>
      <c r="D293" s="4"/>
      <c r="E293" s="3" t="s">
        <v>166</v>
      </c>
      <c r="F293" s="27" t="s">
        <v>916</v>
      </c>
      <c r="G293" s="3" t="s">
        <v>222</v>
      </c>
      <c r="H293" s="27" t="str">
        <f t="shared" si="13"/>
        <v>Бухгалтерия</v>
      </c>
      <c r="I293" s="27" t="str">
        <f t="shared" si="14"/>
        <v>Бухгалтерия</v>
      </c>
      <c r="J293" s="6" t="s">
        <v>170</v>
      </c>
      <c r="K293" s="3" t="s">
        <v>311</v>
      </c>
      <c r="L293" s="4" t="s">
        <v>948</v>
      </c>
      <c r="M293" s="4" t="str">
        <f t="shared" si="12"/>
        <v>Информационно-консультационные услуги в форме семинара по теме Материальные запасы и материальные расходы в 2014 г.: бухгалтерский и налоговый учет"</v>
      </c>
      <c r="N293" s="3" t="s">
        <v>677</v>
      </c>
      <c r="O293" s="4" t="s">
        <v>166</v>
      </c>
      <c r="P293" s="3" t="s">
        <v>217</v>
      </c>
      <c r="Q293" s="3">
        <v>7490000</v>
      </c>
      <c r="R293" s="3">
        <v>642</v>
      </c>
      <c r="S293" s="3" t="s">
        <v>81</v>
      </c>
      <c r="T293" s="4">
        <v>1</v>
      </c>
      <c r="U293" s="5">
        <v>25</v>
      </c>
      <c r="V293" s="5">
        <f>U293</f>
        <v>25</v>
      </c>
      <c r="W293" s="4">
        <v>2013</v>
      </c>
      <c r="X293" s="4" t="s">
        <v>61</v>
      </c>
      <c r="Y293" s="4">
        <v>2013</v>
      </c>
      <c r="Z293" s="4" t="s">
        <v>61</v>
      </c>
      <c r="AA293" s="4">
        <v>2013</v>
      </c>
      <c r="AB293" s="4" t="s">
        <v>61</v>
      </c>
      <c r="AC293" s="4">
        <v>2014</v>
      </c>
      <c r="AD293" s="4" t="s">
        <v>82</v>
      </c>
      <c r="AE293" s="4">
        <v>2014</v>
      </c>
      <c r="AF293" s="4" t="s">
        <v>82</v>
      </c>
      <c r="AG293" s="4">
        <v>2014</v>
      </c>
      <c r="AH293" s="4" t="s">
        <v>82</v>
      </c>
      <c r="AI293" s="4" t="s">
        <v>219</v>
      </c>
      <c r="AJ293" s="4" t="s">
        <v>118</v>
      </c>
      <c r="AK293" s="4" t="s">
        <v>166</v>
      </c>
      <c r="AL293" s="4" t="s">
        <v>269</v>
      </c>
      <c r="AM293" s="4" t="s">
        <v>270</v>
      </c>
      <c r="AN293" s="4" t="s">
        <v>166</v>
      </c>
      <c r="AO293" s="4"/>
    </row>
    <row r="294" spans="1:41" ht="67.5">
      <c r="A294" s="125">
        <f t="shared" si="11"/>
        <v>269</v>
      </c>
      <c r="B294" s="46" t="s">
        <v>1079</v>
      </c>
      <c r="C294" s="3"/>
      <c r="D294" s="4"/>
      <c r="E294" s="3" t="s">
        <v>166</v>
      </c>
      <c r="F294" s="27" t="s">
        <v>916</v>
      </c>
      <c r="G294" s="3" t="s">
        <v>222</v>
      </c>
      <c r="H294" s="27" t="str">
        <f t="shared" si="13"/>
        <v>Бухгалтерия</v>
      </c>
      <c r="I294" s="27" t="str">
        <f t="shared" si="14"/>
        <v>Бухгалтерия</v>
      </c>
      <c r="J294" s="6" t="s">
        <v>170</v>
      </c>
      <c r="K294" s="3" t="s">
        <v>311</v>
      </c>
      <c r="L294" s="4" t="s">
        <v>949</v>
      </c>
      <c r="M294" s="4" t="str">
        <f t="shared" si="12"/>
        <v>Информационно-консультационные услуги в форме семинара по теме «Заработная плата в 2014 году. Бухгалтерские, налоговые, правовые аспекты»</v>
      </c>
      <c r="N294" s="3" t="s">
        <v>677</v>
      </c>
      <c r="O294" s="4" t="s">
        <v>166</v>
      </c>
      <c r="P294" s="3" t="s">
        <v>217</v>
      </c>
      <c r="Q294" s="3">
        <v>7490000</v>
      </c>
      <c r="R294" s="3">
        <v>642</v>
      </c>
      <c r="S294" s="3" t="s">
        <v>81</v>
      </c>
      <c r="T294" s="4">
        <v>1</v>
      </c>
      <c r="U294" s="5">
        <v>65</v>
      </c>
      <c r="V294" s="5">
        <f>U294</f>
        <v>65</v>
      </c>
      <c r="W294" s="4">
        <v>2013</v>
      </c>
      <c r="X294" s="4" t="s">
        <v>61</v>
      </c>
      <c r="Y294" s="4">
        <v>2013</v>
      </c>
      <c r="Z294" s="4" t="s">
        <v>61</v>
      </c>
      <c r="AA294" s="4">
        <v>2013</v>
      </c>
      <c r="AB294" s="4" t="s">
        <v>61</v>
      </c>
      <c r="AC294" s="4">
        <v>2014</v>
      </c>
      <c r="AD294" s="4" t="s">
        <v>82</v>
      </c>
      <c r="AE294" s="4">
        <v>2014</v>
      </c>
      <c r="AF294" s="4" t="s">
        <v>82</v>
      </c>
      <c r="AG294" s="4">
        <v>2014</v>
      </c>
      <c r="AH294" s="4" t="s">
        <v>82</v>
      </c>
      <c r="AI294" s="4" t="s">
        <v>219</v>
      </c>
      <c r="AJ294" s="4" t="s">
        <v>118</v>
      </c>
      <c r="AK294" s="4" t="s">
        <v>166</v>
      </c>
      <c r="AL294" s="4" t="s">
        <v>269</v>
      </c>
      <c r="AM294" s="4" t="s">
        <v>270</v>
      </c>
      <c r="AN294" s="4" t="s">
        <v>166</v>
      </c>
      <c r="AO294" s="4"/>
    </row>
    <row r="295" spans="1:41" ht="67.5">
      <c r="A295" s="125">
        <f t="shared" si="11"/>
        <v>270</v>
      </c>
      <c r="B295" s="46" t="s">
        <v>1940</v>
      </c>
      <c r="C295" s="3"/>
      <c r="D295" s="4"/>
      <c r="E295" s="3" t="s">
        <v>166</v>
      </c>
      <c r="F295" s="27" t="s">
        <v>916</v>
      </c>
      <c r="G295" s="3" t="s">
        <v>222</v>
      </c>
      <c r="H295" s="27" t="str">
        <f t="shared" si="13"/>
        <v>Бухгалтерия</v>
      </c>
      <c r="I295" s="27" t="str">
        <f t="shared" si="14"/>
        <v>Бухгалтерия</v>
      </c>
      <c r="J295" s="6" t="s">
        <v>170</v>
      </c>
      <c r="K295" s="3" t="s">
        <v>311</v>
      </c>
      <c r="L295" s="4" t="s">
        <v>950</v>
      </c>
      <c r="M295" s="4" t="str">
        <f t="shared" si="12"/>
        <v>Информационно-консультационные услуги в форме семинара по теме «Расчеты с подотчетными лицами: бухгалтерские и налоговые аспекты»</v>
      </c>
      <c r="N295" s="3" t="s">
        <v>677</v>
      </c>
      <c r="O295" s="4" t="s">
        <v>166</v>
      </c>
      <c r="P295" s="3" t="s">
        <v>217</v>
      </c>
      <c r="Q295" s="3">
        <v>7490000</v>
      </c>
      <c r="R295" s="3">
        <v>642</v>
      </c>
      <c r="S295" s="3" t="s">
        <v>81</v>
      </c>
      <c r="T295" s="4">
        <v>1</v>
      </c>
      <c r="U295" s="5">
        <v>30</v>
      </c>
      <c r="V295" s="5">
        <f t="shared" ref="V295:V303" si="15">U295</f>
        <v>30</v>
      </c>
      <c r="W295" s="4">
        <v>2013</v>
      </c>
      <c r="X295" s="4" t="s">
        <v>60</v>
      </c>
      <c r="Y295" s="4">
        <v>2013</v>
      </c>
      <c r="Z295" s="4" t="s">
        <v>60</v>
      </c>
      <c r="AA295" s="4">
        <v>2013</v>
      </c>
      <c r="AB295" s="4" t="s">
        <v>60</v>
      </c>
      <c r="AC295" s="4">
        <v>2014</v>
      </c>
      <c r="AD295" s="4" t="s">
        <v>62</v>
      </c>
      <c r="AE295" s="4">
        <v>2014</v>
      </c>
      <c r="AF295" s="4" t="s">
        <v>62</v>
      </c>
      <c r="AG295" s="4">
        <v>2014</v>
      </c>
      <c r="AH295" s="4" t="s">
        <v>62</v>
      </c>
      <c r="AI295" s="4" t="s">
        <v>219</v>
      </c>
      <c r="AJ295" s="4" t="s">
        <v>118</v>
      </c>
      <c r="AK295" s="4" t="s">
        <v>166</v>
      </c>
      <c r="AL295" s="4" t="s">
        <v>269</v>
      </c>
      <c r="AM295" s="4" t="s">
        <v>270</v>
      </c>
      <c r="AN295" s="4" t="s">
        <v>166</v>
      </c>
      <c r="AO295" s="4"/>
    </row>
    <row r="296" spans="1:41" ht="67.5">
      <c r="A296" s="125">
        <f t="shared" si="11"/>
        <v>271</v>
      </c>
      <c r="B296" s="46" t="s">
        <v>1136</v>
      </c>
      <c r="C296" s="3"/>
      <c r="D296" s="4"/>
      <c r="E296" s="3" t="s">
        <v>166</v>
      </c>
      <c r="F296" s="27" t="s">
        <v>916</v>
      </c>
      <c r="G296" s="3" t="s">
        <v>222</v>
      </c>
      <c r="H296" s="27" t="str">
        <f t="shared" si="13"/>
        <v>Бухгалтерия</v>
      </c>
      <c r="I296" s="27" t="str">
        <f t="shared" si="14"/>
        <v>Бухгалтерия</v>
      </c>
      <c r="J296" s="6" t="s">
        <v>170</v>
      </c>
      <c r="K296" s="3" t="s">
        <v>311</v>
      </c>
      <c r="L296" s="4" t="s">
        <v>951</v>
      </c>
      <c r="M296" s="4" t="str">
        <f>L296</f>
        <v>Информационно-консультационные услуги в форме семинара по теме «Налог на прибыль - 2014. Подготовка к сдаче налоговой отчетности за 2014 год»</v>
      </c>
      <c r="N296" s="3" t="s">
        <v>677</v>
      </c>
      <c r="O296" s="4" t="s">
        <v>166</v>
      </c>
      <c r="P296" s="3" t="s">
        <v>217</v>
      </c>
      <c r="Q296" s="3">
        <v>7490000</v>
      </c>
      <c r="R296" s="3">
        <v>642</v>
      </c>
      <c r="S296" s="3" t="s">
        <v>81</v>
      </c>
      <c r="T296" s="4">
        <v>1</v>
      </c>
      <c r="U296" s="5">
        <v>30</v>
      </c>
      <c r="V296" s="5">
        <f t="shared" si="15"/>
        <v>30</v>
      </c>
      <c r="W296" s="4">
        <v>2013</v>
      </c>
      <c r="X296" s="4" t="s">
        <v>61</v>
      </c>
      <c r="Y296" s="4">
        <v>2013</v>
      </c>
      <c r="Z296" s="4" t="s">
        <v>61</v>
      </c>
      <c r="AA296" s="4">
        <v>2013</v>
      </c>
      <c r="AB296" s="4" t="s">
        <v>61</v>
      </c>
      <c r="AC296" s="4">
        <v>2014</v>
      </c>
      <c r="AD296" s="4" t="s">
        <v>82</v>
      </c>
      <c r="AE296" s="4">
        <v>2014</v>
      </c>
      <c r="AF296" s="4" t="s">
        <v>82</v>
      </c>
      <c r="AG296" s="4">
        <v>2014</v>
      </c>
      <c r="AH296" s="4" t="s">
        <v>82</v>
      </c>
      <c r="AI296" s="4" t="s">
        <v>219</v>
      </c>
      <c r="AJ296" s="4" t="s">
        <v>118</v>
      </c>
      <c r="AK296" s="4" t="s">
        <v>166</v>
      </c>
      <c r="AL296" s="4" t="s">
        <v>269</v>
      </c>
      <c r="AM296" s="4" t="s">
        <v>270</v>
      </c>
      <c r="AN296" s="4" t="s">
        <v>166</v>
      </c>
      <c r="AO296" s="4"/>
    </row>
    <row r="297" spans="1:41" ht="67.5">
      <c r="A297" s="125">
        <f t="shared" si="11"/>
        <v>272</v>
      </c>
      <c r="B297" s="46" t="s">
        <v>1137</v>
      </c>
      <c r="C297" s="3"/>
      <c r="D297" s="4"/>
      <c r="E297" s="3" t="s">
        <v>166</v>
      </c>
      <c r="F297" s="27" t="s">
        <v>916</v>
      </c>
      <c r="G297" s="3" t="s">
        <v>222</v>
      </c>
      <c r="H297" s="27" t="str">
        <f t="shared" si="13"/>
        <v>Бухгалтерия</v>
      </c>
      <c r="I297" s="27" t="str">
        <f t="shared" si="14"/>
        <v>Бухгалтерия</v>
      </c>
      <c r="J297" s="6" t="s">
        <v>170</v>
      </c>
      <c r="K297" s="3" t="s">
        <v>311</v>
      </c>
      <c r="L297" s="4" t="s">
        <v>952</v>
      </c>
      <c r="M297" s="4" t="str">
        <f t="shared" si="12"/>
        <v>Информационно-консультационные услуги в форме семинара по теме «Новое в бухгалтерском учете в 2014 году. Основные средства: бухгалтерский и налоговый учет»</v>
      </c>
      <c r="N297" s="3" t="s">
        <v>677</v>
      </c>
      <c r="O297" s="4" t="s">
        <v>166</v>
      </c>
      <c r="P297" s="3" t="s">
        <v>217</v>
      </c>
      <c r="Q297" s="3">
        <v>7490000</v>
      </c>
      <c r="R297" s="3">
        <v>642</v>
      </c>
      <c r="S297" s="3" t="s">
        <v>81</v>
      </c>
      <c r="T297" s="4">
        <v>1</v>
      </c>
      <c r="U297" s="5">
        <v>30</v>
      </c>
      <c r="V297" s="5">
        <f t="shared" si="15"/>
        <v>30</v>
      </c>
      <c r="W297" s="4">
        <v>2013</v>
      </c>
      <c r="X297" s="4" t="s">
        <v>61</v>
      </c>
      <c r="Y297" s="4">
        <v>2013</v>
      </c>
      <c r="Z297" s="4" t="s">
        <v>61</v>
      </c>
      <c r="AA297" s="4">
        <v>2013</v>
      </c>
      <c r="AB297" s="4" t="s">
        <v>61</v>
      </c>
      <c r="AC297" s="4">
        <v>2014</v>
      </c>
      <c r="AD297" s="4" t="s">
        <v>82</v>
      </c>
      <c r="AE297" s="4">
        <v>2014</v>
      </c>
      <c r="AF297" s="4" t="s">
        <v>82</v>
      </c>
      <c r="AG297" s="4">
        <v>2014</v>
      </c>
      <c r="AH297" s="4" t="s">
        <v>82</v>
      </c>
      <c r="AI297" s="4" t="s">
        <v>219</v>
      </c>
      <c r="AJ297" s="4" t="s">
        <v>118</v>
      </c>
      <c r="AK297" s="4" t="s">
        <v>166</v>
      </c>
      <c r="AL297" s="4" t="s">
        <v>269</v>
      </c>
      <c r="AM297" s="4" t="s">
        <v>270</v>
      </c>
      <c r="AN297" s="4" t="s">
        <v>166</v>
      </c>
      <c r="AO297" s="4"/>
    </row>
    <row r="298" spans="1:41" ht="67.5">
      <c r="A298" s="125">
        <f t="shared" si="11"/>
        <v>273</v>
      </c>
      <c r="B298" s="46" t="s">
        <v>1138</v>
      </c>
      <c r="C298" s="3"/>
      <c r="D298" s="4"/>
      <c r="E298" s="3" t="s">
        <v>166</v>
      </c>
      <c r="F298" s="27" t="s">
        <v>916</v>
      </c>
      <c r="G298" s="3" t="s">
        <v>222</v>
      </c>
      <c r="H298" s="27" t="str">
        <f t="shared" si="13"/>
        <v>Бухгалтерия</v>
      </c>
      <c r="I298" s="27" t="str">
        <f t="shared" si="14"/>
        <v>Бухгалтерия</v>
      </c>
      <c r="J298" s="6" t="s">
        <v>170</v>
      </c>
      <c r="K298" s="3" t="s">
        <v>311</v>
      </c>
      <c r="L298" s="4" t="s">
        <v>953</v>
      </c>
      <c r="M298" s="4" t="str">
        <f t="shared" si="12"/>
        <v>Информационно-консультационные услуги в форме семинара по теме «Практика формирования резервов по сомнительным долгам»</v>
      </c>
      <c r="N298" s="3" t="s">
        <v>677</v>
      </c>
      <c r="O298" s="4" t="s">
        <v>166</v>
      </c>
      <c r="P298" s="3" t="s">
        <v>217</v>
      </c>
      <c r="Q298" s="3">
        <v>7490000</v>
      </c>
      <c r="R298" s="3">
        <v>642</v>
      </c>
      <c r="S298" s="3" t="s">
        <v>81</v>
      </c>
      <c r="T298" s="4">
        <v>1</v>
      </c>
      <c r="U298" s="5">
        <v>30</v>
      </c>
      <c r="V298" s="5">
        <f t="shared" si="15"/>
        <v>30</v>
      </c>
      <c r="W298" s="4">
        <v>2014</v>
      </c>
      <c r="X298" s="4" t="s">
        <v>62</v>
      </c>
      <c r="Y298" s="4">
        <v>2014</v>
      </c>
      <c r="Z298" s="4" t="s">
        <v>62</v>
      </c>
      <c r="AA298" s="4">
        <v>2014</v>
      </c>
      <c r="AB298" s="4" t="s">
        <v>82</v>
      </c>
      <c r="AC298" s="4">
        <v>2014</v>
      </c>
      <c r="AD298" s="4" t="s">
        <v>83</v>
      </c>
      <c r="AE298" s="4">
        <v>2014</v>
      </c>
      <c r="AF298" s="4" t="s">
        <v>83</v>
      </c>
      <c r="AG298" s="4">
        <v>2014</v>
      </c>
      <c r="AH298" s="4" t="s">
        <v>83</v>
      </c>
      <c r="AI298" s="4" t="s">
        <v>219</v>
      </c>
      <c r="AJ298" s="4" t="s">
        <v>118</v>
      </c>
      <c r="AK298" s="4" t="s">
        <v>166</v>
      </c>
      <c r="AL298" s="4" t="s">
        <v>269</v>
      </c>
      <c r="AM298" s="4" t="s">
        <v>270</v>
      </c>
      <c r="AN298" s="4" t="s">
        <v>166</v>
      </c>
      <c r="AO298" s="4"/>
    </row>
    <row r="299" spans="1:41" ht="78.75">
      <c r="A299" s="125">
        <f t="shared" si="11"/>
        <v>274</v>
      </c>
      <c r="B299" s="46" t="s">
        <v>1139</v>
      </c>
      <c r="C299" s="3"/>
      <c r="D299" s="4"/>
      <c r="E299" s="3" t="s">
        <v>166</v>
      </c>
      <c r="F299" s="27" t="s">
        <v>916</v>
      </c>
      <c r="G299" s="3" t="s">
        <v>222</v>
      </c>
      <c r="H299" s="27" t="str">
        <f t="shared" si="13"/>
        <v>Бухгалтерия</v>
      </c>
      <c r="I299" s="27" t="str">
        <f t="shared" si="14"/>
        <v>Бухгалтерия</v>
      </c>
      <c r="J299" s="6" t="s">
        <v>170</v>
      </c>
      <c r="K299" s="3" t="s">
        <v>311</v>
      </c>
      <c r="L299" s="4" t="s">
        <v>954</v>
      </c>
      <c r="M299" s="4" t="str">
        <f t="shared" si="12"/>
        <v>Информационно-консультационные услуги в форме семинара по теме «Сложные вопросы исчисления и уплаты НДС, практика применения, изменения 2014 года»</v>
      </c>
      <c r="N299" s="3" t="s">
        <v>677</v>
      </c>
      <c r="O299" s="4" t="s">
        <v>166</v>
      </c>
      <c r="P299" s="3" t="s">
        <v>217</v>
      </c>
      <c r="Q299" s="3">
        <v>7490000</v>
      </c>
      <c r="R299" s="3">
        <v>642</v>
      </c>
      <c r="S299" s="3" t="s">
        <v>81</v>
      </c>
      <c r="T299" s="4">
        <v>1</v>
      </c>
      <c r="U299" s="5">
        <v>30</v>
      </c>
      <c r="V299" s="5">
        <f t="shared" si="15"/>
        <v>30</v>
      </c>
      <c r="W299" s="4">
        <v>2013</v>
      </c>
      <c r="X299" s="4" t="s">
        <v>61</v>
      </c>
      <c r="Y299" s="4">
        <v>2013</v>
      </c>
      <c r="Z299" s="4" t="s">
        <v>61</v>
      </c>
      <c r="AA299" s="4">
        <v>2014</v>
      </c>
      <c r="AB299" s="4" t="s">
        <v>62</v>
      </c>
      <c r="AC299" s="4">
        <v>2014</v>
      </c>
      <c r="AD299" s="4" t="s">
        <v>82</v>
      </c>
      <c r="AE299" s="4">
        <v>2014</v>
      </c>
      <c r="AF299" s="4" t="s">
        <v>82</v>
      </c>
      <c r="AG299" s="4">
        <v>2014</v>
      </c>
      <c r="AH299" s="4" t="s">
        <v>82</v>
      </c>
      <c r="AI299" s="4" t="s">
        <v>219</v>
      </c>
      <c r="AJ299" s="4" t="s">
        <v>118</v>
      </c>
      <c r="AK299" s="4" t="s">
        <v>166</v>
      </c>
      <c r="AL299" s="4" t="s">
        <v>269</v>
      </c>
      <c r="AM299" s="4" t="s">
        <v>270</v>
      </c>
      <c r="AN299" s="4" t="s">
        <v>166</v>
      </c>
      <c r="AO299" s="4"/>
    </row>
    <row r="300" spans="1:41" ht="56.25">
      <c r="A300" s="125">
        <f t="shared" si="11"/>
        <v>275</v>
      </c>
      <c r="B300" s="46" t="s">
        <v>1140</v>
      </c>
      <c r="C300" s="3"/>
      <c r="D300" s="4"/>
      <c r="E300" s="3" t="s">
        <v>166</v>
      </c>
      <c r="F300" s="27" t="s">
        <v>916</v>
      </c>
      <c r="G300" s="3" t="s">
        <v>222</v>
      </c>
      <c r="H300" s="27" t="str">
        <f t="shared" si="13"/>
        <v>Бухгалтерия</v>
      </c>
      <c r="I300" s="27" t="str">
        <f t="shared" si="14"/>
        <v>Бухгалтерия</v>
      </c>
      <c r="J300" s="6" t="s">
        <v>170</v>
      </c>
      <c r="K300" s="3" t="s">
        <v>311</v>
      </c>
      <c r="L300" s="4" t="s">
        <v>955</v>
      </c>
      <c r="M300" s="4" t="str">
        <f>L300</f>
        <v>Информационно-консультационные услуги в форме семинара по теме «Налог на прибыль 2014»</v>
      </c>
      <c r="N300" s="3" t="s">
        <v>677</v>
      </c>
      <c r="O300" s="4" t="s">
        <v>166</v>
      </c>
      <c r="P300" s="3" t="s">
        <v>217</v>
      </c>
      <c r="Q300" s="3">
        <v>7490000</v>
      </c>
      <c r="R300" s="3">
        <v>642</v>
      </c>
      <c r="S300" s="3" t="s">
        <v>81</v>
      </c>
      <c r="T300" s="4">
        <v>1</v>
      </c>
      <c r="U300" s="5">
        <v>45</v>
      </c>
      <c r="V300" s="5">
        <f t="shared" si="15"/>
        <v>45</v>
      </c>
      <c r="W300" s="4">
        <v>2014</v>
      </c>
      <c r="X300" s="4" t="s">
        <v>82</v>
      </c>
      <c r="Y300" s="4">
        <v>2014</v>
      </c>
      <c r="Z300" s="4" t="s">
        <v>82</v>
      </c>
      <c r="AA300" s="4">
        <v>2014</v>
      </c>
      <c r="AB300" s="4" t="s">
        <v>57</v>
      </c>
      <c r="AC300" s="4">
        <v>2014</v>
      </c>
      <c r="AD300" s="4" t="s">
        <v>76</v>
      </c>
      <c r="AE300" s="4">
        <v>2014</v>
      </c>
      <c r="AF300" s="4" t="s">
        <v>76</v>
      </c>
      <c r="AG300" s="4">
        <v>2014</v>
      </c>
      <c r="AH300" s="4" t="s">
        <v>76</v>
      </c>
      <c r="AI300" s="4" t="s">
        <v>219</v>
      </c>
      <c r="AJ300" s="4" t="s">
        <v>118</v>
      </c>
      <c r="AK300" s="4" t="s">
        <v>166</v>
      </c>
      <c r="AL300" s="4" t="s">
        <v>269</v>
      </c>
      <c r="AM300" s="4" t="s">
        <v>270</v>
      </c>
      <c r="AN300" s="4" t="s">
        <v>166</v>
      </c>
      <c r="AO300" s="4"/>
    </row>
    <row r="301" spans="1:41" ht="67.5">
      <c r="A301" s="125">
        <f t="shared" si="11"/>
        <v>276</v>
      </c>
      <c r="B301" s="46" t="s">
        <v>1141</v>
      </c>
      <c r="C301" s="3"/>
      <c r="D301" s="4"/>
      <c r="E301" s="3" t="s">
        <v>166</v>
      </c>
      <c r="F301" s="27" t="s">
        <v>916</v>
      </c>
      <c r="G301" s="3" t="s">
        <v>222</v>
      </c>
      <c r="H301" s="27" t="str">
        <f t="shared" si="13"/>
        <v>Бухгалтерия</v>
      </c>
      <c r="I301" s="27" t="str">
        <f t="shared" si="14"/>
        <v>Бухгалтерия</v>
      </c>
      <c r="J301" s="6" t="s">
        <v>170</v>
      </c>
      <c r="K301" s="3" t="s">
        <v>311</v>
      </c>
      <c r="L301" s="4" t="s">
        <v>956</v>
      </c>
      <c r="M301" s="4" t="str">
        <f t="shared" si="12"/>
        <v>Информационно-консультационные услуги в форме семинара по теме «Учет расчетов с дебиторами и кредиторами. Сложные аспекты учета расчетов»</v>
      </c>
      <c r="N301" s="3" t="s">
        <v>677</v>
      </c>
      <c r="O301" s="4" t="s">
        <v>166</v>
      </c>
      <c r="P301" s="3" t="s">
        <v>217</v>
      </c>
      <c r="Q301" s="3">
        <v>7490000</v>
      </c>
      <c r="R301" s="3">
        <v>642</v>
      </c>
      <c r="S301" s="3" t="s">
        <v>81</v>
      </c>
      <c r="T301" s="4">
        <v>1</v>
      </c>
      <c r="U301" s="5">
        <v>45</v>
      </c>
      <c r="V301" s="5">
        <f t="shared" si="15"/>
        <v>45</v>
      </c>
      <c r="W301" s="4">
        <v>2014</v>
      </c>
      <c r="X301" s="4" t="s">
        <v>82</v>
      </c>
      <c r="Y301" s="4">
        <v>2014</v>
      </c>
      <c r="Z301" s="4" t="s">
        <v>82</v>
      </c>
      <c r="AA301" s="4">
        <v>2014</v>
      </c>
      <c r="AB301" s="4" t="s">
        <v>57</v>
      </c>
      <c r="AC301" s="4">
        <v>2014</v>
      </c>
      <c r="AD301" s="4" t="s">
        <v>76</v>
      </c>
      <c r="AE301" s="4">
        <v>2014</v>
      </c>
      <c r="AF301" s="4" t="s">
        <v>76</v>
      </c>
      <c r="AG301" s="4">
        <v>2014</v>
      </c>
      <c r="AH301" s="4" t="s">
        <v>76</v>
      </c>
      <c r="AI301" s="4" t="s">
        <v>219</v>
      </c>
      <c r="AJ301" s="4" t="s">
        <v>118</v>
      </c>
      <c r="AK301" s="4" t="s">
        <v>166</v>
      </c>
      <c r="AL301" s="4" t="s">
        <v>269</v>
      </c>
      <c r="AM301" s="4" t="s">
        <v>270</v>
      </c>
      <c r="AN301" s="4" t="s">
        <v>166</v>
      </c>
      <c r="AO301" s="4"/>
    </row>
    <row r="302" spans="1:41" ht="56.25">
      <c r="A302" s="125">
        <f t="shared" si="11"/>
        <v>277</v>
      </c>
      <c r="B302" s="46" t="s">
        <v>1142</v>
      </c>
      <c r="C302" s="3"/>
      <c r="D302" s="4"/>
      <c r="E302" s="3" t="s">
        <v>166</v>
      </c>
      <c r="F302" s="27" t="s">
        <v>916</v>
      </c>
      <c r="G302" s="3" t="s">
        <v>222</v>
      </c>
      <c r="H302" s="27" t="str">
        <f t="shared" si="13"/>
        <v>Бухгалтерия</v>
      </c>
      <c r="I302" s="27" t="str">
        <f t="shared" si="14"/>
        <v>Бухгалтерия</v>
      </c>
      <c r="J302" s="6" t="s">
        <v>170</v>
      </c>
      <c r="K302" s="3" t="s">
        <v>311</v>
      </c>
      <c r="L302" s="4" t="s">
        <v>957</v>
      </c>
      <c r="M302" s="4" t="str">
        <f t="shared" si="12"/>
        <v>Информационно-консультационные услуги в форме семинара по теме «Новые ПБУ: практика применения»</v>
      </c>
      <c r="N302" s="3" t="s">
        <v>677</v>
      </c>
      <c r="O302" s="4" t="s">
        <v>166</v>
      </c>
      <c r="P302" s="3" t="s">
        <v>217</v>
      </c>
      <c r="Q302" s="3">
        <v>7490000</v>
      </c>
      <c r="R302" s="3">
        <v>642</v>
      </c>
      <c r="S302" s="3" t="s">
        <v>81</v>
      </c>
      <c r="T302" s="4">
        <v>1</v>
      </c>
      <c r="U302" s="5">
        <v>30</v>
      </c>
      <c r="V302" s="5">
        <f t="shared" si="15"/>
        <v>30</v>
      </c>
      <c r="W302" s="4">
        <v>2014</v>
      </c>
      <c r="X302" s="4" t="s">
        <v>83</v>
      </c>
      <c r="Y302" s="4">
        <v>2014</v>
      </c>
      <c r="Z302" s="4" t="s">
        <v>83</v>
      </c>
      <c r="AA302" s="4">
        <v>2014</v>
      </c>
      <c r="AB302" s="4" t="s">
        <v>83</v>
      </c>
      <c r="AC302" s="4">
        <v>2014</v>
      </c>
      <c r="AD302" s="4" t="s">
        <v>76</v>
      </c>
      <c r="AE302" s="4">
        <v>2014</v>
      </c>
      <c r="AF302" s="4" t="s">
        <v>76</v>
      </c>
      <c r="AG302" s="4">
        <v>2014</v>
      </c>
      <c r="AH302" s="4" t="s">
        <v>76</v>
      </c>
      <c r="AI302" s="4" t="s">
        <v>219</v>
      </c>
      <c r="AJ302" s="4" t="s">
        <v>118</v>
      </c>
      <c r="AK302" s="4" t="s">
        <v>166</v>
      </c>
      <c r="AL302" s="4" t="s">
        <v>269</v>
      </c>
      <c r="AM302" s="4" t="s">
        <v>270</v>
      </c>
      <c r="AN302" s="4" t="s">
        <v>166</v>
      </c>
      <c r="AO302" s="4"/>
    </row>
    <row r="303" spans="1:41" ht="67.5">
      <c r="A303" s="125">
        <f t="shared" si="11"/>
        <v>278</v>
      </c>
      <c r="B303" s="46" t="s">
        <v>1143</v>
      </c>
      <c r="C303" s="3"/>
      <c r="D303" s="4"/>
      <c r="E303" s="3" t="s">
        <v>166</v>
      </c>
      <c r="F303" s="27" t="s">
        <v>916</v>
      </c>
      <c r="G303" s="3" t="s">
        <v>222</v>
      </c>
      <c r="H303" s="27" t="str">
        <f t="shared" si="13"/>
        <v>Бухгалтерия</v>
      </c>
      <c r="I303" s="27" t="str">
        <f t="shared" si="14"/>
        <v>Бухгалтерия</v>
      </c>
      <c r="J303" s="6" t="s">
        <v>170</v>
      </c>
      <c r="K303" s="3" t="s">
        <v>311</v>
      </c>
      <c r="L303" s="4" t="s">
        <v>958</v>
      </c>
      <c r="M303" s="4" t="str">
        <f t="shared" si="12"/>
        <v>Информационно-консультационные услуги в форме семинара по теме «Исправление ошибок в бухгалтерском учете и бухгалтерской отчетности»</v>
      </c>
      <c r="N303" s="3" t="s">
        <v>677</v>
      </c>
      <c r="O303" s="4" t="s">
        <v>166</v>
      </c>
      <c r="P303" s="3" t="s">
        <v>217</v>
      </c>
      <c r="Q303" s="3">
        <v>7490000</v>
      </c>
      <c r="R303" s="3">
        <v>642</v>
      </c>
      <c r="S303" s="3" t="s">
        <v>81</v>
      </c>
      <c r="T303" s="4">
        <v>1</v>
      </c>
      <c r="U303" s="5">
        <v>30</v>
      </c>
      <c r="V303" s="5">
        <f t="shared" si="15"/>
        <v>30</v>
      </c>
      <c r="W303" s="4">
        <v>2014</v>
      </c>
      <c r="X303" s="4" t="s">
        <v>83</v>
      </c>
      <c r="Y303" s="4">
        <v>2014</v>
      </c>
      <c r="Z303" s="4" t="s">
        <v>83</v>
      </c>
      <c r="AA303" s="4">
        <v>2014</v>
      </c>
      <c r="AB303" s="4" t="s">
        <v>83</v>
      </c>
      <c r="AC303" s="4">
        <v>2014</v>
      </c>
      <c r="AD303" s="4" t="s">
        <v>76</v>
      </c>
      <c r="AE303" s="4">
        <v>2014</v>
      </c>
      <c r="AF303" s="4" t="s">
        <v>76</v>
      </c>
      <c r="AG303" s="4">
        <v>2014</v>
      </c>
      <c r="AH303" s="4" t="s">
        <v>76</v>
      </c>
      <c r="AI303" s="4" t="s">
        <v>219</v>
      </c>
      <c r="AJ303" s="4" t="s">
        <v>118</v>
      </c>
      <c r="AK303" s="4" t="s">
        <v>166</v>
      </c>
      <c r="AL303" s="4" t="s">
        <v>269</v>
      </c>
      <c r="AM303" s="4" t="s">
        <v>270</v>
      </c>
      <c r="AN303" s="4" t="s">
        <v>166</v>
      </c>
      <c r="AO303" s="4"/>
    </row>
    <row r="304" spans="1:41" ht="67.5">
      <c r="A304" s="125">
        <f t="shared" si="11"/>
        <v>279</v>
      </c>
      <c r="B304" s="46" t="s">
        <v>1144</v>
      </c>
      <c r="C304" s="3"/>
      <c r="D304" s="4"/>
      <c r="E304" s="3" t="s">
        <v>166</v>
      </c>
      <c r="F304" s="27" t="s">
        <v>916</v>
      </c>
      <c r="G304" s="3" t="s">
        <v>222</v>
      </c>
      <c r="H304" s="27" t="str">
        <f t="shared" si="13"/>
        <v>Бухгалтерия</v>
      </c>
      <c r="I304" s="27" t="str">
        <f t="shared" si="14"/>
        <v>Бухгалтерия</v>
      </c>
      <c r="J304" s="6" t="s">
        <v>170</v>
      </c>
      <c r="K304" s="3" t="s">
        <v>311</v>
      </c>
      <c r="L304" s="4" t="s">
        <v>959</v>
      </c>
      <c r="M304" s="4" t="str">
        <f>L304</f>
        <v>Информационно-консультационные услуги в форме семинара по теме «Новое в регулировании учета и налогообложения валютных операций в 2014 году»</v>
      </c>
      <c r="N304" s="3" t="s">
        <v>677</v>
      </c>
      <c r="O304" s="4" t="s">
        <v>166</v>
      </c>
      <c r="P304" s="3" t="s">
        <v>217</v>
      </c>
      <c r="Q304" s="3">
        <v>7490000</v>
      </c>
      <c r="R304" s="3">
        <v>642</v>
      </c>
      <c r="S304" s="3" t="s">
        <v>81</v>
      </c>
      <c r="T304" s="4">
        <v>1</v>
      </c>
      <c r="U304" s="5">
        <v>30</v>
      </c>
      <c r="V304" s="5">
        <v>30</v>
      </c>
      <c r="W304" s="4">
        <v>2014</v>
      </c>
      <c r="X304" s="4" t="s">
        <v>57</v>
      </c>
      <c r="Y304" s="4">
        <v>2014</v>
      </c>
      <c r="Z304" s="4" t="s">
        <v>57</v>
      </c>
      <c r="AA304" s="4">
        <v>2014</v>
      </c>
      <c r="AB304" s="4" t="s">
        <v>57</v>
      </c>
      <c r="AC304" s="4">
        <v>2014</v>
      </c>
      <c r="AD304" s="4" t="s">
        <v>77</v>
      </c>
      <c r="AE304" s="4">
        <v>2014</v>
      </c>
      <c r="AF304" s="4" t="s">
        <v>77</v>
      </c>
      <c r="AG304" s="4">
        <v>2014</v>
      </c>
      <c r="AH304" s="4" t="s">
        <v>77</v>
      </c>
      <c r="AI304" s="4" t="s">
        <v>219</v>
      </c>
      <c r="AJ304" s="4" t="s">
        <v>118</v>
      </c>
      <c r="AK304" s="4" t="s">
        <v>166</v>
      </c>
      <c r="AL304" s="4" t="s">
        <v>269</v>
      </c>
      <c r="AM304" s="4" t="s">
        <v>270</v>
      </c>
      <c r="AN304" s="4" t="s">
        <v>166</v>
      </c>
      <c r="AO304" s="4"/>
    </row>
    <row r="305" spans="1:41" ht="56.25">
      <c r="A305" s="125">
        <f t="shared" si="11"/>
        <v>280</v>
      </c>
      <c r="B305" s="46" t="s">
        <v>1145</v>
      </c>
      <c r="C305" s="3"/>
      <c r="D305" s="4"/>
      <c r="E305" s="3" t="s">
        <v>396</v>
      </c>
      <c r="F305" s="27" t="s">
        <v>916</v>
      </c>
      <c r="G305" s="3" t="s">
        <v>222</v>
      </c>
      <c r="H305" s="27" t="str">
        <f t="shared" si="13"/>
        <v>Бухгалтерия</v>
      </c>
      <c r="I305" s="27" t="str">
        <f t="shared" si="14"/>
        <v>Бухгалтерия</v>
      </c>
      <c r="J305" s="6" t="s">
        <v>170</v>
      </c>
      <c r="K305" s="3" t="s">
        <v>311</v>
      </c>
      <c r="L305" s="4" t="s">
        <v>960</v>
      </c>
      <c r="M305" s="4" t="str">
        <f>L305</f>
        <v>Информационно - консультационные услуги в форме семинара по теме: «Бухгалтерская отчетность за 1 полугодие 2014 г.»</v>
      </c>
      <c r="N305" s="3" t="s">
        <v>677</v>
      </c>
      <c r="O305" s="4" t="s">
        <v>166</v>
      </c>
      <c r="P305" s="3" t="s">
        <v>217</v>
      </c>
      <c r="Q305" s="3">
        <v>7490000</v>
      </c>
      <c r="R305" s="3">
        <v>642</v>
      </c>
      <c r="S305" s="3" t="s">
        <v>81</v>
      </c>
      <c r="T305" s="4">
        <v>1</v>
      </c>
      <c r="U305" s="5">
        <v>30</v>
      </c>
      <c r="V305" s="5">
        <f t="shared" ref="V305:V312" si="16">U305/12*12</f>
        <v>30</v>
      </c>
      <c r="W305" s="4">
        <v>2014</v>
      </c>
      <c r="X305" s="4" t="s">
        <v>57</v>
      </c>
      <c r="Y305" s="4">
        <v>2014</v>
      </c>
      <c r="Z305" s="4" t="s">
        <v>57</v>
      </c>
      <c r="AA305" s="4">
        <v>2014</v>
      </c>
      <c r="AB305" s="4" t="s">
        <v>57</v>
      </c>
      <c r="AC305" s="4">
        <v>2014</v>
      </c>
      <c r="AD305" s="4" t="s">
        <v>77</v>
      </c>
      <c r="AE305" s="4">
        <v>2014</v>
      </c>
      <c r="AF305" s="4" t="s">
        <v>77</v>
      </c>
      <c r="AG305" s="4">
        <v>2014</v>
      </c>
      <c r="AH305" s="4" t="s">
        <v>77</v>
      </c>
      <c r="AI305" s="4" t="s">
        <v>219</v>
      </c>
      <c r="AJ305" s="4" t="s">
        <v>118</v>
      </c>
      <c r="AK305" s="4" t="s">
        <v>166</v>
      </c>
      <c r="AL305" s="4" t="s">
        <v>269</v>
      </c>
      <c r="AM305" s="4" t="s">
        <v>270</v>
      </c>
      <c r="AN305" s="4"/>
      <c r="AO305" s="4" t="s">
        <v>166</v>
      </c>
    </row>
    <row r="306" spans="1:41" ht="67.5">
      <c r="A306" s="125">
        <f t="shared" si="11"/>
        <v>281</v>
      </c>
      <c r="B306" s="46" t="s">
        <v>1146</v>
      </c>
      <c r="C306" s="3"/>
      <c r="D306" s="4"/>
      <c r="E306" s="3" t="s">
        <v>396</v>
      </c>
      <c r="F306" s="27" t="s">
        <v>916</v>
      </c>
      <c r="G306" s="3" t="s">
        <v>222</v>
      </c>
      <c r="H306" s="27" t="str">
        <f t="shared" si="13"/>
        <v>Бухгалтерия</v>
      </c>
      <c r="I306" s="27" t="str">
        <f t="shared" si="14"/>
        <v>Бухгалтерия</v>
      </c>
      <c r="J306" s="6" t="s">
        <v>170</v>
      </c>
      <c r="K306" s="3" t="s">
        <v>311</v>
      </c>
      <c r="L306" s="4" t="s">
        <v>961</v>
      </c>
      <c r="M306" s="4" t="str">
        <f t="shared" ref="M306:M312" si="17">L306</f>
        <v>Информационно - консультационные услуги в форме семинара по теме «Международная финансовя отчетности (ДИПИФР) по программе АССА»</v>
      </c>
      <c r="N306" s="3" t="s">
        <v>677</v>
      </c>
      <c r="O306" s="4" t="s">
        <v>166</v>
      </c>
      <c r="P306" s="3" t="s">
        <v>217</v>
      </c>
      <c r="Q306" s="3">
        <v>7490000</v>
      </c>
      <c r="R306" s="3">
        <v>642</v>
      </c>
      <c r="S306" s="3" t="s">
        <v>81</v>
      </c>
      <c r="T306" s="4">
        <v>1</v>
      </c>
      <c r="U306" s="5">
        <v>100</v>
      </c>
      <c r="V306" s="5">
        <f t="shared" si="16"/>
        <v>100</v>
      </c>
      <c r="W306" s="4">
        <v>2014</v>
      </c>
      <c r="X306" s="4" t="s">
        <v>77</v>
      </c>
      <c r="Y306" s="4">
        <v>2014</v>
      </c>
      <c r="Z306" s="4" t="s">
        <v>77</v>
      </c>
      <c r="AA306" s="4">
        <v>2014</v>
      </c>
      <c r="AB306" s="4" t="s">
        <v>77</v>
      </c>
      <c r="AC306" s="4">
        <v>2014</v>
      </c>
      <c r="AD306" s="4" t="s">
        <v>96</v>
      </c>
      <c r="AE306" s="4">
        <v>2014</v>
      </c>
      <c r="AF306" s="4" t="s">
        <v>96</v>
      </c>
      <c r="AG306" s="4">
        <v>2014</v>
      </c>
      <c r="AH306" s="4" t="s">
        <v>61</v>
      </c>
      <c r="AI306" s="4" t="s">
        <v>219</v>
      </c>
      <c r="AJ306" s="4" t="s">
        <v>118</v>
      </c>
      <c r="AK306" s="4" t="s">
        <v>166</v>
      </c>
      <c r="AL306" s="4" t="s">
        <v>269</v>
      </c>
      <c r="AM306" s="4" t="s">
        <v>270</v>
      </c>
      <c r="AN306" s="4"/>
      <c r="AO306" s="4" t="s">
        <v>166</v>
      </c>
    </row>
    <row r="307" spans="1:41" ht="67.5">
      <c r="A307" s="125">
        <f t="shared" si="11"/>
        <v>282</v>
      </c>
      <c r="B307" s="46" t="s">
        <v>1147</v>
      </c>
      <c r="C307" s="3"/>
      <c r="D307" s="4"/>
      <c r="E307" s="3" t="s">
        <v>396</v>
      </c>
      <c r="F307" s="27" t="s">
        <v>916</v>
      </c>
      <c r="G307" s="3" t="s">
        <v>222</v>
      </c>
      <c r="H307" s="27" t="str">
        <f t="shared" si="13"/>
        <v>Бухгалтерия</v>
      </c>
      <c r="I307" s="27" t="str">
        <f t="shared" si="14"/>
        <v>Бухгалтерия</v>
      </c>
      <c r="J307" s="6" t="s">
        <v>170</v>
      </c>
      <c r="K307" s="3" t="s">
        <v>311</v>
      </c>
      <c r="L307" s="4" t="s">
        <v>962</v>
      </c>
      <c r="M307" s="4" t="str">
        <f t="shared" si="17"/>
        <v>Информационно - консультационные услуги в форме семинара по теме: «Сложные вопросы признания доходов и расходов в бухгалтерском учете»</v>
      </c>
      <c r="N307" s="3" t="s">
        <v>677</v>
      </c>
      <c r="O307" s="4" t="s">
        <v>166</v>
      </c>
      <c r="P307" s="3" t="s">
        <v>217</v>
      </c>
      <c r="Q307" s="3">
        <v>7490000</v>
      </c>
      <c r="R307" s="3">
        <v>642</v>
      </c>
      <c r="S307" s="3" t="s">
        <v>81</v>
      </c>
      <c r="T307" s="4">
        <v>1</v>
      </c>
      <c r="U307" s="5">
        <v>30</v>
      </c>
      <c r="V307" s="5">
        <f t="shared" si="16"/>
        <v>30</v>
      </c>
      <c r="W307" s="4">
        <v>2014</v>
      </c>
      <c r="X307" s="4" t="s">
        <v>77</v>
      </c>
      <c r="Y307" s="4">
        <v>2014</v>
      </c>
      <c r="Z307" s="4" t="s">
        <v>77</v>
      </c>
      <c r="AA307" s="4">
        <v>2014</v>
      </c>
      <c r="AB307" s="4" t="s">
        <v>77</v>
      </c>
      <c r="AC307" s="4">
        <v>2014</v>
      </c>
      <c r="AD307" s="4" t="s">
        <v>100</v>
      </c>
      <c r="AE307" s="4">
        <v>2014</v>
      </c>
      <c r="AF307" s="4" t="s">
        <v>100</v>
      </c>
      <c r="AG307" s="4">
        <v>2014</v>
      </c>
      <c r="AH307" s="4" t="s">
        <v>100</v>
      </c>
      <c r="AI307" s="4" t="s">
        <v>219</v>
      </c>
      <c r="AJ307" s="4" t="s">
        <v>118</v>
      </c>
      <c r="AK307" s="4" t="s">
        <v>166</v>
      </c>
      <c r="AL307" s="4" t="s">
        <v>269</v>
      </c>
      <c r="AM307" s="4" t="s">
        <v>270</v>
      </c>
      <c r="AN307" s="4"/>
      <c r="AO307" s="4" t="s">
        <v>166</v>
      </c>
    </row>
    <row r="308" spans="1:41" ht="56.25">
      <c r="A308" s="125">
        <f t="shared" si="11"/>
        <v>283</v>
      </c>
      <c r="B308" s="46" t="s">
        <v>1148</v>
      </c>
      <c r="C308" s="3"/>
      <c r="D308" s="4"/>
      <c r="E308" s="3" t="s">
        <v>396</v>
      </c>
      <c r="F308" s="27" t="s">
        <v>916</v>
      </c>
      <c r="G308" s="3" t="s">
        <v>222</v>
      </c>
      <c r="H308" s="27" t="str">
        <f t="shared" si="13"/>
        <v>Бухгалтерия</v>
      </c>
      <c r="I308" s="27" t="str">
        <f t="shared" si="14"/>
        <v>Бухгалтерия</v>
      </c>
      <c r="J308" s="6" t="s">
        <v>170</v>
      </c>
      <c r="K308" s="3" t="s">
        <v>311</v>
      </c>
      <c r="L308" s="4" t="s">
        <v>963</v>
      </c>
      <c r="M308" s="4" t="str">
        <f t="shared" si="17"/>
        <v>Информационно - консультационные услуги в форме семинара по теме: «Анализ факторов, влияющих на цены РСВ: примеры и расчёты»</v>
      </c>
      <c r="N308" s="3" t="s">
        <v>677</v>
      </c>
      <c r="O308" s="4" t="s">
        <v>166</v>
      </c>
      <c r="P308" s="3" t="s">
        <v>217</v>
      </c>
      <c r="Q308" s="3">
        <v>7490000</v>
      </c>
      <c r="R308" s="3">
        <v>642</v>
      </c>
      <c r="S308" s="3" t="s">
        <v>81</v>
      </c>
      <c r="T308" s="4">
        <v>1</v>
      </c>
      <c r="U308" s="5">
        <v>30</v>
      </c>
      <c r="V308" s="5">
        <v>30</v>
      </c>
      <c r="W308" s="4">
        <v>2014</v>
      </c>
      <c r="X308" s="4" t="s">
        <v>77</v>
      </c>
      <c r="Y308" s="4">
        <v>2014</v>
      </c>
      <c r="Z308" s="4" t="s">
        <v>77</v>
      </c>
      <c r="AA308" s="4">
        <v>2014</v>
      </c>
      <c r="AB308" s="4" t="s">
        <v>77</v>
      </c>
      <c r="AC308" s="4">
        <v>2014</v>
      </c>
      <c r="AD308" s="4" t="s">
        <v>100</v>
      </c>
      <c r="AE308" s="4">
        <v>2014</v>
      </c>
      <c r="AF308" s="4" t="s">
        <v>100</v>
      </c>
      <c r="AG308" s="4">
        <v>2014</v>
      </c>
      <c r="AH308" s="4" t="s">
        <v>100</v>
      </c>
      <c r="AI308" s="4" t="s">
        <v>219</v>
      </c>
      <c r="AJ308" s="4" t="s">
        <v>118</v>
      </c>
      <c r="AK308" s="4" t="s">
        <v>166</v>
      </c>
      <c r="AL308" s="4" t="s">
        <v>269</v>
      </c>
      <c r="AM308" s="4" t="s">
        <v>270</v>
      </c>
      <c r="AN308" s="4"/>
      <c r="AO308" s="4" t="s">
        <v>166</v>
      </c>
    </row>
    <row r="309" spans="1:41" ht="67.5">
      <c r="A309" s="125">
        <f t="shared" si="11"/>
        <v>284</v>
      </c>
      <c r="B309" s="46" t="s">
        <v>1149</v>
      </c>
      <c r="C309" s="3"/>
      <c r="D309" s="4"/>
      <c r="E309" s="3" t="s">
        <v>396</v>
      </c>
      <c r="F309" s="27" t="s">
        <v>916</v>
      </c>
      <c r="G309" s="3" t="s">
        <v>222</v>
      </c>
      <c r="H309" s="27" t="str">
        <f t="shared" si="13"/>
        <v>Бухгалтерия</v>
      </c>
      <c r="I309" s="27" t="str">
        <f t="shared" si="14"/>
        <v>Бухгалтерия</v>
      </c>
      <c r="J309" s="6" t="s">
        <v>170</v>
      </c>
      <c r="K309" s="3" t="s">
        <v>311</v>
      </c>
      <c r="L309" s="4" t="s">
        <v>964</v>
      </c>
      <c r="M309" s="4" t="str">
        <f t="shared" si="17"/>
        <v>Информационно - консультационные услуги в форме семинара по теме: «Отражение в бухгалтерском и налоговом учете операций по ОРЭМ»</v>
      </c>
      <c r="N309" s="3" t="s">
        <v>677</v>
      </c>
      <c r="O309" s="4" t="s">
        <v>166</v>
      </c>
      <c r="P309" s="3" t="s">
        <v>217</v>
      </c>
      <c r="Q309" s="3">
        <v>7490000</v>
      </c>
      <c r="R309" s="3">
        <v>642</v>
      </c>
      <c r="S309" s="3" t="s">
        <v>81</v>
      </c>
      <c r="T309" s="4">
        <v>1</v>
      </c>
      <c r="U309" s="5">
        <v>30</v>
      </c>
      <c r="V309" s="5">
        <v>30</v>
      </c>
      <c r="W309" s="4">
        <v>2014</v>
      </c>
      <c r="X309" s="4" t="s">
        <v>77</v>
      </c>
      <c r="Y309" s="4">
        <v>2014</v>
      </c>
      <c r="Z309" s="4" t="s">
        <v>77</v>
      </c>
      <c r="AA309" s="4">
        <v>2014</v>
      </c>
      <c r="AB309" s="4" t="s">
        <v>77</v>
      </c>
      <c r="AC309" s="4">
        <v>2014</v>
      </c>
      <c r="AD309" s="4" t="s">
        <v>100</v>
      </c>
      <c r="AE309" s="4">
        <v>2014</v>
      </c>
      <c r="AF309" s="4" t="s">
        <v>100</v>
      </c>
      <c r="AG309" s="4">
        <v>2014</v>
      </c>
      <c r="AH309" s="4" t="s">
        <v>100</v>
      </c>
      <c r="AI309" s="4" t="s">
        <v>219</v>
      </c>
      <c r="AJ309" s="4" t="s">
        <v>118</v>
      </c>
      <c r="AK309" s="4" t="s">
        <v>166</v>
      </c>
      <c r="AL309" s="4" t="s">
        <v>269</v>
      </c>
      <c r="AM309" s="4" t="s">
        <v>270</v>
      </c>
      <c r="AN309" s="4"/>
      <c r="AO309" s="4" t="s">
        <v>166</v>
      </c>
    </row>
    <row r="310" spans="1:41" ht="56.25">
      <c r="A310" s="125">
        <f t="shared" si="11"/>
        <v>285</v>
      </c>
      <c r="B310" s="46" t="s">
        <v>1150</v>
      </c>
      <c r="C310" s="3"/>
      <c r="D310" s="4"/>
      <c r="E310" s="3" t="s">
        <v>396</v>
      </c>
      <c r="F310" s="27" t="s">
        <v>916</v>
      </c>
      <c r="G310" s="3" t="s">
        <v>222</v>
      </c>
      <c r="H310" s="27" t="str">
        <f t="shared" si="13"/>
        <v>Бухгалтерия</v>
      </c>
      <c r="I310" s="27" t="str">
        <f t="shared" si="14"/>
        <v>Бухгалтерия</v>
      </c>
      <c r="J310" s="6" t="s">
        <v>170</v>
      </c>
      <c r="K310" s="3" t="s">
        <v>311</v>
      </c>
      <c r="L310" s="4" t="s">
        <v>965</v>
      </c>
      <c r="M310" s="4" t="str">
        <f t="shared" si="17"/>
        <v>Информационно - консультационные услуги в форме семинара по теме: «Подготовка бухгалтерской отчетности за 9 месяцев 2014 г.»</v>
      </c>
      <c r="N310" s="3" t="s">
        <v>677</v>
      </c>
      <c r="O310" s="4" t="s">
        <v>166</v>
      </c>
      <c r="P310" s="3" t="s">
        <v>217</v>
      </c>
      <c r="Q310" s="3">
        <v>7490000</v>
      </c>
      <c r="R310" s="3">
        <v>642</v>
      </c>
      <c r="S310" s="3" t="s">
        <v>81</v>
      </c>
      <c r="T310" s="4">
        <v>1</v>
      </c>
      <c r="U310" s="5">
        <v>30</v>
      </c>
      <c r="V310" s="5">
        <f t="shared" si="16"/>
        <v>30</v>
      </c>
      <c r="W310" s="4">
        <v>2014</v>
      </c>
      <c r="X310" s="4" t="s">
        <v>78</v>
      </c>
      <c r="Y310" s="4">
        <v>2014</v>
      </c>
      <c r="Z310" s="4" t="s">
        <v>78</v>
      </c>
      <c r="AA310" s="4">
        <v>2014</v>
      </c>
      <c r="AB310" s="4" t="s">
        <v>78</v>
      </c>
      <c r="AC310" s="4">
        <v>2014</v>
      </c>
      <c r="AD310" s="4" t="s">
        <v>96</v>
      </c>
      <c r="AE310" s="4">
        <v>2014</v>
      </c>
      <c r="AF310" s="4" t="s">
        <v>96</v>
      </c>
      <c r="AG310" s="4">
        <v>2014</v>
      </c>
      <c r="AH310" s="4" t="s">
        <v>96</v>
      </c>
      <c r="AI310" s="4" t="s">
        <v>219</v>
      </c>
      <c r="AJ310" s="4" t="s">
        <v>118</v>
      </c>
      <c r="AK310" s="4" t="s">
        <v>166</v>
      </c>
      <c r="AL310" s="4" t="s">
        <v>269</v>
      </c>
      <c r="AM310" s="4" t="s">
        <v>270</v>
      </c>
      <c r="AN310" s="4"/>
      <c r="AO310" s="4" t="s">
        <v>166</v>
      </c>
    </row>
    <row r="311" spans="1:41" ht="56.25">
      <c r="A311" s="125">
        <f t="shared" si="11"/>
        <v>286</v>
      </c>
      <c r="B311" s="46" t="s">
        <v>1151</v>
      </c>
      <c r="C311" s="3"/>
      <c r="D311" s="4"/>
      <c r="E311" s="3" t="s">
        <v>396</v>
      </c>
      <c r="F311" s="27" t="s">
        <v>916</v>
      </c>
      <c r="G311" s="3" t="s">
        <v>222</v>
      </c>
      <c r="H311" s="27" t="str">
        <f t="shared" si="13"/>
        <v>Бухгалтерия</v>
      </c>
      <c r="I311" s="27" t="str">
        <f t="shared" si="14"/>
        <v>Бухгалтерия</v>
      </c>
      <c r="J311" s="6" t="s">
        <v>170</v>
      </c>
      <c r="K311" s="3" t="s">
        <v>311</v>
      </c>
      <c r="L311" s="4" t="s">
        <v>966</v>
      </c>
      <c r="M311" s="4" t="str">
        <f t="shared" si="17"/>
        <v>Информационно - консультационные услуги в форме семинара по теме: «Учет расходов организации: документирование, обоснование»</v>
      </c>
      <c r="N311" s="3" t="s">
        <v>677</v>
      </c>
      <c r="O311" s="4" t="s">
        <v>166</v>
      </c>
      <c r="P311" s="3" t="s">
        <v>217</v>
      </c>
      <c r="Q311" s="3">
        <v>7490000</v>
      </c>
      <c r="R311" s="3">
        <v>642</v>
      </c>
      <c r="S311" s="3" t="s">
        <v>81</v>
      </c>
      <c r="T311" s="4">
        <v>1</v>
      </c>
      <c r="U311" s="5">
        <v>30</v>
      </c>
      <c r="V311" s="5">
        <f t="shared" si="16"/>
        <v>30</v>
      </c>
      <c r="W311" s="4">
        <v>2014</v>
      </c>
      <c r="X311" s="4" t="s">
        <v>100</v>
      </c>
      <c r="Y311" s="4">
        <v>2014</v>
      </c>
      <c r="Z311" s="4" t="s">
        <v>100</v>
      </c>
      <c r="AA311" s="4">
        <v>2014</v>
      </c>
      <c r="AB311" s="4" t="s">
        <v>100</v>
      </c>
      <c r="AC311" s="4">
        <v>2014</v>
      </c>
      <c r="AD311" s="4" t="s">
        <v>91</v>
      </c>
      <c r="AE311" s="4">
        <v>2014</v>
      </c>
      <c r="AF311" s="4" t="s">
        <v>91</v>
      </c>
      <c r="AG311" s="4">
        <v>2014</v>
      </c>
      <c r="AH311" s="4" t="s">
        <v>91</v>
      </c>
      <c r="AI311" s="4" t="s">
        <v>219</v>
      </c>
      <c r="AJ311" s="4" t="s">
        <v>118</v>
      </c>
      <c r="AK311" s="4" t="s">
        <v>166</v>
      </c>
      <c r="AL311" s="4" t="s">
        <v>269</v>
      </c>
      <c r="AM311" s="4" t="s">
        <v>270</v>
      </c>
      <c r="AN311" s="4"/>
      <c r="AO311" s="4" t="s">
        <v>166</v>
      </c>
    </row>
    <row r="312" spans="1:41" ht="56.25">
      <c r="A312" s="125">
        <f t="shared" si="11"/>
        <v>287</v>
      </c>
      <c r="B312" s="46" t="s">
        <v>1152</v>
      </c>
      <c r="C312" s="3"/>
      <c r="D312" s="4"/>
      <c r="E312" s="3" t="s">
        <v>396</v>
      </c>
      <c r="F312" s="27" t="s">
        <v>916</v>
      </c>
      <c r="G312" s="3" t="s">
        <v>222</v>
      </c>
      <c r="H312" s="27" t="str">
        <f t="shared" si="13"/>
        <v>Бухгалтерия</v>
      </c>
      <c r="I312" s="27" t="str">
        <f t="shared" si="14"/>
        <v>Бухгалтерия</v>
      </c>
      <c r="J312" s="6" t="s">
        <v>170</v>
      </c>
      <c r="K312" s="3" t="s">
        <v>311</v>
      </c>
      <c r="L312" s="4" t="s">
        <v>967</v>
      </c>
      <c r="M312" s="4" t="str">
        <f t="shared" si="17"/>
        <v>Информационно - консультационные услуги в форме семинара по теме: «Финансовые расчеты и энерготрейдинг на ОРЭМ»</v>
      </c>
      <c r="N312" s="3" t="s">
        <v>677</v>
      </c>
      <c r="O312" s="4" t="s">
        <v>166</v>
      </c>
      <c r="P312" s="3" t="s">
        <v>217</v>
      </c>
      <c r="Q312" s="3">
        <v>7490000</v>
      </c>
      <c r="R312" s="3">
        <v>642</v>
      </c>
      <c r="S312" s="3" t="s">
        <v>81</v>
      </c>
      <c r="T312" s="4">
        <v>1</v>
      </c>
      <c r="U312" s="5">
        <v>30</v>
      </c>
      <c r="V312" s="5">
        <f t="shared" si="16"/>
        <v>30</v>
      </c>
      <c r="W312" s="4">
        <v>2014</v>
      </c>
      <c r="X312" s="4" t="s">
        <v>100</v>
      </c>
      <c r="Y312" s="4">
        <v>2014</v>
      </c>
      <c r="Z312" s="4" t="s">
        <v>100</v>
      </c>
      <c r="AA312" s="4">
        <v>2014</v>
      </c>
      <c r="AB312" s="4" t="s">
        <v>100</v>
      </c>
      <c r="AC312" s="4">
        <v>2014</v>
      </c>
      <c r="AD312" s="4" t="s">
        <v>60</v>
      </c>
      <c r="AE312" s="4">
        <v>2014</v>
      </c>
      <c r="AF312" s="4" t="s">
        <v>60</v>
      </c>
      <c r="AG312" s="4">
        <v>2014</v>
      </c>
      <c r="AH312" s="4" t="s">
        <v>60</v>
      </c>
      <c r="AI312" s="4" t="s">
        <v>219</v>
      </c>
      <c r="AJ312" s="4" t="s">
        <v>118</v>
      </c>
      <c r="AK312" s="4" t="s">
        <v>166</v>
      </c>
      <c r="AL312" s="4" t="s">
        <v>269</v>
      </c>
      <c r="AM312" s="4" t="s">
        <v>270</v>
      </c>
      <c r="AN312" s="4"/>
      <c r="AO312" s="4" t="s">
        <v>166</v>
      </c>
    </row>
    <row r="313" spans="1:41" ht="56.25">
      <c r="A313" s="125">
        <f t="shared" si="11"/>
        <v>288</v>
      </c>
      <c r="B313" s="46" t="s">
        <v>1153</v>
      </c>
      <c r="C313" s="3"/>
      <c r="D313" s="4"/>
      <c r="E313" s="3" t="s">
        <v>396</v>
      </c>
      <c r="F313" s="27" t="s">
        <v>916</v>
      </c>
      <c r="G313" s="3" t="s">
        <v>222</v>
      </c>
      <c r="H313" s="27" t="str">
        <f t="shared" si="13"/>
        <v>Бухгалтерия</v>
      </c>
      <c r="I313" s="27" t="str">
        <f t="shared" si="14"/>
        <v>Бухгалтерия</v>
      </c>
      <c r="J313" s="6" t="s">
        <v>170</v>
      </c>
      <c r="K313" s="3" t="s">
        <v>311</v>
      </c>
      <c r="L313" s="4" t="s">
        <v>968</v>
      </c>
      <c r="M313" s="4" t="str">
        <f>L313</f>
        <v>Информационно - консультационные услуги в форме семинара по теме: «Microsoft Excel 2013/2010/2007.  Расширенные возможности»</v>
      </c>
      <c r="N313" s="3" t="s">
        <v>677</v>
      </c>
      <c r="O313" s="4" t="s">
        <v>166</v>
      </c>
      <c r="P313" s="3" t="s">
        <v>217</v>
      </c>
      <c r="Q313" s="3">
        <v>7490000</v>
      </c>
      <c r="R313" s="3">
        <v>642</v>
      </c>
      <c r="S313" s="3" t="s">
        <v>81</v>
      </c>
      <c r="T313" s="4">
        <v>1</v>
      </c>
      <c r="U313" s="5">
        <v>30</v>
      </c>
      <c r="V313" s="5">
        <f>U313/12*12</f>
        <v>30</v>
      </c>
      <c r="W313" s="4">
        <v>2014</v>
      </c>
      <c r="X313" s="4" t="s">
        <v>100</v>
      </c>
      <c r="Y313" s="4">
        <v>2014</v>
      </c>
      <c r="Z313" s="4" t="s">
        <v>100</v>
      </c>
      <c r="AA313" s="4">
        <v>2014</v>
      </c>
      <c r="AB313" s="4" t="s">
        <v>100</v>
      </c>
      <c r="AC313" s="4">
        <v>2014</v>
      </c>
      <c r="AD313" s="4" t="s">
        <v>60</v>
      </c>
      <c r="AE313" s="4">
        <v>2014</v>
      </c>
      <c r="AF313" s="4" t="s">
        <v>60</v>
      </c>
      <c r="AG313" s="4">
        <v>2014</v>
      </c>
      <c r="AH313" s="4" t="s">
        <v>60</v>
      </c>
      <c r="AI313" s="4" t="s">
        <v>219</v>
      </c>
      <c r="AJ313" s="4" t="s">
        <v>118</v>
      </c>
      <c r="AK313" s="4" t="s">
        <v>166</v>
      </c>
      <c r="AL313" s="4" t="s">
        <v>269</v>
      </c>
      <c r="AM313" s="4" t="s">
        <v>270</v>
      </c>
      <c r="AN313" s="4"/>
      <c r="AO313" s="4" t="s">
        <v>166</v>
      </c>
    </row>
    <row r="314" spans="1:41" ht="101.25">
      <c r="A314" s="125">
        <f t="shared" si="11"/>
        <v>289</v>
      </c>
      <c r="B314" s="46" t="s">
        <v>1187</v>
      </c>
      <c r="C314" s="3" t="s">
        <v>166</v>
      </c>
      <c r="D314" s="4" t="s">
        <v>1000</v>
      </c>
      <c r="E314" s="3" t="s">
        <v>166</v>
      </c>
      <c r="F314" s="27" t="s">
        <v>1001</v>
      </c>
      <c r="G314" s="3" t="s">
        <v>222</v>
      </c>
      <c r="H314" s="27" t="s">
        <v>1001</v>
      </c>
      <c r="I314" s="27" t="s">
        <v>1001</v>
      </c>
      <c r="J314" s="6" t="s">
        <v>1002</v>
      </c>
      <c r="K314" s="3" t="s">
        <v>1003</v>
      </c>
      <c r="L314" s="4" t="s">
        <v>1004</v>
      </c>
      <c r="M314" s="4" t="s">
        <v>1004</v>
      </c>
      <c r="N314" s="3" t="s">
        <v>1005</v>
      </c>
      <c r="O314" s="4" t="s">
        <v>166</v>
      </c>
      <c r="P314" s="3" t="s">
        <v>1006</v>
      </c>
      <c r="Q314" s="3" t="s">
        <v>1007</v>
      </c>
      <c r="R314" s="3" t="s">
        <v>608</v>
      </c>
      <c r="S314" s="3" t="s">
        <v>609</v>
      </c>
      <c r="T314" s="4" t="s">
        <v>1008</v>
      </c>
      <c r="U314" s="5">
        <v>15000</v>
      </c>
      <c r="V314" s="5">
        <v>15000</v>
      </c>
      <c r="W314" s="4" t="s">
        <v>1009</v>
      </c>
      <c r="X314" s="4" t="s">
        <v>60</v>
      </c>
      <c r="Y314" s="4" t="s">
        <v>1009</v>
      </c>
      <c r="Z314" s="4" t="s">
        <v>61</v>
      </c>
      <c r="AA314" s="4" t="s">
        <v>610</v>
      </c>
      <c r="AB314" s="4" t="s">
        <v>62</v>
      </c>
      <c r="AC314" s="4" t="s">
        <v>610</v>
      </c>
      <c r="AD314" s="4" t="s">
        <v>82</v>
      </c>
      <c r="AE314" s="4" t="s">
        <v>610</v>
      </c>
      <c r="AF314" s="4" t="s">
        <v>83</v>
      </c>
      <c r="AG314" s="4" t="s">
        <v>1010</v>
      </c>
      <c r="AH314" s="4" t="s">
        <v>83</v>
      </c>
      <c r="AI314" s="4" t="s">
        <v>70</v>
      </c>
      <c r="AJ314" s="4" t="s">
        <v>59</v>
      </c>
      <c r="AK314" s="4" t="s">
        <v>166</v>
      </c>
      <c r="AL314" s="4" t="s">
        <v>269</v>
      </c>
      <c r="AM314" s="4" t="s">
        <v>270</v>
      </c>
      <c r="AN314" s="4" t="s">
        <v>166</v>
      </c>
      <c r="AO314" s="4" t="s">
        <v>1011</v>
      </c>
    </row>
    <row r="315" spans="1:41" ht="78.75">
      <c r="A315" s="125">
        <f t="shared" si="11"/>
        <v>290</v>
      </c>
      <c r="B315" s="46" t="s">
        <v>1188</v>
      </c>
      <c r="C315" s="3" t="s">
        <v>166</v>
      </c>
      <c r="D315" s="4" t="s">
        <v>1000</v>
      </c>
      <c r="E315" s="3" t="s">
        <v>166</v>
      </c>
      <c r="F315" s="27" t="s">
        <v>1001</v>
      </c>
      <c r="G315" s="3" t="s">
        <v>222</v>
      </c>
      <c r="H315" s="27" t="s">
        <v>1001</v>
      </c>
      <c r="I315" s="27" t="s">
        <v>1001</v>
      </c>
      <c r="J315" s="6" t="s">
        <v>170</v>
      </c>
      <c r="K315" s="3" t="s">
        <v>311</v>
      </c>
      <c r="L315" s="4" t="s">
        <v>1012</v>
      </c>
      <c r="M315" s="4" t="s">
        <v>1012</v>
      </c>
      <c r="N315" s="3" t="s">
        <v>1013</v>
      </c>
      <c r="O315" s="4" t="s">
        <v>166</v>
      </c>
      <c r="P315" s="3" t="s">
        <v>1014</v>
      </c>
      <c r="Q315" s="3" t="s">
        <v>1015</v>
      </c>
      <c r="R315" s="3" t="s">
        <v>608</v>
      </c>
      <c r="S315" s="3" t="s">
        <v>609</v>
      </c>
      <c r="T315" s="4" t="s">
        <v>1008</v>
      </c>
      <c r="U315" s="5">
        <v>500</v>
      </c>
      <c r="V315" s="5">
        <v>500</v>
      </c>
      <c r="W315" s="4" t="s">
        <v>1009</v>
      </c>
      <c r="X315" s="4" t="s">
        <v>91</v>
      </c>
      <c r="Y315" s="4" t="s">
        <v>1009</v>
      </c>
      <c r="Z315" s="4" t="s">
        <v>60</v>
      </c>
      <c r="AA315" s="4" t="s">
        <v>1009</v>
      </c>
      <c r="AB315" s="4" t="s">
        <v>61</v>
      </c>
      <c r="AC315" s="4" t="s">
        <v>610</v>
      </c>
      <c r="AD315" s="4" t="s">
        <v>62</v>
      </c>
      <c r="AE315" s="4" t="s">
        <v>610</v>
      </c>
      <c r="AF315" s="4" t="s">
        <v>62</v>
      </c>
      <c r="AG315" s="4" t="s">
        <v>1010</v>
      </c>
      <c r="AH315" s="4" t="s">
        <v>62</v>
      </c>
      <c r="AI315" s="4" t="s">
        <v>58</v>
      </c>
      <c r="AJ315" s="4" t="s">
        <v>59</v>
      </c>
      <c r="AK315" s="4" t="s">
        <v>166</v>
      </c>
      <c r="AL315" s="4" t="s">
        <v>269</v>
      </c>
      <c r="AM315" s="4" t="s">
        <v>270</v>
      </c>
      <c r="AN315" s="4" t="s">
        <v>166</v>
      </c>
      <c r="AO315" s="4" t="s">
        <v>1016</v>
      </c>
    </row>
    <row r="316" spans="1:41" ht="56.25">
      <c r="A316" s="125">
        <f t="shared" si="11"/>
        <v>291</v>
      </c>
      <c r="B316" s="46" t="s">
        <v>1189</v>
      </c>
      <c r="C316" s="3" t="s">
        <v>166</v>
      </c>
      <c r="D316" s="4" t="s">
        <v>1000</v>
      </c>
      <c r="E316" s="3" t="s">
        <v>166</v>
      </c>
      <c r="F316" s="27" t="s">
        <v>1001</v>
      </c>
      <c r="G316" s="3" t="s">
        <v>222</v>
      </c>
      <c r="H316" s="27" t="s">
        <v>1001</v>
      </c>
      <c r="I316" s="27" t="s">
        <v>1001</v>
      </c>
      <c r="J316" s="6" t="s">
        <v>170</v>
      </c>
      <c r="K316" s="3" t="s">
        <v>311</v>
      </c>
      <c r="L316" s="4" t="s">
        <v>1017</v>
      </c>
      <c r="M316" s="4" t="s">
        <v>613</v>
      </c>
      <c r="N316" s="3" t="s">
        <v>614</v>
      </c>
      <c r="O316" s="4" t="s">
        <v>166</v>
      </c>
      <c r="P316" s="3" t="s">
        <v>217</v>
      </c>
      <c r="Q316" s="3">
        <v>8090010</v>
      </c>
      <c r="R316" s="3" t="s">
        <v>608</v>
      </c>
      <c r="S316" s="3" t="s">
        <v>609</v>
      </c>
      <c r="T316" s="4" t="s">
        <v>1008</v>
      </c>
      <c r="U316" s="5">
        <v>30</v>
      </c>
      <c r="V316" s="5">
        <v>30</v>
      </c>
      <c r="W316" s="4" t="s">
        <v>610</v>
      </c>
      <c r="X316" s="4" t="s">
        <v>82</v>
      </c>
      <c r="Y316" s="4" t="s">
        <v>610</v>
      </c>
      <c r="Z316" s="4" t="s">
        <v>82</v>
      </c>
      <c r="AA316" s="4" t="s">
        <v>610</v>
      </c>
      <c r="AB316" s="4" t="s">
        <v>82</v>
      </c>
      <c r="AC316" s="4" t="s">
        <v>610</v>
      </c>
      <c r="AD316" s="4" t="s">
        <v>83</v>
      </c>
      <c r="AE316" s="4" t="s">
        <v>610</v>
      </c>
      <c r="AF316" s="4" t="s">
        <v>83</v>
      </c>
      <c r="AG316" s="4" t="s">
        <v>610</v>
      </c>
      <c r="AH316" s="4" t="s">
        <v>83</v>
      </c>
      <c r="AI316" s="4" t="s">
        <v>219</v>
      </c>
      <c r="AJ316" s="4" t="s">
        <v>118</v>
      </c>
      <c r="AK316" s="4" t="s">
        <v>166</v>
      </c>
      <c r="AL316" s="4" t="s">
        <v>269</v>
      </c>
      <c r="AM316" s="4" t="s">
        <v>270</v>
      </c>
      <c r="AN316" s="4" t="s">
        <v>166</v>
      </c>
      <c r="AO316" s="4"/>
    </row>
    <row r="317" spans="1:41" ht="56.25">
      <c r="A317" s="125">
        <f t="shared" si="11"/>
        <v>292</v>
      </c>
      <c r="B317" s="46" t="s">
        <v>1190</v>
      </c>
      <c r="C317" s="3" t="s">
        <v>166</v>
      </c>
      <c r="D317" s="4" t="s">
        <v>1000</v>
      </c>
      <c r="E317" s="3" t="s">
        <v>166</v>
      </c>
      <c r="F317" s="27" t="s">
        <v>1001</v>
      </c>
      <c r="G317" s="3" t="s">
        <v>222</v>
      </c>
      <c r="H317" s="27" t="s">
        <v>1001</v>
      </c>
      <c r="I317" s="27" t="s">
        <v>1001</v>
      </c>
      <c r="J317" s="6" t="s">
        <v>170</v>
      </c>
      <c r="K317" s="3" t="s">
        <v>311</v>
      </c>
      <c r="L317" s="4" t="s">
        <v>1018</v>
      </c>
      <c r="M317" s="4" t="s">
        <v>613</v>
      </c>
      <c r="N317" s="3" t="s">
        <v>614</v>
      </c>
      <c r="O317" s="4" t="s">
        <v>166</v>
      </c>
      <c r="P317" s="3" t="s">
        <v>217</v>
      </c>
      <c r="Q317" s="3">
        <v>8090010</v>
      </c>
      <c r="R317" s="3" t="s">
        <v>608</v>
      </c>
      <c r="S317" s="3" t="s">
        <v>609</v>
      </c>
      <c r="T317" s="4" t="s">
        <v>1008</v>
      </c>
      <c r="U317" s="5">
        <v>30</v>
      </c>
      <c r="V317" s="5">
        <v>30</v>
      </c>
      <c r="W317" s="4" t="s">
        <v>610</v>
      </c>
      <c r="X317" s="4" t="s">
        <v>83</v>
      </c>
      <c r="Y317" s="4" t="s">
        <v>610</v>
      </c>
      <c r="Z317" s="4" t="s">
        <v>83</v>
      </c>
      <c r="AA317" s="4" t="s">
        <v>610</v>
      </c>
      <c r="AB317" s="4" t="s">
        <v>83</v>
      </c>
      <c r="AC317" s="4" t="s">
        <v>610</v>
      </c>
      <c r="AD317" s="4" t="s">
        <v>57</v>
      </c>
      <c r="AE317" s="4" t="s">
        <v>610</v>
      </c>
      <c r="AF317" s="4" t="s">
        <v>57</v>
      </c>
      <c r="AG317" s="4" t="s">
        <v>610</v>
      </c>
      <c r="AH317" s="4" t="s">
        <v>57</v>
      </c>
      <c r="AI317" s="4" t="s">
        <v>219</v>
      </c>
      <c r="AJ317" s="4" t="s">
        <v>118</v>
      </c>
      <c r="AK317" s="4" t="s">
        <v>166</v>
      </c>
      <c r="AL317" s="4" t="s">
        <v>269</v>
      </c>
      <c r="AM317" s="4" t="s">
        <v>270</v>
      </c>
      <c r="AN317" s="4" t="s">
        <v>166</v>
      </c>
      <c r="AO317" s="4"/>
    </row>
    <row r="318" spans="1:41" ht="56.25">
      <c r="A318" s="125">
        <f t="shared" si="11"/>
        <v>293</v>
      </c>
      <c r="B318" s="46" t="s">
        <v>1191</v>
      </c>
      <c r="C318" s="3" t="s">
        <v>166</v>
      </c>
      <c r="D318" s="4" t="s">
        <v>1000</v>
      </c>
      <c r="E318" s="3" t="s">
        <v>166</v>
      </c>
      <c r="F318" s="27" t="s">
        <v>1001</v>
      </c>
      <c r="G318" s="3" t="s">
        <v>222</v>
      </c>
      <c r="H318" s="27" t="s">
        <v>1001</v>
      </c>
      <c r="I318" s="27" t="s">
        <v>1001</v>
      </c>
      <c r="J318" s="6" t="s">
        <v>170</v>
      </c>
      <c r="K318" s="3" t="s">
        <v>311</v>
      </c>
      <c r="L318" s="4" t="s">
        <v>1019</v>
      </c>
      <c r="M318" s="4" t="s">
        <v>613</v>
      </c>
      <c r="N318" s="3" t="s">
        <v>614</v>
      </c>
      <c r="O318" s="4" t="s">
        <v>166</v>
      </c>
      <c r="P318" s="3" t="s">
        <v>217</v>
      </c>
      <c r="Q318" s="3">
        <v>8090010</v>
      </c>
      <c r="R318" s="3" t="s">
        <v>608</v>
      </c>
      <c r="S318" s="3" t="s">
        <v>609</v>
      </c>
      <c r="T318" s="4" t="s">
        <v>1008</v>
      </c>
      <c r="U318" s="5">
        <v>60</v>
      </c>
      <c r="V318" s="5">
        <v>60</v>
      </c>
      <c r="W318" s="4" t="s">
        <v>610</v>
      </c>
      <c r="X318" s="4" t="s">
        <v>100</v>
      </c>
      <c r="Y318" s="4" t="s">
        <v>610</v>
      </c>
      <c r="Z318" s="4" t="s">
        <v>100</v>
      </c>
      <c r="AA318" s="4" t="s">
        <v>610</v>
      </c>
      <c r="AB318" s="4" t="s">
        <v>100</v>
      </c>
      <c r="AC318" s="4" t="s">
        <v>610</v>
      </c>
      <c r="AD318" s="4" t="s">
        <v>96</v>
      </c>
      <c r="AE318" s="4" t="s">
        <v>610</v>
      </c>
      <c r="AF318" s="4" t="s">
        <v>96</v>
      </c>
      <c r="AG318" s="4" t="s">
        <v>610</v>
      </c>
      <c r="AH318" s="4" t="s">
        <v>96</v>
      </c>
      <c r="AI318" s="4" t="s">
        <v>219</v>
      </c>
      <c r="AJ318" s="4" t="s">
        <v>118</v>
      </c>
      <c r="AK318" s="4" t="s">
        <v>166</v>
      </c>
      <c r="AL318" s="4" t="s">
        <v>269</v>
      </c>
      <c r="AM318" s="4" t="s">
        <v>270</v>
      </c>
      <c r="AN318" s="4" t="s">
        <v>166</v>
      </c>
      <c r="AO318" s="4"/>
    </row>
    <row r="319" spans="1:41" s="69" customFormat="1" ht="73.5" customHeight="1">
      <c r="A319" s="125">
        <f t="shared" si="11"/>
        <v>294</v>
      </c>
      <c r="B319" s="46" t="s">
        <v>1192</v>
      </c>
      <c r="C319" s="3"/>
      <c r="D319" s="4">
        <v>8</v>
      </c>
      <c r="E319" s="3"/>
      <c r="F319" s="27" t="s">
        <v>1030</v>
      </c>
      <c r="G319" s="3" t="s">
        <v>222</v>
      </c>
      <c r="H319" s="27" t="s">
        <v>1030</v>
      </c>
      <c r="I319" s="27" t="s">
        <v>1030</v>
      </c>
      <c r="J319" s="6">
        <v>45000000000</v>
      </c>
      <c r="K319" s="3" t="s">
        <v>311</v>
      </c>
      <c r="L319" s="4" t="s">
        <v>1031</v>
      </c>
      <c r="M319" s="4" t="s">
        <v>1031</v>
      </c>
      <c r="N319" s="3" t="s">
        <v>1032</v>
      </c>
      <c r="O319" s="4"/>
      <c r="P319" s="3">
        <v>9414</v>
      </c>
      <c r="Q319" s="3">
        <v>2221020</v>
      </c>
      <c r="R319" s="3">
        <v>642</v>
      </c>
      <c r="S319" s="3" t="s">
        <v>81</v>
      </c>
      <c r="T319" s="4">
        <v>1</v>
      </c>
      <c r="U319" s="5">
        <v>270</v>
      </c>
      <c r="V319" s="5">
        <v>270</v>
      </c>
      <c r="W319" s="4">
        <v>2013</v>
      </c>
      <c r="X319" s="4" t="s">
        <v>91</v>
      </c>
      <c r="Y319" s="4">
        <v>2013</v>
      </c>
      <c r="Z319" s="4" t="s">
        <v>60</v>
      </c>
      <c r="AA319" s="4">
        <v>2013</v>
      </c>
      <c r="AB319" s="4" t="s">
        <v>61</v>
      </c>
      <c r="AC319" s="4">
        <v>2014</v>
      </c>
      <c r="AD319" s="4" t="s">
        <v>62</v>
      </c>
      <c r="AE319" s="4">
        <v>2014</v>
      </c>
      <c r="AF319" s="4" t="s">
        <v>82</v>
      </c>
      <c r="AG319" s="4">
        <v>2015</v>
      </c>
      <c r="AH319" s="4" t="s">
        <v>62</v>
      </c>
      <c r="AI319" s="4" t="s">
        <v>58</v>
      </c>
      <c r="AJ319" s="4" t="s">
        <v>59</v>
      </c>
      <c r="AK319" s="4"/>
      <c r="AL319" s="4" t="s">
        <v>269</v>
      </c>
      <c r="AM319" s="4" t="s">
        <v>270</v>
      </c>
      <c r="AN319" s="4"/>
      <c r="AO319" s="4" t="s">
        <v>1033</v>
      </c>
    </row>
    <row r="320" spans="1:41" s="69" customFormat="1" ht="90" customHeight="1">
      <c r="A320" s="125">
        <f t="shared" si="11"/>
        <v>295</v>
      </c>
      <c r="B320" s="46" t="s">
        <v>1193</v>
      </c>
      <c r="C320" s="3"/>
      <c r="D320" s="4">
        <v>8</v>
      </c>
      <c r="E320" s="3"/>
      <c r="F320" s="27" t="s">
        <v>1030</v>
      </c>
      <c r="G320" s="3" t="s">
        <v>222</v>
      </c>
      <c r="H320" s="27" t="s">
        <v>1030</v>
      </c>
      <c r="I320" s="27" t="s">
        <v>1030</v>
      </c>
      <c r="J320" s="6">
        <v>45000000000</v>
      </c>
      <c r="K320" s="3" t="s">
        <v>311</v>
      </c>
      <c r="L320" s="4" t="s">
        <v>1034</v>
      </c>
      <c r="M320" s="4" t="s">
        <v>1034</v>
      </c>
      <c r="N320" s="3" t="s">
        <v>1919</v>
      </c>
      <c r="O320" s="4"/>
      <c r="P320" s="3">
        <v>9414</v>
      </c>
      <c r="Q320" s="3">
        <v>5132000</v>
      </c>
      <c r="R320" s="3">
        <v>796</v>
      </c>
      <c r="S320" s="3" t="s">
        <v>88</v>
      </c>
      <c r="T320" s="4">
        <v>1</v>
      </c>
      <c r="U320" s="5">
        <v>400</v>
      </c>
      <c r="V320" s="5">
        <v>400</v>
      </c>
      <c r="W320" s="4">
        <v>2013</v>
      </c>
      <c r="X320" s="4" t="s">
        <v>60</v>
      </c>
      <c r="Y320" s="4">
        <v>2013</v>
      </c>
      <c r="Z320" s="4" t="s">
        <v>61</v>
      </c>
      <c r="AA320" s="4">
        <v>2013</v>
      </c>
      <c r="AB320" s="4" t="s">
        <v>61</v>
      </c>
      <c r="AC320" s="4">
        <v>2014</v>
      </c>
      <c r="AD320" s="4" t="s">
        <v>62</v>
      </c>
      <c r="AE320" s="4">
        <v>2014</v>
      </c>
      <c r="AF320" s="4" t="s">
        <v>82</v>
      </c>
      <c r="AG320" s="4">
        <v>2015</v>
      </c>
      <c r="AH320" s="4" t="s">
        <v>62</v>
      </c>
      <c r="AI320" s="4" t="s">
        <v>58</v>
      </c>
      <c r="AJ320" s="4" t="s">
        <v>59</v>
      </c>
      <c r="AK320" s="4"/>
      <c r="AL320" s="4" t="s">
        <v>269</v>
      </c>
      <c r="AM320" s="4" t="s">
        <v>270</v>
      </c>
      <c r="AN320" s="4"/>
      <c r="AO320" s="4" t="s">
        <v>1035</v>
      </c>
    </row>
    <row r="321" spans="1:41" s="69" customFormat="1" ht="80.25" customHeight="1">
      <c r="A321" s="125">
        <f t="shared" si="11"/>
        <v>296</v>
      </c>
      <c r="B321" s="46" t="s">
        <v>1194</v>
      </c>
      <c r="C321" s="3"/>
      <c r="D321" s="4">
        <v>8</v>
      </c>
      <c r="E321" s="3"/>
      <c r="F321" s="27" t="s">
        <v>1030</v>
      </c>
      <c r="G321" s="3" t="s">
        <v>222</v>
      </c>
      <c r="H321" s="27" t="s">
        <v>1030</v>
      </c>
      <c r="I321" s="27" t="s">
        <v>1030</v>
      </c>
      <c r="J321" s="6">
        <v>45000000000</v>
      </c>
      <c r="K321" s="3" t="s">
        <v>311</v>
      </c>
      <c r="L321" s="4" t="s">
        <v>1920</v>
      </c>
      <c r="M321" s="4" t="s">
        <v>1920</v>
      </c>
      <c r="N321" s="3" t="s">
        <v>1921</v>
      </c>
      <c r="O321" s="4"/>
      <c r="P321" s="3">
        <v>9414</v>
      </c>
      <c r="Q321" s="3">
        <v>2221020</v>
      </c>
      <c r="R321" s="3">
        <v>796</v>
      </c>
      <c r="S321" s="3" t="s">
        <v>88</v>
      </c>
      <c r="T321" s="4">
        <v>1</v>
      </c>
      <c r="U321" s="5">
        <v>600</v>
      </c>
      <c r="V321" s="5">
        <v>600</v>
      </c>
      <c r="W321" s="4">
        <v>2013</v>
      </c>
      <c r="X321" s="4" t="s">
        <v>62</v>
      </c>
      <c r="Y321" s="4">
        <v>2014</v>
      </c>
      <c r="Z321" s="4" t="s">
        <v>62</v>
      </c>
      <c r="AA321" s="4">
        <v>2014</v>
      </c>
      <c r="AB321" s="4" t="s">
        <v>62</v>
      </c>
      <c r="AC321" s="4">
        <v>2014</v>
      </c>
      <c r="AD321" s="4" t="s">
        <v>82</v>
      </c>
      <c r="AE321" s="4">
        <v>2014</v>
      </c>
      <c r="AF321" s="4" t="s">
        <v>82</v>
      </c>
      <c r="AG321" s="4">
        <v>2015</v>
      </c>
      <c r="AH321" s="4" t="s">
        <v>62</v>
      </c>
      <c r="AI321" s="4" t="s">
        <v>58</v>
      </c>
      <c r="AJ321" s="4" t="s">
        <v>59</v>
      </c>
      <c r="AK321" s="4"/>
      <c r="AL321" s="4" t="s">
        <v>269</v>
      </c>
      <c r="AM321" s="4" t="s">
        <v>270</v>
      </c>
      <c r="AN321" s="4"/>
      <c r="AO321" s="4"/>
    </row>
    <row r="322" spans="1:41" s="69" customFormat="1" ht="77.25" customHeight="1">
      <c r="A322" s="125">
        <f t="shared" si="11"/>
        <v>297</v>
      </c>
      <c r="B322" s="46" t="s">
        <v>1360</v>
      </c>
      <c r="C322" s="3"/>
      <c r="D322" s="4">
        <v>8</v>
      </c>
      <c r="E322" s="3"/>
      <c r="F322" s="27" t="s">
        <v>1030</v>
      </c>
      <c r="G322" s="3" t="s">
        <v>222</v>
      </c>
      <c r="H322" s="27" t="s">
        <v>1030</v>
      </c>
      <c r="I322" s="27" t="s">
        <v>1030</v>
      </c>
      <c r="J322" s="6">
        <v>45000000000</v>
      </c>
      <c r="K322" s="3" t="s">
        <v>311</v>
      </c>
      <c r="L322" s="4" t="s">
        <v>1036</v>
      </c>
      <c r="M322" s="4" t="s">
        <v>1036</v>
      </c>
      <c r="N322" s="3" t="s">
        <v>1037</v>
      </c>
      <c r="O322" s="4"/>
      <c r="P322" s="3">
        <v>9414</v>
      </c>
      <c r="Q322" s="3">
        <v>2221020</v>
      </c>
      <c r="R322" s="3">
        <v>796</v>
      </c>
      <c r="S322" s="3" t="s">
        <v>88</v>
      </c>
      <c r="T322" s="4">
        <v>1</v>
      </c>
      <c r="U322" s="5">
        <v>120</v>
      </c>
      <c r="V322" s="5">
        <v>120</v>
      </c>
      <c r="W322" s="4">
        <v>2014</v>
      </c>
      <c r="X322" s="4" t="s">
        <v>62</v>
      </c>
      <c r="Y322" s="4">
        <v>2014</v>
      </c>
      <c r="Z322" s="4" t="s">
        <v>62</v>
      </c>
      <c r="AA322" s="4">
        <v>2014</v>
      </c>
      <c r="AB322" s="4" t="s">
        <v>82</v>
      </c>
      <c r="AC322" s="4">
        <v>2014</v>
      </c>
      <c r="AD322" s="4" t="s">
        <v>83</v>
      </c>
      <c r="AE322" s="4">
        <v>2014</v>
      </c>
      <c r="AF322" s="4" t="s">
        <v>57</v>
      </c>
      <c r="AG322" s="4">
        <v>2015</v>
      </c>
      <c r="AH322" s="4" t="s">
        <v>83</v>
      </c>
      <c r="AI322" s="4" t="s">
        <v>58</v>
      </c>
      <c r="AJ322" s="4" t="s">
        <v>59</v>
      </c>
      <c r="AK322" s="4"/>
      <c r="AL322" s="4" t="s">
        <v>269</v>
      </c>
      <c r="AM322" s="4" t="s">
        <v>270</v>
      </c>
      <c r="AN322" s="4"/>
      <c r="AO322" s="4"/>
    </row>
    <row r="323" spans="1:41" s="69" customFormat="1" ht="94.5" customHeight="1">
      <c r="A323" s="125">
        <f t="shared" si="11"/>
        <v>298</v>
      </c>
      <c r="B323" s="46" t="s">
        <v>1361</v>
      </c>
      <c r="C323" s="3"/>
      <c r="D323" s="4">
        <v>8</v>
      </c>
      <c r="E323" s="3"/>
      <c r="F323" s="27" t="s">
        <v>1030</v>
      </c>
      <c r="G323" s="3" t="s">
        <v>222</v>
      </c>
      <c r="H323" s="27" t="s">
        <v>1030</v>
      </c>
      <c r="I323" s="27" t="s">
        <v>1030</v>
      </c>
      <c r="J323" s="6">
        <v>45000000000</v>
      </c>
      <c r="K323" s="3" t="s">
        <v>311</v>
      </c>
      <c r="L323" s="4" t="s">
        <v>1922</v>
      </c>
      <c r="M323" s="4" t="s">
        <v>1922</v>
      </c>
      <c r="N323" s="3" t="s">
        <v>1923</v>
      </c>
      <c r="O323" s="4"/>
      <c r="P323" s="3">
        <v>9414</v>
      </c>
      <c r="Q323" s="3">
        <v>5132000</v>
      </c>
      <c r="R323" s="3">
        <v>796</v>
      </c>
      <c r="S323" s="3" t="s">
        <v>88</v>
      </c>
      <c r="T323" s="4">
        <v>1</v>
      </c>
      <c r="U323" s="5">
        <v>530</v>
      </c>
      <c r="V323" s="5">
        <v>530</v>
      </c>
      <c r="W323" s="4">
        <v>2014</v>
      </c>
      <c r="X323" s="4" t="s">
        <v>76</v>
      </c>
      <c r="Y323" s="4">
        <v>2014</v>
      </c>
      <c r="Z323" s="4" t="s">
        <v>77</v>
      </c>
      <c r="AA323" s="4">
        <v>2014</v>
      </c>
      <c r="AB323" s="4" t="s">
        <v>77</v>
      </c>
      <c r="AC323" s="4">
        <v>2014</v>
      </c>
      <c r="AD323" s="4" t="s">
        <v>78</v>
      </c>
      <c r="AE323" s="4">
        <v>2014</v>
      </c>
      <c r="AF323" s="4" t="s">
        <v>78</v>
      </c>
      <c r="AG323" s="4">
        <v>2015</v>
      </c>
      <c r="AH323" s="4" t="s">
        <v>77</v>
      </c>
      <c r="AI323" s="4" t="s">
        <v>58</v>
      </c>
      <c r="AJ323" s="4" t="s">
        <v>59</v>
      </c>
      <c r="AK323" s="4"/>
      <c r="AL323" s="4" t="s">
        <v>269</v>
      </c>
      <c r="AM323" s="4" t="s">
        <v>270</v>
      </c>
      <c r="AN323" s="4"/>
      <c r="AO323" s="4"/>
    </row>
    <row r="324" spans="1:41" ht="168.75">
      <c r="A324" s="125">
        <f t="shared" si="11"/>
        <v>299</v>
      </c>
      <c r="B324" s="46" t="s">
        <v>1362</v>
      </c>
      <c r="C324" s="3" t="s">
        <v>179</v>
      </c>
      <c r="D324" s="4">
        <v>8</v>
      </c>
      <c r="E324" s="3" t="s">
        <v>179</v>
      </c>
      <c r="F324" s="27" t="s">
        <v>1047</v>
      </c>
      <c r="G324" s="3" t="s">
        <v>1048</v>
      </c>
      <c r="H324" s="27" t="s">
        <v>1047</v>
      </c>
      <c r="I324" s="27" t="s">
        <v>1047</v>
      </c>
      <c r="J324" s="6" t="s">
        <v>170</v>
      </c>
      <c r="K324" s="3" t="s">
        <v>311</v>
      </c>
      <c r="L324" s="4" t="s">
        <v>1049</v>
      </c>
      <c r="M324" s="4" t="s">
        <v>1050</v>
      </c>
      <c r="N324" s="3" t="s">
        <v>1051</v>
      </c>
      <c r="O324" s="4" t="s">
        <v>179</v>
      </c>
      <c r="P324" s="3" t="s">
        <v>1052</v>
      </c>
      <c r="Q324" s="3" t="s">
        <v>1053</v>
      </c>
      <c r="R324" s="3">
        <v>796</v>
      </c>
      <c r="S324" s="3" t="s">
        <v>1054</v>
      </c>
      <c r="T324" s="4">
        <v>1</v>
      </c>
      <c r="U324" s="5">
        <v>504</v>
      </c>
      <c r="V324" s="5">
        <f>U324</f>
        <v>504</v>
      </c>
      <c r="W324" s="4">
        <v>2013</v>
      </c>
      <c r="X324" s="4" t="s">
        <v>60</v>
      </c>
      <c r="Y324" s="4">
        <v>2013</v>
      </c>
      <c r="Z324" s="4" t="s">
        <v>60</v>
      </c>
      <c r="AA324" s="4">
        <v>2013</v>
      </c>
      <c r="AB324" s="4" t="s">
        <v>61</v>
      </c>
      <c r="AC324" s="4">
        <v>2014</v>
      </c>
      <c r="AD324" s="4" t="s">
        <v>62</v>
      </c>
      <c r="AE324" s="4">
        <v>2014</v>
      </c>
      <c r="AF324" s="4" t="s">
        <v>62</v>
      </c>
      <c r="AG324" s="4">
        <v>2014</v>
      </c>
      <c r="AH324" s="4" t="s">
        <v>61</v>
      </c>
      <c r="AI324" s="4" t="s">
        <v>58</v>
      </c>
      <c r="AJ324" s="4" t="s">
        <v>59</v>
      </c>
      <c r="AK324" s="4" t="s">
        <v>179</v>
      </c>
      <c r="AL324" s="4" t="s">
        <v>1055</v>
      </c>
      <c r="AM324" s="4" t="s">
        <v>1055</v>
      </c>
      <c r="AN324" s="4" t="s">
        <v>179</v>
      </c>
      <c r="AO324" s="4" t="s">
        <v>1056</v>
      </c>
    </row>
    <row r="325" spans="1:41" ht="90">
      <c r="A325" s="125">
        <f t="shared" si="11"/>
        <v>300</v>
      </c>
      <c r="B325" s="46" t="s">
        <v>1363</v>
      </c>
      <c r="C325" s="3" t="s">
        <v>179</v>
      </c>
      <c r="D325" s="4">
        <v>9</v>
      </c>
      <c r="E325" s="3" t="s">
        <v>179</v>
      </c>
      <c r="F325" s="27" t="s">
        <v>1047</v>
      </c>
      <c r="G325" s="3" t="s">
        <v>1048</v>
      </c>
      <c r="H325" s="27" t="s">
        <v>1047</v>
      </c>
      <c r="I325" s="27" t="s">
        <v>1047</v>
      </c>
      <c r="J325" s="6" t="s">
        <v>170</v>
      </c>
      <c r="K325" s="3" t="s">
        <v>311</v>
      </c>
      <c r="L325" s="4" t="s">
        <v>1057</v>
      </c>
      <c r="M325" s="4" t="s">
        <v>1057</v>
      </c>
      <c r="N325" s="3" t="s">
        <v>1058</v>
      </c>
      <c r="O325" s="4" t="s">
        <v>179</v>
      </c>
      <c r="P325" s="3" t="s">
        <v>1059</v>
      </c>
      <c r="Q325" s="3" t="s">
        <v>1060</v>
      </c>
      <c r="R325" s="3">
        <v>642</v>
      </c>
      <c r="S325" s="3" t="s">
        <v>81</v>
      </c>
      <c r="T325" s="4">
        <v>1</v>
      </c>
      <c r="U325" s="5">
        <v>6500</v>
      </c>
      <c r="V325" s="5">
        <f>U325</f>
        <v>6500</v>
      </c>
      <c r="W325" s="4">
        <v>2013</v>
      </c>
      <c r="X325" s="4" t="s">
        <v>60</v>
      </c>
      <c r="Y325" s="4">
        <v>2013</v>
      </c>
      <c r="Z325" s="4" t="s">
        <v>60</v>
      </c>
      <c r="AA325" s="4">
        <v>2013</v>
      </c>
      <c r="AB325" s="4" t="s">
        <v>61</v>
      </c>
      <c r="AC325" s="4">
        <v>2014</v>
      </c>
      <c r="AD325" s="4" t="s">
        <v>62</v>
      </c>
      <c r="AE325" s="4">
        <v>2014</v>
      </c>
      <c r="AF325" s="4" t="s">
        <v>62</v>
      </c>
      <c r="AG325" s="4">
        <v>2014</v>
      </c>
      <c r="AH325" s="4" t="s">
        <v>61</v>
      </c>
      <c r="AI325" s="4" t="s">
        <v>58</v>
      </c>
      <c r="AJ325" s="4" t="s">
        <v>59</v>
      </c>
      <c r="AK325" s="4" t="s">
        <v>179</v>
      </c>
      <c r="AL325" s="4" t="s">
        <v>1055</v>
      </c>
      <c r="AM325" s="4" t="s">
        <v>1055</v>
      </c>
      <c r="AN325" s="4" t="s">
        <v>179</v>
      </c>
      <c r="AO325" s="4" t="s">
        <v>1061</v>
      </c>
    </row>
    <row r="326" spans="1:41" ht="123.75">
      <c r="A326" s="125">
        <f t="shared" si="11"/>
        <v>301</v>
      </c>
      <c r="B326" s="46" t="s">
        <v>1364</v>
      </c>
      <c r="C326" s="3" t="s">
        <v>179</v>
      </c>
      <c r="D326" s="4">
        <v>8</v>
      </c>
      <c r="E326" s="3" t="s">
        <v>179</v>
      </c>
      <c r="F326" s="27" t="s">
        <v>1047</v>
      </c>
      <c r="G326" s="3" t="s">
        <v>1048</v>
      </c>
      <c r="H326" s="27" t="s">
        <v>1047</v>
      </c>
      <c r="I326" s="27" t="s">
        <v>1047</v>
      </c>
      <c r="J326" s="6" t="s">
        <v>170</v>
      </c>
      <c r="K326" s="3" t="s">
        <v>311</v>
      </c>
      <c r="L326" s="4" t="s">
        <v>1062</v>
      </c>
      <c r="M326" s="4" t="s">
        <v>1063</v>
      </c>
      <c r="N326" s="3" t="s">
        <v>1064</v>
      </c>
      <c r="O326" s="4" t="s">
        <v>179</v>
      </c>
      <c r="P326" s="3" t="s">
        <v>217</v>
      </c>
      <c r="Q326" s="3" t="s">
        <v>1065</v>
      </c>
      <c r="R326" s="3">
        <v>796</v>
      </c>
      <c r="S326" s="3" t="s">
        <v>1054</v>
      </c>
      <c r="T326" s="4">
        <v>2</v>
      </c>
      <c r="U326" s="5">
        <v>30</v>
      </c>
      <c r="V326" s="5">
        <v>30</v>
      </c>
      <c r="W326" s="4">
        <v>2013</v>
      </c>
      <c r="X326" s="4" t="s">
        <v>60</v>
      </c>
      <c r="Y326" s="4">
        <v>2013</v>
      </c>
      <c r="Z326" s="4" t="s">
        <v>60</v>
      </c>
      <c r="AA326" s="4">
        <v>2013</v>
      </c>
      <c r="AB326" s="4" t="s">
        <v>61</v>
      </c>
      <c r="AC326" s="4">
        <v>2014</v>
      </c>
      <c r="AD326" s="4" t="s">
        <v>62</v>
      </c>
      <c r="AE326" s="4">
        <v>2014</v>
      </c>
      <c r="AF326" s="4" t="s">
        <v>62</v>
      </c>
      <c r="AG326" s="4">
        <v>2014</v>
      </c>
      <c r="AH326" s="4" t="s">
        <v>61</v>
      </c>
      <c r="AI326" s="4" t="s">
        <v>219</v>
      </c>
      <c r="AJ326" s="4" t="s">
        <v>118</v>
      </c>
      <c r="AK326" s="4" t="s">
        <v>179</v>
      </c>
      <c r="AL326" s="4" t="s">
        <v>1055</v>
      </c>
      <c r="AM326" s="4" t="s">
        <v>1055</v>
      </c>
      <c r="AN326" s="4" t="s">
        <v>179</v>
      </c>
      <c r="AO326" s="4" t="s">
        <v>1066</v>
      </c>
    </row>
    <row r="327" spans="1:41" ht="101.25">
      <c r="A327" s="125">
        <f t="shared" si="11"/>
        <v>302</v>
      </c>
      <c r="B327" s="46" t="s">
        <v>1365</v>
      </c>
      <c r="C327" s="3" t="s">
        <v>179</v>
      </c>
      <c r="D327" s="4">
        <v>8</v>
      </c>
      <c r="E327" s="3" t="s">
        <v>179</v>
      </c>
      <c r="F327" s="27" t="s">
        <v>1047</v>
      </c>
      <c r="G327" s="3" t="s">
        <v>1048</v>
      </c>
      <c r="H327" s="27" t="s">
        <v>1047</v>
      </c>
      <c r="I327" s="27" t="s">
        <v>1047</v>
      </c>
      <c r="J327" s="6" t="s">
        <v>170</v>
      </c>
      <c r="K327" s="3" t="s">
        <v>311</v>
      </c>
      <c r="L327" s="4" t="s">
        <v>2105</v>
      </c>
      <c r="M327" s="4" t="s">
        <v>1068</v>
      </c>
      <c r="N327" s="3" t="s">
        <v>1069</v>
      </c>
      <c r="O327" s="4" t="s">
        <v>179</v>
      </c>
      <c r="P327" s="3" t="s">
        <v>1070</v>
      </c>
      <c r="Q327" s="3">
        <v>8040051</v>
      </c>
      <c r="R327" s="3">
        <v>796</v>
      </c>
      <c r="S327" s="3" t="s">
        <v>1054</v>
      </c>
      <c r="T327" s="4">
        <v>1</v>
      </c>
      <c r="U327" s="5">
        <v>30</v>
      </c>
      <c r="V327" s="5">
        <v>30</v>
      </c>
      <c r="W327" s="4">
        <v>2013</v>
      </c>
      <c r="X327" s="4" t="s">
        <v>60</v>
      </c>
      <c r="Y327" s="4">
        <v>2013</v>
      </c>
      <c r="Z327" s="4" t="s">
        <v>60</v>
      </c>
      <c r="AA327" s="4">
        <v>2013</v>
      </c>
      <c r="AB327" s="4" t="s">
        <v>61</v>
      </c>
      <c r="AC327" s="4">
        <v>2014</v>
      </c>
      <c r="AD327" s="4" t="s">
        <v>62</v>
      </c>
      <c r="AE327" s="4">
        <v>2014</v>
      </c>
      <c r="AF327" s="4" t="s">
        <v>62</v>
      </c>
      <c r="AG327" s="4">
        <v>2014</v>
      </c>
      <c r="AH327" s="4" t="s">
        <v>61</v>
      </c>
      <c r="AI327" s="4" t="s">
        <v>219</v>
      </c>
      <c r="AJ327" s="4" t="s">
        <v>118</v>
      </c>
      <c r="AK327" s="4" t="s">
        <v>179</v>
      </c>
      <c r="AL327" s="4" t="s">
        <v>1055</v>
      </c>
      <c r="AM327" s="4" t="s">
        <v>1055</v>
      </c>
      <c r="AN327" s="4" t="s">
        <v>179</v>
      </c>
      <c r="AO327" s="4" t="s">
        <v>1066</v>
      </c>
    </row>
    <row r="328" spans="1:41" ht="56.25">
      <c r="A328" s="125">
        <f t="shared" si="11"/>
        <v>303</v>
      </c>
      <c r="B328" s="46" t="s">
        <v>1366</v>
      </c>
      <c r="C328" s="3" t="s">
        <v>179</v>
      </c>
      <c r="D328" s="4">
        <v>8</v>
      </c>
      <c r="E328" s="3" t="s">
        <v>179</v>
      </c>
      <c r="F328" s="27" t="s">
        <v>1047</v>
      </c>
      <c r="G328" s="3" t="s">
        <v>1048</v>
      </c>
      <c r="H328" s="27" t="s">
        <v>1047</v>
      </c>
      <c r="I328" s="27" t="s">
        <v>1047</v>
      </c>
      <c r="J328" s="6" t="s">
        <v>170</v>
      </c>
      <c r="K328" s="3" t="s">
        <v>311</v>
      </c>
      <c r="L328" s="4" t="s">
        <v>1071</v>
      </c>
      <c r="M328" s="4" t="s">
        <v>1072</v>
      </c>
      <c r="N328" s="3" t="s">
        <v>1073</v>
      </c>
      <c r="O328" s="4" t="s">
        <v>179</v>
      </c>
      <c r="P328" s="3" t="s">
        <v>1074</v>
      </c>
      <c r="Q328" s="3">
        <v>8040020</v>
      </c>
      <c r="R328" s="3">
        <v>796</v>
      </c>
      <c r="S328" s="3" t="s">
        <v>1054</v>
      </c>
      <c r="T328" s="4">
        <v>1</v>
      </c>
      <c r="U328" s="5">
        <v>22</v>
      </c>
      <c r="V328" s="5">
        <v>22</v>
      </c>
      <c r="W328" s="4">
        <v>2013</v>
      </c>
      <c r="X328" s="4" t="s">
        <v>60</v>
      </c>
      <c r="Y328" s="4">
        <v>2013</v>
      </c>
      <c r="Z328" s="4" t="s">
        <v>60</v>
      </c>
      <c r="AA328" s="4">
        <v>2013</v>
      </c>
      <c r="AB328" s="4" t="s">
        <v>61</v>
      </c>
      <c r="AC328" s="4">
        <v>2014</v>
      </c>
      <c r="AD328" s="4" t="s">
        <v>62</v>
      </c>
      <c r="AE328" s="4">
        <v>2014</v>
      </c>
      <c r="AF328" s="4" t="s">
        <v>62</v>
      </c>
      <c r="AG328" s="4">
        <v>2014</v>
      </c>
      <c r="AH328" s="4" t="s">
        <v>61</v>
      </c>
      <c r="AI328" s="4" t="s">
        <v>219</v>
      </c>
      <c r="AJ328" s="4" t="s">
        <v>118</v>
      </c>
      <c r="AK328" s="4" t="s">
        <v>179</v>
      </c>
      <c r="AL328" s="4" t="s">
        <v>1055</v>
      </c>
      <c r="AM328" s="4" t="s">
        <v>1055</v>
      </c>
      <c r="AN328" s="4" t="s">
        <v>179</v>
      </c>
      <c r="AO328" s="4" t="s">
        <v>1066</v>
      </c>
    </row>
    <row r="329" spans="1:41" s="149" customFormat="1" ht="131.25" customHeight="1">
      <c r="A329" s="125">
        <f t="shared" si="11"/>
        <v>304</v>
      </c>
      <c r="B329" s="46" t="s">
        <v>1367</v>
      </c>
      <c r="C329" s="3" t="s">
        <v>166</v>
      </c>
      <c r="D329" s="4">
        <v>8</v>
      </c>
      <c r="E329" s="3" t="s">
        <v>166</v>
      </c>
      <c r="F329" s="4" t="s">
        <v>1080</v>
      </c>
      <c r="G329" s="3" t="s">
        <v>222</v>
      </c>
      <c r="H329" s="4" t="s">
        <v>1080</v>
      </c>
      <c r="I329" s="4" t="s">
        <v>1080</v>
      </c>
      <c r="J329" s="6" t="s">
        <v>1956</v>
      </c>
      <c r="K329" s="3" t="s">
        <v>1957</v>
      </c>
      <c r="L329" s="3" t="s">
        <v>1958</v>
      </c>
      <c r="M329" s="3" t="s">
        <v>1958</v>
      </c>
      <c r="N329" s="3" t="s">
        <v>1084</v>
      </c>
      <c r="O329" s="3" t="s">
        <v>166</v>
      </c>
      <c r="P329" s="3" t="s">
        <v>1085</v>
      </c>
      <c r="Q329" s="3" t="s">
        <v>1086</v>
      </c>
      <c r="R329" s="3">
        <v>642</v>
      </c>
      <c r="S329" s="3" t="s">
        <v>81</v>
      </c>
      <c r="T329" s="4">
        <v>1</v>
      </c>
      <c r="U329" s="5">
        <v>42000</v>
      </c>
      <c r="V329" s="150">
        <v>17500</v>
      </c>
      <c r="W329" s="3">
        <v>2014</v>
      </c>
      <c r="X329" s="3" t="s">
        <v>57</v>
      </c>
      <c r="Y329" s="3">
        <v>2014</v>
      </c>
      <c r="Z329" s="3" t="s">
        <v>76</v>
      </c>
      <c r="AA329" s="3">
        <v>2014</v>
      </c>
      <c r="AB329" s="3" t="s">
        <v>77</v>
      </c>
      <c r="AC329" s="3">
        <v>2014</v>
      </c>
      <c r="AD329" s="3" t="s">
        <v>78</v>
      </c>
      <c r="AE329" s="4">
        <v>2014</v>
      </c>
      <c r="AF329" s="4" t="s">
        <v>100</v>
      </c>
      <c r="AG329" s="4">
        <v>2015</v>
      </c>
      <c r="AH329" s="4" t="s">
        <v>78</v>
      </c>
      <c r="AI329" s="76" t="s">
        <v>70</v>
      </c>
      <c r="AJ329" s="3" t="s">
        <v>59</v>
      </c>
      <c r="AK329" s="3" t="s">
        <v>166</v>
      </c>
      <c r="AL329" s="3" t="s">
        <v>269</v>
      </c>
      <c r="AM329" s="3" t="s">
        <v>270</v>
      </c>
      <c r="AN329" s="3" t="s">
        <v>166</v>
      </c>
      <c r="AO329" s="3" t="s">
        <v>1087</v>
      </c>
    </row>
    <row r="330" spans="1:41" ht="112.5">
      <c r="A330" s="125">
        <f t="shared" si="11"/>
        <v>305</v>
      </c>
      <c r="B330" s="46" t="s">
        <v>1368</v>
      </c>
      <c r="C330" s="3" t="s">
        <v>166</v>
      </c>
      <c r="D330" s="4">
        <v>8</v>
      </c>
      <c r="E330" s="3" t="s">
        <v>166</v>
      </c>
      <c r="F330" s="27" t="s">
        <v>1080</v>
      </c>
      <c r="G330" s="3" t="s">
        <v>222</v>
      </c>
      <c r="H330" s="27" t="s">
        <v>1080</v>
      </c>
      <c r="I330" s="27" t="s">
        <v>1080</v>
      </c>
      <c r="J330" s="6" t="s">
        <v>1002</v>
      </c>
      <c r="K330" s="3" t="s">
        <v>1088</v>
      </c>
      <c r="L330" s="4" t="s">
        <v>1089</v>
      </c>
      <c r="M330" s="4" t="s">
        <v>1089</v>
      </c>
      <c r="N330" s="3" t="s">
        <v>1084</v>
      </c>
      <c r="O330" s="4" t="s">
        <v>166</v>
      </c>
      <c r="P330" s="3" t="s">
        <v>1090</v>
      </c>
      <c r="Q330" s="3" t="s">
        <v>1091</v>
      </c>
      <c r="R330" s="3">
        <v>642</v>
      </c>
      <c r="S330" s="3" t="s">
        <v>81</v>
      </c>
      <c r="T330" s="4">
        <v>1</v>
      </c>
      <c r="U330" s="5">
        <v>800</v>
      </c>
      <c r="V330" s="5">
        <v>333</v>
      </c>
      <c r="W330" s="4">
        <v>2014</v>
      </c>
      <c r="X330" s="4" t="s">
        <v>83</v>
      </c>
      <c r="Y330" s="4">
        <v>2014</v>
      </c>
      <c r="Z330" s="4" t="s">
        <v>57</v>
      </c>
      <c r="AA330" s="4">
        <v>2014</v>
      </c>
      <c r="AB330" s="4" t="s">
        <v>76</v>
      </c>
      <c r="AC330" s="4">
        <v>2014</v>
      </c>
      <c r="AD330" s="4" t="s">
        <v>77</v>
      </c>
      <c r="AE330" s="4">
        <v>2014</v>
      </c>
      <c r="AF330" s="4" t="s">
        <v>100</v>
      </c>
      <c r="AG330" s="4">
        <v>2015</v>
      </c>
      <c r="AH330" s="4" t="s">
        <v>61</v>
      </c>
      <c r="AI330" s="4" t="s">
        <v>58</v>
      </c>
      <c r="AJ330" s="4" t="s">
        <v>59</v>
      </c>
      <c r="AK330" s="4" t="s">
        <v>166</v>
      </c>
      <c r="AL330" s="4" t="s">
        <v>269</v>
      </c>
      <c r="AM330" s="4" t="s">
        <v>270</v>
      </c>
      <c r="AN330" s="4" t="s">
        <v>166</v>
      </c>
      <c r="AO330" s="4" t="s">
        <v>1092</v>
      </c>
    </row>
    <row r="331" spans="1:41" ht="112.5">
      <c r="A331" s="125">
        <f t="shared" si="11"/>
        <v>306</v>
      </c>
      <c r="B331" s="46" t="s">
        <v>1369</v>
      </c>
      <c r="C331" s="3" t="s">
        <v>166</v>
      </c>
      <c r="D331" s="4">
        <v>8</v>
      </c>
      <c r="E331" s="3" t="s">
        <v>166</v>
      </c>
      <c r="F331" s="27" t="s">
        <v>1080</v>
      </c>
      <c r="G331" s="3" t="s">
        <v>222</v>
      </c>
      <c r="H331" s="27" t="s">
        <v>1080</v>
      </c>
      <c r="I331" s="27" t="s">
        <v>1080</v>
      </c>
      <c r="J331" s="6" t="s">
        <v>1093</v>
      </c>
      <c r="K331" s="3" t="s">
        <v>1094</v>
      </c>
      <c r="L331" s="4" t="s">
        <v>1095</v>
      </c>
      <c r="M331" s="4" t="s">
        <v>1095</v>
      </c>
      <c r="N331" s="3" t="s">
        <v>1084</v>
      </c>
      <c r="O331" s="4" t="s">
        <v>166</v>
      </c>
      <c r="P331" s="3" t="s">
        <v>1096</v>
      </c>
      <c r="Q331" s="3" t="s">
        <v>1097</v>
      </c>
      <c r="R331" s="3">
        <v>642</v>
      </c>
      <c r="S331" s="3" t="s">
        <v>81</v>
      </c>
      <c r="T331" s="4">
        <v>1</v>
      </c>
      <c r="U331" s="5">
        <v>1200</v>
      </c>
      <c r="V331" s="5">
        <v>1200</v>
      </c>
      <c r="W331" s="4">
        <v>2013</v>
      </c>
      <c r="X331" s="4" t="s">
        <v>91</v>
      </c>
      <c r="Y331" s="4">
        <v>2013</v>
      </c>
      <c r="Z331" s="4" t="s">
        <v>60</v>
      </c>
      <c r="AA331" s="4">
        <v>2013</v>
      </c>
      <c r="AB331" s="4" t="s">
        <v>61</v>
      </c>
      <c r="AC331" s="4">
        <v>2014</v>
      </c>
      <c r="AD331" s="4" t="s">
        <v>62</v>
      </c>
      <c r="AE331" s="4">
        <v>2014</v>
      </c>
      <c r="AF331" s="4" t="s">
        <v>62</v>
      </c>
      <c r="AG331" s="4">
        <v>2014</v>
      </c>
      <c r="AH331" s="4" t="s">
        <v>61</v>
      </c>
      <c r="AI331" s="4" t="s">
        <v>58</v>
      </c>
      <c r="AJ331" s="4" t="s">
        <v>59</v>
      </c>
      <c r="AK331" s="4" t="s">
        <v>166</v>
      </c>
      <c r="AL331" s="4" t="s">
        <v>269</v>
      </c>
      <c r="AM331" s="4" t="s">
        <v>270</v>
      </c>
      <c r="AN331" s="4" t="s">
        <v>166</v>
      </c>
      <c r="AO331" s="4" t="s">
        <v>1098</v>
      </c>
    </row>
    <row r="332" spans="1:41" ht="112.5">
      <c r="A332" s="125">
        <f t="shared" ref="A332:A395" si="18">A331+1</f>
        <v>307</v>
      </c>
      <c r="B332" s="46" t="s">
        <v>1370</v>
      </c>
      <c r="C332" s="3" t="s">
        <v>166</v>
      </c>
      <c r="D332" s="4">
        <v>8</v>
      </c>
      <c r="E332" s="3" t="s">
        <v>166</v>
      </c>
      <c r="F332" s="27" t="s">
        <v>1080</v>
      </c>
      <c r="G332" s="3" t="s">
        <v>222</v>
      </c>
      <c r="H332" s="27" t="s">
        <v>1080</v>
      </c>
      <c r="I332" s="27" t="s">
        <v>1080</v>
      </c>
      <c r="J332" s="6" t="s">
        <v>1099</v>
      </c>
      <c r="K332" s="3" t="s">
        <v>1100</v>
      </c>
      <c r="L332" s="4" t="s">
        <v>1101</v>
      </c>
      <c r="M332" s="4" t="s">
        <v>1101</v>
      </c>
      <c r="N332" s="3" t="s">
        <v>1084</v>
      </c>
      <c r="O332" s="4" t="s">
        <v>166</v>
      </c>
      <c r="P332" s="3" t="s">
        <v>1096</v>
      </c>
      <c r="Q332" s="3">
        <v>3221130</v>
      </c>
      <c r="R332" s="3">
        <v>642</v>
      </c>
      <c r="S332" s="3" t="s">
        <v>81</v>
      </c>
      <c r="T332" s="4">
        <v>1</v>
      </c>
      <c r="U332" s="5">
        <v>250</v>
      </c>
      <c r="V332" s="5">
        <v>250</v>
      </c>
      <c r="W332" s="4">
        <v>2013</v>
      </c>
      <c r="X332" s="4" t="s">
        <v>91</v>
      </c>
      <c r="Y332" s="4">
        <v>2013</v>
      </c>
      <c r="Z332" s="4" t="s">
        <v>60</v>
      </c>
      <c r="AA332" s="4">
        <v>2013</v>
      </c>
      <c r="AB332" s="4" t="s">
        <v>61</v>
      </c>
      <c r="AC332" s="4">
        <v>2014</v>
      </c>
      <c r="AD332" s="4" t="s">
        <v>62</v>
      </c>
      <c r="AE332" s="4">
        <v>2014</v>
      </c>
      <c r="AF332" s="4" t="s">
        <v>62</v>
      </c>
      <c r="AG332" s="4">
        <v>2014</v>
      </c>
      <c r="AH332" s="4" t="s">
        <v>61</v>
      </c>
      <c r="AI332" s="4" t="s">
        <v>58</v>
      </c>
      <c r="AJ332" s="4" t="s">
        <v>59</v>
      </c>
      <c r="AK332" s="4" t="s">
        <v>166</v>
      </c>
      <c r="AL332" s="4" t="s">
        <v>269</v>
      </c>
      <c r="AM332" s="4" t="s">
        <v>270</v>
      </c>
      <c r="AN332" s="4" t="s">
        <v>166</v>
      </c>
      <c r="AO332" s="4" t="s">
        <v>1102</v>
      </c>
    </row>
    <row r="333" spans="1:41" ht="112.5">
      <c r="A333" s="125">
        <f t="shared" si="18"/>
        <v>308</v>
      </c>
      <c r="B333" s="46" t="s">
        <v>1371</v>
      </c>
      <c r="C333" s="3" t="s">
        <v>166</v>
      </c>
      <c r="D333" s="4">
        <v>8</v>
      </c>
      <c r="E333" s="3" t="s">
        <v>166</v>
      </c>
      <c r="F333" s="27" t="s">
        <v>1080</v>
      </c>
      <c r="G333" s="3" t="s">
        <v>222</v>
      </c>
      <c r="H333" s="27" t="s">
        <v>1080</v>
      </c>
      <c r="I333" s="27" t="s">
        <v>1080</v>
      </c>
      <c r="J333" s="6" t="s">
        <v>170</v>
      </c>
      <c r="K333" s="3" t="s">
        <v>311</v>
      </c>
      <c r="L333" s="4" t="s">
        <v>1103</v>
      </c>
      <c r="M333" s="4" t="s">
        <v>1103</v>
      </c>
      <c r="N333" s="3" t="s">
        <v>1084</v>
      </c>
      <c r="O333" s="4" t="s">
        <v>166</v>
      </c>
      <c r="P333" s="3" t="s">
        <v>1104</v>
      </c>
      <c r="Q333" s="3">
        <v>3221130</v>
      </c>
      <c r="R333" s="3">
        <v>642</v>
      </c>
      <c r="S333" s="3" t="s">
        <v>81</v>
      </c>
      <c r="T333" s="4">
        <v>12</v>
      </c>
      <c r="U333" s="5">
        <v>200</v>
      </c>
      <c r="V333" s="5">
        <v>150</v>
      </c>
      <c r="W333" s="4">
        <v>2013</v>
      </c>
      <c r="X333" s="4" t="s">
        <v>61</v>
      </c>
      <c r="Y333" s="4">
        <v>2014</v>
      </c>
      <c r="Z333" s="4" t="s">
        <v>62</v>
      </c>
      <c r="AA333" s="4">
        <v>2014</v>
      </c>
      <c r="AB333" s="4" t="s">
        <v>62</v>
      </c>
      <c r="AC333" s="4">
        <v>2014</v>
      </c>
      <c r="AD333" s="4" t="s">
        <v>82</v>
      </c>
      <c r="AE333" s="4">
        <v>2014</v>
      </c>
      <c r="AF333" s="4" t="s">
        <v>83</v>
      </c>
      <c r="AG333" s="4">
        <v>2015</v>
      </c>
      <c r="AH333" s="4" t="s">
        <v>83</v>
      </c>
      <c r="AI333" s="4" t="s">
        <v>58</v>
      </c>
      <c r="AJ333" s="4" t="s">
        <v>59</v>
      </c>
      <c r="AK333" s="4" t="s">
        <v>166</v>
      </c>
      <c r="AL333" s="4" t="s">
        <v>269</v>
      </c>
      <c r="AM333" s="4" t="s">
        <v>270</v>
      </c>
      <c r="AN333" s="4" t="s">
        <v>166</v>
      </c>
      <c r="AO333" s="4" t="s">
        <v>1105</v>
      </c>
    </row>
    <row r="334" spans="1:41" s="154" customFormat="1" ht="112.5">
      <c r="A334" s="160">
        <f t="shared" si="18"/>
        <v>309</v>
      </c>
      <c r="B334" s="161" t="s">
        <v>1372</v>
      </c>
      <c r="C334" s="116" t="s">
        <v>166</v>
      </c>
      <c r="D334" s="115">
        <v>8</v>
      </c>
      <c r="E334" s="116" t="s">
        <v>166</v>
      </c>
      <c r="F334" s="162" t="s">
        <v>1080</v>
      </c>
      <c r="G334" s="116" t="s">
        <v>222</v>
      </c>
      <c r="H334" s="162" t="s">
        <v>1080</v>
      </c>
      <c r="I334" s="162" t="s">
        <v>1080</v>
      </c>
      <c r="J334" s="117" t="s">
        <v>170</v>
      </c>
      <c r="K334" s="116" t="s">
        <v>311</v>
      </c>
      <c r="L334" s="115" t="s">
        <v>1106</v>
      </c>
      <c r="M334" s="115" t="s">
        <v>1106</v>
      </c>
      <c r="N334" s="116" t="s">
        <v>1084</v>
      </c>
      <c r="O334" s="115" t="s">
        <v>166</v>
      </c>
      <c r="P334" s="116" t="s">
        <v>1107</v>
      </c>
      <c r="Q334" s="116" t="s">
        <v>1108</v>
      </c>
      <c r="R334" s="116">
        <v>642</v>
      </c>
      <c r="S334" s="116" t="s">
        <v>81</v>
      </c>
      <c r="T334" s="115">
        <v>1</v>
      </c>
      <c r="U334" s="119">
        <v>3000</v>
      </c>
      <c r="V334" s="119">
        <v>3000</v>
      </c>
      <c r="W334" s="115">
        <v>2013</v>
      </c>
      <c r="X334" s="115" t="s">
        <v>91</v>
      </c>
      <c r="Y334" s="115">
        <v>2013</v>
      </c>
      <c r="Z334" s="115" t="s">
        <v>60</v>
      </c>
      <c r="AA334" s="115">
        <v>2013</v>
      </c>
      <c r="AB334" s="115" t="s">
        <v>60</v>
      </c>
      <c r="AC334" s="115">
        <v>2014</v>
      </c>
      <c r="AD334" s="115" t="s">
        <v>62</v>
      </c>
      <c r="AE334" s="115">
        <v>2014</v>
      </c>
      <c r="AF334" s="115" t="s">
        <v>62</v>
      </c>
      <c r="AG334" s="115">
        <v>2014</v>
      </c>
      <c r="AH334" s="115" t="s">
        <v>61</v>
      </c>
      <c r="AI334" s="115" t="s">
        <v>58</v>
      </c>
      <c r="AJ334" s="115" t="s">
        <v>59</v>
      </c>
      <c r="AK334" s="115" t="s">
        <v>166</v>
      </c>
      <c r="AL334" s="115" t="s">
        <v>269</v>
      </c>
      <c r="AM334" s="115" t="s">
        <v>270</v>
      </c>
      <c r="AN334" s="115" t="s">
        <v>166</v>
      </c>
      <c r="AO334" s="115" t="s">
        <v>179</v>
      </c>
    </row>
    <row r="335" spans="1:41" ht="112.5">
      <c r="A335" s="125">
        <f t="shared" si="18"/>
        <v>310</v>
      </c>
      <c r="B335" s="46" t="s">
        <v>1373</v>
      </c>
      <c r="C335" s="3" t="s">
        <v>166</v>
      </c>
      <c r="D335" s="4">
        <v>8</v>
      </c>
      <c r="E335" s="3" t="s">
        <v>166</v>
      </c>
      <c r="F335" s="27" t="s">
        <v>1080</v>
      </c>
      <c r="G335" s="3" t="s">
        <v>222</v>
      </c>
      <c r="H335" s="27" t="s">
        <v>1080</v>
      </c>
      <c r="I335" s="27" t="s">
        <v>1080</v>
      </c>
      <c r="J335" s="6" t="s">
        <v>1109</v>
      </c>
      <c r="K335" s="3" t="s">
        <v>79</v>
      </c>
      <c r="L335" s="4" t="s">
        <v>1110</v>
      </c>
      <c r="M335" s="4" t="s">
        <v>1110</v>
      </c>
      <c r="N335" s="3" t="s">
        <v>1084</v>
      </c>
      <c r="O335" s="4" t="s">
        <v>166</v>
      </c>
      <c r="P335" s="3" t="s">
        <v>1107</v>
      </c>
      <c r="Q335" s="3" t="s">
        <v>1111</v>
      </c>
      <c r="R335" s="3">
        <v>642</v>
      </c>
      <c r="S335" s="3" t="s">
        <v>81</v>
      </c>
      <c r="T335" s="4">
        <v>1</v>
      </c>
      <c r="U335" s="5">
        <v>1200</v>
      </c>
      <c r="V335" s="5">
        <v>200</v>
      </c>
      <c r="W335" s="4">
        <v>2014</v>
      </c>
      <c r="X335" s="4" t="s">
        <v>78</v>
      </c>
      <c r="Y335" s="4">
        <v>2014</v>
      </c>
      <c r="Z335" s="4" t="s">
        <v>100</v>
      </c>
      <c r="AA335" s="4">
        <v>2014</v>
      </c>
      <c r="AB335" s="4" t="s">
        <v>96</v>
      </c>
      <c r="AC335" s="4">
        <v>2014</v>
      </c>
      <c r="AD335" s="4" t="s">
        <v>91</v>
      </c>
      <c r="AE335" s="4">
        <v>2014</v>
      </c>
      <c r="AF335" s="4" t="s">
        <v>60</v>
      </c>
      <c r="AG335" s="4">
        <v>2015</v>
      </c>
      <c r="AH335" s="4" t="s">
        <v>60</v>
      </c>
      <c r="AI335" s="4" t="s">
        <v>58</v>
      </c>
      <c r="AJ335" s="4" t="s">
        <v>59</v>
      </c>
      <c r="AK335" s="4" t="s">
        <v>166</v>
      </c>
      <c r="AL335" s="4" t="s">
        <v>269</v>
      </c>
      <c r="AM335" s="4" t="s">
        <v>270</v>
      </c>
      <c r="AN335" s="4" t="s">
        <v>166</v>
      </c>
      <c r="AO335" s="4" t="s">
        <v>179</v>
      </c>
    </row>
    <row r="336" spans="1:41" ht="112.5">
      <c r="A336" s="125">
        <f t="shared" si="18"/>
        <v>311</v>
      </c>
      <c r="B336" s="46" t="s">
        <v>1374</v>
      </c>
      <c r="C336" s="3" t="s">
        <v>166</v>
      </c>
      <c r="D336" s="4">
        <v>8</v>
      </c>
      <c r="E336" s="3" t="s">
        <v>166</v>
      </c>
      <c r="F336" s="27" t="s">
        <v>1080</v>
      </c>
      <c r="G336" s="3" t="s">
        <v>222</v>
      </c>
      <c r="H336" s="27" t="s">
        <v>1080</v>
      </c>
      <c r="I336" s="27" t="s">
        <v>1080</v>
      </c>
      <c r="J336" s="6" t="s">
        <v>160</v>
      </c>
      <c r="K336" s="3" t="s">
        <v>161</v>
      </c>
      <c r="L336" s="4" t="s">
        <v>1112</v>
      </c>
      <c r="M336" s="4" t="s">
        <v>1113</v>
      </c>
      <c r="N336" s="3" t="s">
        <v>1084</v>
      </c>
      <c r="O336" s="4" t="s">
        <v>166</v>
      </c>
      <c r="P336" s="3" t="s">
        <v>1096</v>
      </c>
      <c r="Q336" s="3">
        <v>3221130</v>
      </c>
      <c r="R336" s="3">
        <v>642</v>
      </c>
      <c r="S336" s="3" t="s">
        <v>81</v>
      </c>
      <c r="T336" s="4">
        <v>1</v>
      </c>
      <c r="U336" s="5">
        <v>150</v>
      </c>
      <c r="V336" s="5">
        <f>U336/12*2</f>
        <v>25</v>
      </c>
      <c r="W336" s="4">
        <v>2014</v>
      </c>
      <c r="X336" s="4" t="s">
        <v>78</v>
      </c>
      <c r="Y336" s="4">
        <v>2014</v>
      </c>
      <c r="Z336" s="4" t="s">
        <v>100</v>
      </c>
      <c r="AA336" s="4">
        <v>2014</v>
      </c>
      <c r="AB336" s="4" t="s">
        <v>96</v>
      </c>
      <c r="AC336" s="4">
        <v>2014</v>
      </c>
      <c r="AD336" s="4" t="s">
        <v>91</v>
      </c>
      <c r="AE336" s="4">
        <v>2014</v>
      </c>
      <c r="AF336" s="4" t="s">
        <v>60</v>
      </c>
      <c r="AG336" s="4">
        <v>2015</v>
      </c>
      <c r="AH336" s="4" t="s">
        <v>91</v>
      </c>
      <c r="AI336" s="4" t="s">
        <v>58</v>
      </c>
      <c r="AJ336" s="4" t="s">
        <v>59</v>
      </c>
      <c r="AK336" s="4" t="s">
        <v>166</v>
      </c>
      <c r="AL336" s="4" t="s">
        <v>269</v>
      </c>
      <c r="AM336" s="4" t="s">
        <v>270</v>
      </c>
      <c r="AN336" s="4" t="s">
        <v>166</v>
      </c>
      <c r="AO336" s="4" t="s">
        <v>1114</v>
      </c>
    </row>
    <row r="337" spans="1:41" ht="78.75">
      <c r="A337" s="125">
        <f t="shared" si="18"/>
        <v>312</v>
      </c>
      <c r="B337" s="46" t="s">
        <v>1375</v>
      </c>
      <c r="C337" s="3" t="s">
        <v>166</v>
      </c>
      <c r="D337" s="4">
        <v>8</v>
      </c>
      <c r="E337" s="3" t="s">
        <v>166</v>
      </c>
      <c r="F337" s="27" t="s">
        <v>1080</v>
      </c>
      <c r="G337" s="3" t="s">
        <v>222</v>
      </c>
      <c r="H337" s="27" t="s">
        <v>1080</v>
      </c>
      <c r="I337" s="27" t="s">
        <v>1080</v>
      </c>
      <c r="J337" s="6" t="s">
        <v>170</v>
      </c>
      <c r="K337" s="3" t="s">
        <v>311</v>
      </c>
      <c r="L337" s="4" t="s">
        <v>1115</v>
      </c>
      <c r="M337" s="4" t="s">
        <v>1115</v>
      </c>
      <c r="N337" s="3" t="s">
        <v>1116</v>
      </c>
      <c r="O337" s="4" t="s">
        <v>166</v>
      </c>
      <c r="P337" s="3" t="s">
        <v>1117</v>
      </c>
      <c r="Q337" s="3" t="s">
        <v>1118</v>
      </c>
      <c r="R337" s="3">
        <v>642</v>
      </c>
      <c r="S337" s="3" t="s">
        <v>81</v>
      </c>
      <c r="T337" s="4">
        <v>1</v>
      </c>
      <c r="U337" s="5">
        <v>950</v>
      </c>
      <c r="V337" s="5">
        <v>395</v>
      </c>
      <c r="W337" s="4">
        <v>2014</v>
      </c>
      <c r="X337" s="4" t="s">
        <v>76</v>
      </c>
      <c r="Y337" s="4">
        <v>2014</v>
      </c>
      <c r="Z337" s="4" t="s">
        <v>77</v>
      </c>
      <c r="AA337" s="4">
        <v>2014</v>
      </c>
      <c r="AB337" s="4" t="s">
        <v>78</v>
      </c>
      <c r="AC337" s="4">
        <v>2014</v>
      </c>
      <c r="AD337" s="4" t="s">
        <v>78</v>
      </c>
      <c r="AE337" s="4">
        <v>2014</v>
      </c>
      <c r="AF337" s="4" t="s">
        <v>100</v>
      </c>
      <c r="AG337" s="4">
        <v>2015</v>
      </c>
      <c r="AH337" s="4" t="s">
        <v>78</v>
      </c>
      <c r="AI337" s="4" t="s">
        <v>58</v>
      </c>
      <c r="AJ337" s="4" t="s">
        <v>59</v>
      </c>
      <c r="AK337" s="4" t="s">
        <v>166</v>
      </c>
      <c r="AL337" s="4" t="s">
        <v>269</v>
      </c>
      <c r="AM337" s="4" t="s">
        <v>270</v>
      </c>
      <c r="AN337" s="4" t="s">
        <v>166</v>
      </c>
      <c r="AO337" s="4" t="s">
        <v>179</v>
      </c>
    </row>
    <row r="338" spans="1:41" ht="123.75">
      <c r="A338" s="125">
        <f t="shared" si="18"/>
        <v>313</v>
      </c>
      <c r="B338" s="46" t="s">
        <v>1376</v>
      </c>
      <c r="C338" s="3" t="s">
        <v>166</v>
      </c>
      <c r="D338" s="4">
        <v>8</v>
      </c>
      <c r="E338" s="3" t="s">
        <v>166</v>
      </c>
      <c r="F338" s="27" t="s">
        <v>1080</v>
      </c>
      <c r="G338" s="3" t="s">
        <v>222</v>
      </c>
      <c r="H338" s="27" t="s">
        <v>1080</v>
      </c>
      <c r="I338" s="27" t="s">
        <v>1080</v>
      </c>
      <c r="J338" s="6" t="s">
        <v>1081</v>
      </c>
      <c r="K338" s="3" t="s">
        <v>1082</v>
      </c>
      <c r="L338" s="4" t="s">
        <v>1119</v>
      </c>
      <c r="M338" s="4" t="s">
        <v>1119</v>
      </c>
      <c r="N338" s="3" t="s">
        <v>1120</v>
      </c>
      <c r="O338" s="4" t="s">
        <v>166</v>
      </c>
      <c r="P338" s="3" t="s">
        <v>1121</v>
      </c>
      <c r="Q338" s="3" t="s">
        <v>1122</v>
      </c>
      <c r="R338" s="3">
        <v>796</v>
      </c>
      <c r="S338" s="3" t="s">
        <v>88</v>
      </c>
      <c r="T338" s="4">
        <v>11</v>
      </c>
      <c r="U338" s="5">
        <v>500</v>
      </c>
      <c r="V338" s="5">
        <v>500</v>
      </c>
      <c r="W338" s="4">
        <v>2013</v>
      </c>
      <c r="X338" s="4" t="s">
        <v>91</v>
      </c>
      <c r="Y338" s="4">
        <v>2013</v>
      </c>
      <c r="Z338" s="4" t="s">
        <v>60</v>
      </c>
      <c r="AA338" s="4">
        <v>2013</v>
      </c>
      <c r="AB338" s="4" t="s">
        <v>61</v>
      </c>
      <c r="AC338" s="4">
        <v>2014</v>
      </c>
      <c r="AD338" s="4" t="s">
        <v>62</v>
      </c>
      <c r="AE338" s="4">
        <v>2014</v>
      </c>
      <c r="AF338" s="4" t="s">
        <v>82</v>
      </c>
      <c r="AG338" s="4">
        <v>2014</v>
      </c>
      <c r="AH338" s="4" t="s">
        <v>82</v>
      </c>
      <c r="AI338" s="4" t="s">
        <v>58</v>
      </c>
      <c r="AJ338" s="4" t="s">
        <v>59</v>
      </c>
      <c r="AK338" s="4" t="s">
        <v>166</v>
      </c>
      <c r="AL338" s="4" t="s">
        <v>269</v>
      </c>
      <c r="AM338" s="4" t="s">
        <v>270</v>
      </c>
      <c r="AN338" s="4" t="s">
        <v>166</v>
      </c>
      <c r="AO338" s="4" t="s">
        <v>179</v>
      </c>
    </row>
    <row r="339" spans="1:41" s="92" customFormat="1" ht="90">
      <c r="A339" s="125">
        <f t="shared" si="18"/>
        <v>314</v>
      </c>
      <c r="B339" s="46" t="s">
        <v>1377</v>
      </c>
      <c r="C339" s="3" t="s">
        <v>166</v>
      </c>
      <c r="D339" s="4">
        <v>8</v>
      </c>
      <c r="E339" s="3" t="s">
        <v>166</v>
      </c>
      <c r="F339" s="27" t="s">
        <v>1080</v>
      </c>
      <c r="G339" s="3" t="s">
        <v>222</v>
      </c>
      <c r="H339" s="27" t="s">
        <v>1080</v>
      </c>
      <c r="I339" s="27" t="s">
        <v>1080</v>
      </c>
      <c r="J339" s="6" t="s">
        <v>170</v>
      </c>
      <c r="K339" s="3" t="s">
        <v>311</v>
      </c>
      <c r="L339" s="4" t="s">
        <v>1916</v>
      </c>
      <c r="M339" s="4" t="str">
        <f>L339</f>
        <v>Обеспечение Службы безопасности и режима портативными рациями и ручными фонарями</v>
      </c>
      <c r="N339" s="3" t="s">
        <v>1120</v>
      </c>
      <c r="O339" s="4" t="s">
        <v>166</v>
      </c>
      <c r="P339" s="3" t="s">
        <v>1123</v>
      </c>
      <c r="Q339" s="3" t="s">
        <v>1124</v>
      </c>
      <c r="R339" s="3">
        <v>796</v>
      </c>
      <c r="S339" s="3" t="s">
        <v>88</v>
      </c>
      <c r="T339" s="4">
        <v>8</v>
      </c>
      <c r="U339" s="5">
        <f>50+15</f>
        <v>65</v>
      </c>
      <c r="V339" s="5">
        <f>U339</f>
        <v>65</v>
      </c>
      <c r="W339" s="4">
        <v>2013</v>
      </c>
      <c r="X339" s="4" t="s">
        <v>91</v>
      </c>
      <c r="Y339" s="4">
        <v>2013</v>
      </c>
      <c r="Z339" s="4" t="s">
        <v>60</v>
      </c>
      <c r="AA339" s="4">
        <v>2013</v>
      </c>
      <c r="AB339" s="4" t="s">
        <v>61</v>
      </c>
      <c r="AC339" s="4">
        <v>2014</v>
      </c>
      <c r="AD339" s="4" t="s">
        <v>62</v>
      </c>
      <c r="AE339" s="4">
        <v>2014</v>
      </c>
      <c r="AF339" s="4" t="s">
        <v>82</v>
      </c>
      <c r="AG339" s="4">
        <v>2014</v>
      </c>
      <c r="AH339" s="4" t="s">
        <v>82</v>
      </c>
      <c r="AI339" s="4" t="s">
        <v>219</v>
      </c>
      <c r="AJ339" s="4" t="s">
        <v>118</v>
      </c>
      <c r="AK339" s="4" t="s">
        <v>166</v>
      </c>
      <c r="AL339" s="4" t="s">
        <v>269</v>
      </c>
      <c r="AM339" s="4" t="s">
        <v>270</v>
      </c>
      <c r="AN339" s="4" t="s">
        <v>166</v>
      </c>
      <c r="AO339" s="4" t="s">
        <v>166</v>
      </c>
    </row>
    <row r="340" spans="1:41" ht="90">
      <c r="A340" s="125">
        <f t="shared" si="18"/>
        <v>315</v>
      </c>
      <c r="B340" s="46" t="s">
        <v>1378</v>
      </c>
      <c r="C340" s="3" t="s">
        <v>166</v>
      </c>
      <c r="D340" s="4">
        <v>8</v>
      </c>
      <c r="E340" s="3" t="s">
        <v>166</v>
      </c>
      <c r="F340" s="27" t="s">
        <v>1080</v>
      </c>
      <c r="G340" s="3" t="s">
        <v>222</v>
      </c>
      <c r="H340" s="27" t="s">
        <v>1080</v>
      </c>
      <c r="I340" s="27" t="s">
        <v>1080</v>
      </c>
      <c r="J340" s="6" t="s">
        <v>170</v>
      </c>
      <c r="K340" s="3" t="s">
        <v>311</v>
      </c>
      <c r="L340" s="4" t="s">
        <v>1125</v>
      </c>
      <c r="M340" s="4" t="s">
        <v>1125</v>
      </c>
      <c r="N340" s="3" t="s">
        <v>1120</v>
      </c>
      <c r="O340" s="4" t="s">
        <v>166</v>
      </c>
      <c r="P340" s="3" t="s">
        <v>1123</v>
      </c>
      <c r="Q340" s="3" t="s">
        <v>1124</v>
      </c>
      <c r="R340" s="3">
        <v>796</v>
      </c>
      <c r="S340" s="3" t="s">
        <v>88</v>
      </c>
      <c r="T340" s="4">
        <v>1</v>
      </c>
      <c r="U340" s="5">
        <v>170</v>
      </c>
      <c r="V340" s="5">
        <v>170</v>
      </c>
      <c r="W340" s="4">
        <v>2013</v>
      </c>
      <c r="X340" s="4" t="s">
        <v>91</v>
      </c>
      <c r="Y340" s="4">
        <v>2013</v>
      </c>
      <c r="Z340" s="4" t="s">
        <v>60</v>
      </c>
      <c r="AA340" s="4">
        <v>2013</v>
      </c>
      <c r="AB340" s="4" t="s">
        <v>61</v>
      </c>
      <c r="AC340" s="4">
        <v>2014</v>
      </c>
      <c r="AD340" s="4" t="s">
        <v>62</v>
      </c>
      <c r="AE340" s="4">
        <v>2014</v>
      </c>
      <c r="AF340" s="4" t="s">
        <v>82</v>
      </c>
      <c r="AG340" s="4">
        <v>2014</v>
      </c>
      <c r="AH340" s="4" t="s">
        <v>82</v>
      </c>
      <c r="AI340" s="4" t="s">
        <v>58</v>
      </c>
      <c r="AJ340" s="4" t="s">
        <v>59</v>
      </c>
      <c r="AK340" s="4" t="s">
        <v>166</v>
      </c>
      <c r="AL340" s="4" t="s">
        <v>269</v>
      </c>
      <c r="AM340" s="4" t="s">
        <v>270</v>
      </c>
      <c r="AN340" s="4" t="s">
        <v>166</v>
      </c>
      <c r="AO340" s="4" t="s">
        <v>166</v>
      </c>
    </row>
    <row r="341" spans="1:41" ht="90">
      <c r="A341" s="125">
        <f t="shared" si="18"/>
        <v>316</v>
      </c>
      <c r="B341" s="46" t="s">
        <v>1379</v>
      </c>
      <c r="C341" s="3" t="s">
        <v>166</v>
      </c>
      <c r="D341" s="4">
        <v>8</v>
      </c>
      <c r="E341" s="3" t="s">
        <v>166</v>
      </c>
      <c r="F341" s="27" t="s">
        <v>1080</v>
      </c>
      <c r="G341" s="3" t="s">
        <v>222</v>
      </c>
      <c r="H341" s="27" t="s">
        <v>1080</v>
      </c>
      <c r="I341" s="27" t="s">
        <v>1080</v>
      </c>
      <c r="J341" s="6" t="s">
        <v>170</v>
      </c>
      <c r="K341" s="3" t="s">
        <v>311</v>
      </c>
      <c r="L341" s="4" t="s">
        <v>1126</v>
      </c>
      <c r="M341" s="4" t="s">
        <v>1126</v>
      </c>
      <c r="N341" s="3" t="s">
        <v>1120</v>
      </c>
      <c r="O341" s="4" t="s">
        <v>166</v>
      </c>
      <c r="P341" s="3" t="s">
        <v>1123</v>
      </c>
      <c r="Q341" s="3" t="s">
        <v>1124</v>
      </c>
      <c r="R341" s="3">
        <v>642</v>
      </c>
      <c r="S341" s="3" t="s">
        <v>81</v>
      </c>
      <c r="T341" s="4">
        <v>1</v>
      </c>
      <c r="U341" s="5">
        <v>65</v>
      </c>
      <c r="V341" s="5">
        <v>65</v>
      </c>
      <c r="W341" s="4">
        <v>2013</v>
      </c>
      <c r="X341" s="4" t="s">
        <v>60</v>
      </c>
      <c r="Y341" s="4">
        <v>2013</v>
      </c>
      <c r="Z341" s="4" t="s">
        <v>61</v>
      </c>
      <c r="AA341" s="4">
        <v>2014</v>
      </c>
      <c r="AB341" s="4" t="s">
        <v>62</v>
      </c>
      <c r="AC341" s="4">
        <v>2014</v>
      </c>
      <c r="AD341" s="4" t="s">
        <v>82</v>
      </c>
      <c r="AE341" s="4">
        <v>2014</v>
      </c>
      <c r="AF341" s="4" t="s">
        <v>83</v>
      </c>
      <c r="AG341" s="4">
        <v>2014</v>
      </c>
      <c r="AH341" s="4" t="s">
        <v>83</v>
      </c>
      <c r="AI341" s="4" t="s">
        <v>219</v>
      </c>
      <c r="AJ341" s="4" t="s">
        <v>118</v>
      </c>
      <c r="AK341" s="4" t="s">
        <v>166</v>
      </c>
      <c r="AL341" s="4" t="s">
        <v>269</v>
      </c>
      <c r="AM341" s="4" t="s">
        <v>270</v>
      </c>
      <c r="AN341" s="4" t="s">
        <v>166</v>
      </c>
      <c r="AO341" s="4" t="s">
        <v>179</v>
      </c>
    </row>
    <row r="342" spans="1:41" ht="90">
      <c r="A342" s="125">
        <f t="shared" si="18"/>
        <v>317</v>
      </c>
      <c r="B342" s="46" t="s">
        <v>1380</v>
      </c>
      <c r="C342" s="3" t="s">
        <v>166</v>
      </c>
      <c r="D342" s="4">
        <v>8</v>
      </c>
      <c r="E342" s="3" t="s">
        <v>166</v>
      </c>
      <c r="F342" s="27" t="s">
        <v>1080</v>
      </c>
      <c r="G342" s="3" t="s">
        <v>222</v>
      </c>
      <c r="H342" s="27" t="s">
        <v>1080</v>
      </c>
      <c r="I342" s="27" t="s">
        <v>1080</v>
      </c>
      <c r="J342" s="6" t="s">
        <v>170</v>
      </c>
      <c r="K342" s="3" t="s">
        <v>311</v>
      </c>
      <c r="L342" s="4" t="s">
        <v>1127</v>
      </c>
      <c r="M342" s="4" t="s">
        <v>1127</v>
      </c>
      <c r="N342" s="3" t="s">
        <v>1120</v>
      </c>
      <c r="O342" s="4" t="s">
        <v>166</v>
      </c>
      <c r="P342" s="3" t="s">
        <v>1123</v>
      </c>
      <c r="Q342" s="3" t="s">
        <v>1124</v>
      </c>
      <c r="R342" s="3">
        <v>642</v>
      </c>
      <c r="S342" s="3" t="s">
        <v>81</v>
      </c>
      <c r="T342" s="4">
        <v>1</v>
      </c>
      <c r="U342" s="5">
        <v>65</v>
      </c>
      <c r="V342" s="5">
        <v>65</v>
      </c>
      <c r="W342" s="4">
        <v>2013</v>
      </c>
      <c r="X342" s="4" t="s">
        <v>61</v>
      </c>
      <c r="Y342" s="4">
        <v>2014</v>
      </c>
      <c r="Z342" s="4" t="s">
        <v>62</v>
      </c>
      <c r="AA342" s="4">
        <v>2014</v>
      </c>
      <c r="AB342" s="4" t="s">
        <v>82</v>
      </c>
      <c r="AC342" s="4">
        <v>2014</v>
      </c>
      <c r="AD342" s="4" t="s">
        <v>83</v>
      </c>
      <c r="AE342" s="4">
        <v>2014</v>
      </c>
      <c r="AF342" s="4" t="s">
        <v>57</v>
      </c>
      <c r="AG342" s="4">
        <v>2014</v>
      </c>
      <c r="AH342" s="4" t="s">
        <v>57</v>
      </c>
      <c r="AI342" s="4" t="s">
        <v>219</v>
      </c>
      <c r="AJ342" s="4" t="s">
        <v>118</v>
      </c>
      <c r="AK342" s="4" t="s">
        <v>166</v>
      </c>
      <c r="AL342" s="4" t="s">
        <v>269</v>
      </c>
      <c r="AM342" s="4" t="s">
        <v>270</v>
      </c>
      <c r="AN342" s="4" t="s">
        <v>166</v>
      </c>
      <c r="AO342" s="4" t="s">
        <v>179</v>
      </c>
    </row>
    <row r="343" spans="1:41" ht="112.5">
      <c r="A343" s="125">
        <f t="shared" si="18"/>
        <v>318</v>
      </c>
      <c r="B343" s="46" t="s">
        <v>1381</v>
      </c>
      <c r="C343" s="3" t="s">
        <v>166</v>
      </c>
      <c r="D343" s="4">
        <v>8</v>
      </c>
      <c r="E343" s="3" t="s">
        <v>166</v>
      </c>
      <c r="F343" s="27" t="s">
        <v>1080</v>
      </c>
      <c r="G343" s="3" t="s">
        <v>222</v>
      </c>
      <c r="H343" s="27" t="s">
        <v>1080</v>
      </c>
      <c r="I343" s="27" t="s">
        <v>1080</v>
      </c>
      <c r="J343" s="6" t="s">
        <v>63</v>
      </c>
      <c r="K343" s="3" t="s">
        <v>1128</v>
      </c>
      <c r="L343" s="4" t="s">
        <v>1129</v>
      </c>
      <c r="M343" s="4" t="s">
        <v>1129</v>
      </c>
      <c r="N343" s="3" t="s">
        <v>1084</v>
      </c>
      <c r="O343" s="4" t="s">
        <v>166</v>
      </c>
      <c r="P343" s="3" t="s">
        <v>1096</v>
      </c>
      <c r="Q343" s="3">
        <v>3221130</v>
      </c>
      <c r="R343" s="3">
        <v>642</v>
      </c>
      <c r="S343" s="3" t="s">
        <v>81</v>
      </c>
      <c r="T343" s="4">
        <v>1</v>
      </c>
      <c r="U343" s="5">
        <v>750</v>
      </c>
      <c r="V343" s="5">
        <v>250</v>
      </c>
      <c r="W343" s="4">
        <v>2014</v>
      </c>
      <c r="X343" s="4" t="s">
        <v>76</v>
      </c>
      <c r="Y343" s="4">
        <v>2014</v>
      </c>
      <c r="Z343" s="4" t="s">
        <v>77</v>
      </c>
      <c r="AA343" s="4">
        <v>2014</v>
      </c>
      <c r="AB343" s="4" t="s">
        <v>78</v>
      </c>
      <c r="AC343" s="4">
        <v>2014</v>
      </c>
      <c r="AD343" s="4" t="s">
        <v>100</v>
      </c>
      <c r="AE343" s="4">
        <v>2014</v>
      </c>
      <c r="AF343" s="4" t="s">
        <v>96</v>
      </c>
      <c r="AG343" s="4">
        <v>2015</v>
      </c>
      <c r="AH343" s="4" t="s">
        <v>96</v>
      </c>
      <c r="AI343" s="4" t="s">
        <v>58</v>
      </c>
      <c r="AJ343" s="4" t="s">
        <v>59</v>
      </c>
      <c r="AK343" s="4" t="s">
        <v>166</v>
      </c>
      <c r="AL343" s="4" t="s">
        <v>269</v>
      </c>
      <c r="AM343" s="4" t="s">
        <v>270</v>
      </c>
      <c r="AN343" s="4" t="e">
        <f>AO343-AN344</f>
        <v>#VALUE!</v>
      </c>
      <c r="AO343" s="4" t="s">
        <v>179</v>
      </c>
    </row>
    <row r="344" spans="1:41" ht="112.5">
      <c r="A344" s="125">
        <f t="shared" si="18"/>
        <v>319</v>
      </c>
      <c r="B344" s="46" t="s">
        <v>1382</v>
      </c>
      <c r="C344" s="3" t="s">
        <v>166</v>
      </c>
      <c r="D344" s="4">
        <v>8</v>
      </c>
      <c r="E344" s="3" t="s">
        <v>166</v>
      </c>
      <c r="F344" s="27" t="s">
        <v>1080</v>
      </c>
      <c r="G344" s="3" t="s">
        <v>222</v>
      </c>
      <c r="H344" s="27" t="s">
        <v>1080</v>
      </c>
      <c r="I344" s="27" t="s">
        <v>1080</v>
      </c>
      <c r="J344" s="6" t="s">
        <v>63</v>
      </c>
      <c r="K344" s="3" t="s">
        <v>1128</v>
      </c>
      <c r="L344" s="4" t="s">
        <v>1130</v>
      </c>
      <c r="M344" s="4" t="s">
        <v>1130</v>
      </c>
      <c r="N344" s="3" t="s">
        <v>1084</v>
      </c>
      <c r="O344" s="4" t="s">
        <v>166</v>
      </c>
      <c r="P344" s="3" t="s">
        <v>1096</v>
      </c>
      <c r="Q344" s="3">
        <v>3221130</v>
      </c>
      <c r="R344" s="3">
        <v>642</v>
      </c>
      <c r="S344" s="3" t="s">
        <v>81</v>
      </c>
      <c r="T344" s="4">
        <v>1</v>
      </c>
      <c r="U344" s="5">
        <v>750</v>
      </c>
      <c r="V344" s="5">
        <v>250</v>
      </c>
      <c r="W344" s="4">
        <v>2014</v>
      </c>
      <c r="X344" s="4" t="s">
        <v>76</v>
      </c>
      <c r="Y344" s="4">
        <v>2014</v>
      </c>
      <c r="Z344" s="4" t="s">
        <v>77</v>
      </c>
      <c r="AA344" s="4">
        <v>2014</v>
      </c>
      <c r="AB344" s="4" t="s">
        <v>78</v>
      </c>
      <c r="AC344" s="4">
        <v>2014</v>
      </c>
      <c r="AD344" s="4" t="s">
        <v>100</v>
      </c>
      <c r="AE344" s="4">
        <v>2014</v>
      </c>
      <c r="AF344" s="4" t="s">
        <v>96</v>
      </c>
      <c r="AG344" s="4">
        <v>2015</v>
      </c>
      <c r="AH344" s="4" t="s">
        <v>96</v>
      </c>
      <c r="AI344" s="4" t="s">
        <v>58</v>
      </c>
      <c r="AJ344" s="4" t="s">
        <v>59</v>
      </c>
      <c r="AK344" s="4" t="s">
        <v>166</v>
      </c>
      <c r="AL344" s="4" t="s">
        <v>269</v>
      </c>
      <c r="AM344" s="4" t="s">
        <v>270</v>
      </c>
      <c r="AN344" s="4" t="s">
        <v>166</v>
      </c>
      <c r="AO344" s="4" t="s">
        <v>179</v>
      </c>
    </row>
    <row r="345" spans="1:41" ht="101.25">
      <c r="A345" s="125">
        <f t="shared" si="18"/>
        <v>320</v>
      </c>
      <c r="B345" s="46" t="s">
        <v>1383</v>
      </c>
      <c r="C345" s="3" t="s">
        <v>166</v>
      </c>
      <c r="D345" s="4">
        <v>8</v>
      </c>
      <c r="E345" s="3" t="s">
        <v>166</v>
      </c>
      <c r="F345" s="27" t="s">
        <v>1080</v>
      </c>
      <c r="G345" s="3" t="s">
        <v>222</v>
      </c>
      <c r="H345" s="27" t="s">
        <v>1080</v>
      </c>
      <c r="I345" s="27" t="s">
        <v>1080</v>
      </c>
      <c r="J345" s="6" t="s">
        <v>63</v>
      </c>
      <c r="K345" s="3" t="s">
        <v>1128</v>
      </c>
      <c r="L345" s="4" t="s">
        <v>1131</v>
      </c>
      <c r="M345" s="4" t="s">
        <v>1131</v>
      </c>
      <c r="N345" s="3" t="s">
        <v>1132</v>
      </c>
      <c r="O345" s="4" t="s">
        <v>166</v>
      </c>
      <c r="P345" s="3" t="s">
        <v>1090</v>
      </c>
      <c r="Q345" s="3" t="s">
        <v>1091</v>
      </c>
      <c r="R345" s="3">
        <v>642</v>
      </c>
      <c r="S345" s="3" t="s">
        <v>81</v>
      </c>
      <c r="T345" s="4">
        <v>1</v>
      </c>
      <c r="U345" s="5">
        <v>350</v>
      </c>
      <c r="V345" s="5">
        <v>350</v>
      </c>
      <c r="W345" s="4">
        <v>2013</v>
      </c>
      <c r="X345" s="4" t="s">
        <v>96</v>
      </c>
      <c r="Y345" s="4">
        <v>2013</v>
      </c>
      <c r="Z345" s="4" t="s">
        <v>91</v>
      </c>
      <c r="AA345" s="4">
        <v>2013</v>
      </c>
      <c r="AB345" s="4" t="s">
        <v>60</v>
      </c>
      <c r="AC345" s="4">
        <v>2014</v>
      </c>
      <c r="AD345" s="4" t="s">
        <v>62</v>
      </c>
      <c r="AE345" s="4">
        <v>2014</v>
      </c>
      <c r="AF345" s="4" t="s">
        <v>62</v>
      </c>
      <c r="AG345" s="4">
        <v>2014</v>
      </c>
      <c r="AH345" s="4" t="s">
        <v>61</v>
      </c>
      <c r="AI345" s="4" t="s">
        <v>58</v>
      </c>
      <c r="AJ345" s="4" t="s">
        <v>59</v>
      </c>
      <c r="AK345" s="4" t="s">
        <v>166</v>
      </c>
      <c r="AL345" s="4" t="s">
        <v>269</v>
      </c>
      <c r="AM345" s="4" t="s">
        <v>270</v>
      </c>
      <c r="AN345" s="4" t="s">
        <v>166</v>
      </c>
      <c r="AO345" s="4" t="s">
        <v>1133</v>
      </c>
    </row>
    <row r="346" spans="1:41" ht="101.25">
      <c r="A346" s="125">
        <f t="shared" si="18"/>
        <v>321</v>
      </c>
      <c r="B346" s="46" t="s">
        <v>1384</v>
      </c>
      <c r="C346" s="3" t="s">
        <v>166</v>
      </c>
      <c r="D346" s="4">
        <v>8</v>
      </c>
      <c r="E346" s="3" t="s">
        <v>166</v>
      </c>
      <c r="F346" s="27" t="s">
        <v>1080</v>
      </c>
      <c r="G346" s="3" t="s">
        <v>222</v>
      </c>
      <c r="H346" s="27" t="s">
        <v>1080</v>
      </c>
      <c r="I346" s="27" t="s">
        <v>1080</v>
      </c>
      <c r="J346" s="6" t="s">
        <v>63</v>
      </c>
      <c r="K346" s="3" t="s">
        <v>1128</v>
      </c>
      <c r="L346" s="4" t="s">
        <v>1134</v>
      </c>
      <c r="M346" s="4" t="s">
        <v>1134</v>
      </c>
      <c r="N346" s="3" t="s">
        <v>1132</v>
      </c>
      <c r="O346" s="4" t="s">
        <v>166</v>
      </c>
      <c r="P346" s="3" t="s">
        <v>1090</v>
      </c>
      <c r="Q346" s="3" t="s">
        <v>1091</v>
      </c>
      <c r="R346" s="3">
        <v>642</v>
      </c>
      <c r="S346" s="3" t="s">
        <v>81</v>
      </c>
      <c r="T346" s="4">
        <v>1</v>
      </c>
      <c r="U346" s="5">
        <v>250</v>
      </c>
      <c r="V346" s="5">
        <v>146</v>
      </c>
      <c r="W346" s="4">
        <v>2014</v>
      </c>
      <c r="X346" s="4" t="s">
        <v>82</v>
      </c>
      <c r="Y346" s="4">
        <v>2014</v>
      </c>
      <c r="Z346" s="4" t="s">
        <v>83</v>
      </c>
      <c r="AA346" s="4">
        <v>2014</v>
      </c>
      <c r="AB346" s="4" t="s">
        <v>57</v>
      </c>
      <c r="AC346" s="4">
        <v>2014</v>
      </c>
      <c r="AD346" s="4" t="s">
        <v>76</v>
      </c>
      <c r="AE346" s="4">
        <v>2014</v>
      </c>
      <c r="AF346" s="4" t="s">
        <v>77</v>
      </c>
      <c r="AG346" s="4">
        <v>2015</v>
      </c>
      <c r="AH346" s="4" t="s">
        <v>76</v>
      </c>
      <c r="AI346" s="4" t="s">
        <v>58</v>
      </c>
      <c r="AJ346" s="4" t="s">
        <v>59</v>
      </c>
      <c r="AK346" s="4" t="s">
        <v>166</v>
      </c>
      <c r="AL346" s="4" t="s">
        <v>269</v>
      </c>
      <c r="AM346" s="4" t="s">
        <v>270</v>
      </c>
      <c r="AN346" s="4" t="s">
        <v>166</v>
      </c>
      <c r="AO346" s="4" t="s">
        <v>1135</v>
      </c>
    </row>
    <row r="347" spans="1:41" s="149" customFormat="1" ht="96" customHeight="1">
      <c r="A347" s="125">
        <f t="shared" si="18"/>
        <v>322</v>
      </c>
      <c r="B347" s="46" t="s">
        <v>1385</v>
      </c>
      <c r="C347" s="3" t="s">
        <v>166</v>
      </c>
      <c r="D347" s="4">
        <v>8</v>
      </c>
      <c r="E347" s="3" t="s">
        <v>166</v>
      </c>
      <c r="F347" s="4" t="s">
        <v>1080</v>
      </c>
      <c r="G347" s="3" t="s">
        <v>222</v>
      </c>
      <c r="H347" s="4" t="s">
        <v>1080</v>
      </c>
      <c r="I347" s="4" t="s">
        <v>1080</v>
      </c>
      <c r="J347" s="6" t="s">
        <v>1959</v>
      </c>
      <c r="K347" s="3" t="s">
        <v>1960</v>
      </c>
      <c r="L347" s="3" t="s">
        <v>1961</v>
      </c>
      <c r="M347" s="3" t="s">
        <v>1961</v>
      </c>
      <c r="N347" s="3" t="s">
        <v>1132</v>
      </c>
      <c r="O347" s="3" t="s">
        <v>166</v>
      </c>
      <c r="P347" s="3" t="s">
        <v>1090</v>
      </c>
      <c r="Q347" s="3" t="s">
        <v>1091</v>
      </c>
      <c r="R347" s="3">
        <v>642</v>
      </c>
      <c r="S347" s="3" t="s">
        <v>81</v>
      </c>
      <c r="T347" s="4">
        <v>1</v>
      </c>
      <c r="U347" s="5">
        <v>260</v>
      </c>
      <c r="V347" s="148">
        <v>65</v>
      </c>
      <c r="W347" s="3">
        <v>2014</v>
      </c>
      <c r="X347" s="3" t="s">
        <v>77</v>
      </c>
      <c r="Y347" s="3">
        <v>2014</v>
      </c>
      <c r="Z347" s="3" t="s">
        <v>78</v>
      </c>
      <c r="AA347" s="3">
        <v>2014</v>
      </c>
      <c r="AB347" s="3" t="s">
        <v>100</v>
      </c>
      <c r="AC347" s="3">
        <v>2014</v>
      </c>
      <c r="AD347" s="3" t="s">
        <v>96</v>
      </c>
      <c r="AE347" s="4">
        <v>2014</v>
      </c>
      <c r="AF347" s="4" t="s">
        <v>91</v>
      </c>
      <c r="AG347" s="4">
        <v>2015</v>
      </c>
      <c r="AH347" s="4" t="s">
        <v>91</v>
      </c>
      <c r="AI347" s="76" t="s">
        <v>58</v>
      </c>
      <c r="AJ347" s="3" t="s">
        <v>59</v>
      </c>
      <c r="AK347" s="3" t="s">
        <v>166</v>
      </c>
      <c r="AL347" s="3" t="s">
        <v>269</v>
      </c>
      <c r="AM347" s="3" t="s">
        <v>270</v>
      </c>
      <c r="AN347" s="3" t="s">
        <v>166</v>
      </c>
      <c r="AO347" s="3" t="s">
        <v>179</v>
      </c>
    </row>
    <row r="348" spans="1:41" s="149" customFormat="1" ht="93" customHeight="1">
      <c r="A348" s="125">
        <f t="shared" si="18"/>
        <v>323</v>
      </c>
      <c r="B348" s="46" t="s">
        <v>1386</v>
      </c>
      <c r="C348" s="3" t="s">
        <v>166</v>
      </c>
      <c r="D348" s="4">
        <v>8</v>
      </c>
      <c r="E348" s="3" t="s">
        <v>166</v>
      </c>
      <c r="F348" s="4" t="s">
        <v>1080</v>
      </c>
      <c r="G348" s="3" t="s">
        <v>222</v>
      </c>
      <c r="H348" s="4" t="s">
        <v>1080</v>
      </c>
      <c r="I348" s="4" t="s">
        <v>1080</v>
      </c>
      <c r="J348" s="6" t="s">
        <v>1959</v>
      </c>
      <c r="K348" s="3" t="s">
        <v>1960</v>
      </c>
      <c r="L348" s="3" t="s">
        <v>2106</v>
      </c>
      <c r="M348" s="3" t="s">
        <v>1962</v>
      </c>
      <c r="N348" s="3" t="s">
        <v>1084</v>
      </c>
      <c r="O348" s="3" t="s">
        <v>166</v>
      </c>
      <c r="P348" s="3" t="s">
        <v>1096</v>
      </c>
      <c r="Q348" s="3">
        <v>3221130</v>
      </c>
      <c r="R348" s="3">
        <v>642</v>
      </c>
      <c r="S348" s="3" t="s">
        <v>81</v>
      </c>
      <c r="T348" s="4">
        <v>1</v>
      </c>
      <c r="U348" s="5">
        <v>400</v>
      </c>
      <c r="V348" s="150">
        <v>100</v>
      </c>
      <c r="W348" s="3">
        <v>2014</v>
      </c>
      <c r="X348" s="3" t="s">
        <v>77</v>
      </c>
      <c r="Y348" s="3">
        <v>2014</v>
      </c>
      <c r="Z348" s="3" t="s">
        <v>78</v>
      </c>
      <c r="AA348" s="3">
        <v>2014</v>
      </c>
      <c r="AB348" s="3" t="s">
        <v>100</v>
      </c>
      <c r="AC348" s="3">
        <v>2014</v>
      </c>
      <c r="AD348" s="3" t="s">
        <v>96</v>
      </c>
      <c r="AE348" s="4">
        <v>2014</v>
      </c>
      <c r="AF348" s="4" t="s">
        <v>91</v>
      </c>
      <c r="AG348" s="4">
        <v>2015</v>
      </c>
      <c r="AH348" s="4" t="s">
        <v>91</v>
      </c>
      <c r="AI348" s="76" t="s">
        <v>58</v>
      </c>
      <c r="AJ348" s="3" t="s">
        <v>59</v>
      </c>
      <c r="AK348" s="3" t="s">
        <v>166</v>
      </c>
      <c r="AL348" s="3" t="s">
        <v>269</v>
      </c>
      <c r="AM348" s="3" t="s">
        <v>270</v>
      </c>
      <c r="AN348" s="3" t="s">
        <v>166</v>
      </c>
      <c r="AO348" s="3" t="s">
        <v>179</v>
      </c>
    </row>
    <row r="349" spans="1:41" s="149" customFormat="1" ht="101.25">
      <c r="A349" s="125">
        <f t="shared" si="18"/>
        <v>324</v>
      </c>
      <c r="B349" s="46" t="s">
        <v>1387</v>
      </c>
      <c r="C349" s="3" t="s">
        <v>166</v>
      </c>
      <c r="D349" s="4">
        <v>8</v>
      </c>
      <c r="E349" s="3" t="s">
        <v>166</v>
      </c>
      <c r="F349" s="4" t="s">
        <v>1080</v>
      </c>
      <c r="G349" s="3" t="s">
        <v>222</v>
      </c>
      <c r="H349" s="4" t="s">
        <v>1080</v>
      </c>
      <c r="I349" s="4" t="s">
        <v>1080</v>
      </c>
      <c r="J349" s="6" t="s">
        <v>1959</v>
      </c>
      <c r="K349" s="3" t="s">
        <v>1960</v>
      </c>
      <c r="L349" s="3" t="s">
        <v>2112</v>
      </c>
      <c r="M349" s="3" t="s">
        <v>1963</v>
      </c>
      <c r="N349" s="3" t="s">
        <v>1132</v>
      </c>
      <c r="O349" s="3" t="s">
        <v>166</v>
      </c>
      <c r="P349" s="3" t="s">
        <v>1090</v>
      </c>
      <c r="Q349" s="3" t="s">
        <v>1091</v>
      </c>
      <c r="R349" s="3">
        <v>642</v>
      </c>
      <c r="S349" s="3" t="s">
        <v>81</v>
      </c>
      <c r="T349" s="4">
        <v>1</v>
      </c>
      <c r="U349" s="5">
        <v>240</v>
      </c>
      <c r="V349" s="148">
        <v>70</v>
      </c>
      <c r="W349" s="3">
        <v>2014</v>
      </c>
      <c r="X349" s="3" t="s">
        <v>76</v>
      </c>
      <c r="Y349" s="3">
        <v>2014</v>
      </c>
      <c r="Z349" s="3" t="s">
        <v>77</v>
      </c>
      <c r="AA349" s="3">
        <v>2014</v>
      </c>
      <c r="AB349" s="3" t="s">
        <v>78</v>
      </c>
      <c r="AC349" s="3">
        <v>2014</v>
      </c>
      <c r="AD349" s="3" t="s">
        <v>100</v>
      </c>
      <c r="AE349" s="4">
        <v>2014</v>
      </c>
      <c r="AF349" s="4" t="s">
        <v>96</v>
      </c>
      <c r="AG349" s="4">
        <v>2015</v>
      </c>
      <c r="AH349" s="4" t="s">
        <v>91</v>
      </c>
      <c r="AI349" s="76" t="s">
        <v>58</v>
      </c>
      <c r="AJ349" s="3" t="s">
        <v>59</v>
      </c>
      <c r="AK349" s="3" t="s">
        <v>166</v>
      </c>
      <c r="AL349" s="3" t="s">
        <v>269</v>
      </c>
      <c r="AM349" s="3" t="s">
        <v>270</v>
      </c>
      <c r="AN349" s="3" t="s">
        <v>166</v>
      </c>
      <c r="AO349" s="3" t="s">
        <v>179</v>
      </c>
    </row>
    <row r="350" spans="1:41" s="149" customFormat="1" ht="108" customHeight="1">
      <c r="A350" s="125">
        <f t="shared" si="18"/>
        <v>325</v>
      </c>
      <c r="B350" s="46" t="s">
        <v>1941</v>
      </c>
      <c r="C350" s="3" t="s">
        <v>166</v>
      </c>
      <c r="D350" s="4">
        <v>8</v>
      </c>
      <c r="E350" s="3" t="s">
        <v>166</v>
      </c>
      <c r="F350" s="4" t="s">
        <v>1080</v>
      </c>
      <c r="G350" s="3" t="s">
        <v>222</v>
      </c>
      <c r="H350" s="4" t="s">
        <v>1080</v>
      </c>
      <c r="I350" s="4" t="s">
        <v>1080</v>
      </c>
      <c r="J350" s="6" t="s">
        <v>1959</v>
      </c>
      <c r="K350" s="3" t="s">
        <v>1960</v>
      </c>
      <c r="L350" s="3" t="s">
        <v>1964</v>
      </c>
      <c r="M350" s="3" t="s">
        <v>1964</v>
      </c>
      <c r="N350" s="3" t="s">
        <v>1132</v>
      </c>
      <c r="O350" s="3" t="s">
        <v>166</v>
      </c>
      <c r="P350" s="3" t="s">
        <v>1090</v>
      </c>
      <c r="Q350" s="3" t="s">
        <v>1091</v>
      </c>
      <c r="R350" s="3">
        <v>642</v>
      </c>
      <c r="S350" s="3" t="s">
        <v>81</v>
      </c>
      <c r="T350" s="4">
        <v>1</v>
      </c>
      <c r="U350" s="5">
        <v>200</v>
      </c>
      <c r="V350" s="148">
        <v>50</v>
      </c>
      <c r="W350" s="3">
        <v>2014</v>
      </c>
      <c r="X350" s="3" t="s">
        <v>77</v>
      </c>
      <c r="Y350" s="3">
        <v>2014</v>
      </c>
      <c r="Z350" s="3" t="s">
        <v>78</v>
      </c>
      <c r="AA350" s="3">
        <v>2014</v>
      </c>
      <c r="AB350" s="3" t="s">
        <v>100</v>
      </c>
      <c r="AC350" s="3">
        <v>2014</v>
      </c>
      <c r="AD350" s="3" t="s">
        <v>96</v>
      </c>
      <c r="AE350" s="4">
        <v>2014</v>
      </c>
      <c r="AF350" s="4" t="s">
        <v>91</v>
      </c>
      <c r="AG350" s="4">
        <v>2015</v>
      </c>
      <c r="AH350" s="4" t="s">
        <v>91</v>
      </c>
      <c r="AI350" s="76" t="s">
        <v>58</v>
      </c>
      <c r="AJ350" s="3" t="s">
        <v>59</v>
      </c>
      <c r="AK350" s="3" t="s">
        <v>166</v>
      </c>
      <c r="AL350" s="3" t="s">
        <v>269</v>
      </c>
      <c r="AM350" s="3" t="s">
        <v>270</v>
      </c>
      <c r="AN350" s="3" t="s">
        <v>166</v>
      </c>
      <c r="AO350" s="3" t="s">
        <v>179</v>
      </c>
    </row>
    <row r="351" spans="1:41" ht="270">
      <c r="A351" s="125">
        <f t="shared" si="18"/>
        <v>326</v>
      </c>
      <c r="B351" s="46" t="s">
        <v>1388</v>
      </c>
      <c r="C351" s="3" t="s">
        <v>166</v>
      </c>
      <c r="D351" s="4"/>
      <c r="E351" s="3" t="s">
        <v>166</v>
      </c>
      <c r="F351" s="27" t="s">
        <v>1154</v>
      </c>
      <c r="G351" s="3" t="s">
        <v>222</v>
      </c>
      <c r="H351" s="27" t="s">
        <v>1154</v>
      </c>
      <c r="I351" s="27" t="s">
        <v>1154</v>
      </c>
      <c r="J351" s="6" t="s">
        <v>142</v>
      </c>
      <c r="K351" s="3" t="s">
        <v>143</v>
      </c>
      <c r="L351" s="4" t="s">
        <v>1155</v>
      </c>
      <c r="M351" s="4" t="s">
        <v>1156</v>
      </c>
      <c r="N351" s="3" t="s">
        <v>1157</v>
      </c>
      <c r="O351" s="4"/>
      <c r="P351" s="3" t="s">
        <v>1158</v>
      </c>
      <c r="Q351" s="3" t="s">
        <v>1159</v>
      </c>
      <c r="R351" s="3">
        <v>55</v>
      </c>
      <c r="S351" s="3" t="s">
        <v>1160</v>
      </c>
      <c r="T351" s="4">
        <v>8800</v>
      </c>
      <c r="U351" s="5">
        <v>500</v>
      </c>
      <c r="V351" s="5">
        <v>230</v>
      </c>
      <c r="W351" s="4">
        <v>2014</v>
      </c>
      <c r="X351" s="4" t="s">
        <v>83</v>
      </c>
      <c r="Y351" s="4">
        <v>2014</v>
      </c>
      <c r="Z351" s="4" t="s">
        <v>83</v>
      </c>
      <c r="AA351" s="4">
        <v>2014</v>
      </c>
      <c r="AB351" s="4" t="s">
        <v>77</v>
      </c>
      <c r="AC351" s="4">
        <v>2014</v>
      </c>
      <c r="AD351" s="4" t="s">
        <v>77</v>
      </c>
      <c r="AE351" s="4">
        <v>2014</v>
      </c>
      <c r="AF351" s="4" t="s">
        <v>77</v>
      </c>
      <c r="AG351" s="4">
        <v>2015</v>
      </c>
      <c r="AH351" s="4" t="s">
        <v>57</v>
      </c>
      <c r="AI351" s="4" t="s">
        <v>218</v>
      </c>
      <c r="AJ351" s="4" t="s">
        <v>118</v>
      </c>
      <c r="AK351" s="4" t="s">
        <v>179</v>
      </c>
      <c r="AL351" s="4" t="s">
        <v>269</v>
      </c>
      <c r="AM351" s="4" t="s">
        <v>270</v>
      </c>
      <c r="AN351" s="4" t="s">
        <v>1161</v>
      </c>
      <c r="AO351" s="4"/>
    </row>
    <row r="352" spans="1:41" ht="270">
      <c r="A352" s="125">
        <f t="shared" si="18"/>
        <v>327</v>
      </c>
      <c r="B352" s="46" t="s">
        <v>1389</v>
      </c>
      <c r="C352" s="3" t="s">
        <v>166</v>
      </c>
      <c r="D352" s="4"/>
      <c r="E352" s="3" t="s">
        <v>166</v>
      </c>
      <c r="F352" s="27" t="s">
        <v>1154</v>
      </c>
      <c r="G352" s="3" t="s">
        <v>222</v>
      </c>
      <c r="H352" s="27" t="s">
        <v>1154</v>
      </c>
      <c r="I352" s="27" t="s">
        <v>1154</v>
      </c>
      <c r="J352" s="6" t="s">
        <v>170</v>
      </c>
      <c r="K352" s="3" t="s">
        <v>311</v>
      </c>
      <c r="L352" s="4" t="s">
        <v>1162</v>
      </c>
      <c r="M352" s="4" t="s">
        <v>1156</v>
      </c>
      <c r="N352" s="3" t="s">
        <v>1163</v>
      </c>
      <c r="O352" s="4"/>
      <c r="P352" s="3" t="s">
        <v>1158</v>
      </c>
      <c r="Q352" s="3" t="s">
        <v>1159</v>
      </c>
      <c r="R352" s="3">
        <v>55</v>
      </c>
      <c r="S352" s="3" t="s">
        <v>1160</v>
      </c>
      <c r="T352" s="4">
        <v>3574</v>
      </c>
      <c r="U352" s="5">
        <v>250</v>
      </c>
      <c r="V352" s="5">
        <v>137</v>
      </c>
      <c r="W352" s="4">
        <v>2014</v>
      </c>
      <c r="X352" s="4" t="s">
        <v>82</v>
      </c>
      <c r="Y352" s="4">
        <v>2014</v>
      </c>
      <c r="Z352" s="4" t="s">
        <v>82</v>
      </c>
      <c r="AA352" s="4">
        <v>2014</v>
      </c>
      <c r="AB352" s="4" t="s">
        <v>76</v>
      </c>
      <c r="AC352" s="4">
        <v>2014</v>
      </c>
      <c r="AD352" s="4" t="s">
        <v>76</v>
      </c>
      <c r="AE352" s="4">
        <v>2014</v>
      </c>
      <c r="AF352" s="4" t="s">
        <v>76</v>
      </c>
      <c r="AG352" s="4">
        <v>2015</v>
      </c>
      <c r="AH352" s="4" t="s">
        <v>83</v>
      </c>
      <c r="AI352" s="4" t="s">
        <v>218</v>
      </c>
      <c r="AJ352" s="4" t="s">
        <v>118</v>
      </c>
      <c r="AK352" s="4" t="s">
        <v>179</v>
      </c>
      <c r="AL352" s="4" t="s">
        <v>269</v>
      </c>
      <c r="AM352" s="4" t="s">
        <v>270</v>
      </c>
      <c r="AN352" s="4" t="s">
        <v>1161</v>
      </c>
      <c r="AO352" s="4"/>
    </row>
    <row r="353" spans="1:41" ht="360">
      <c r="A353" s="125">
        <f t="shared" si="18"/>
        <v>328</v>
      </c>
      <c r="B353" s="46" t="s">
        <v>1390</v>
      </c>
      <c r="C353" s="3" t="s">
        <v>166</v>
      </c>
      <c r="D353" s="4"/>
      <c r="E353" s="3" t="s">
        <v>166</v>
      </c>
      <c r="F353" s="27" t="s">
        <v>1154</v>
      </c>
      <c r="G353" s="3" t="s">
        <v>222</v>
      </c>
      <c r="H353" s="27" t="s">
        <v>1154</v>
      </c>
      <c r="I353" s="27" t="s">
        <v>1154</v>
      </c>
      <c r="J353" s="6" t="s">
        <v>170</v>
      </c>
      <c r="K353" s="3" t="s">
        <v>311</v>
      </c>
      <c r="L353" s="4" t="s">
        <v>1164</v>
      </c>
      <c r="M353" s="4" t="s">
        <v>1165</v>
      </c>
      <c r="N353" s="3" t="s">
        <v>677</v>
      </c>
      <c r="O353" s="4"/>
      <c r="P353" s="3" t="s">
        <v>1166</v>
      </c>
      <c r="Q353" s="3" t="s">
        <v>1167</v>
      </c>
      <c r="R353" s="3">
        <v>642</v>
      </c>
      <c r="S353" s="3" t="s">
        <v>81</v>
      </c>
      <c r="T353" s="4">
        <v>1</v>
      </c>
      <c r="U353" s="5">
        <v>45</v>
      </c>
      <c r="V353" s="5">
        <v>45</v>
      </c>
      <c r="W353" s="4">
        <v>2014</v>
      </c>
      <c r="X353" s="4" t="s">
        <v>82</v>
      </c>
      <c r="Y353" s="4">
        <v>2014</v>
      </c>
      <c r="Z353" s="4" t="s">
        <v>82</v>
      </c>
      <c r="AA353" s="4">
        <v>2014</v>
      </c>
      <c r="AB353" s="4" t="s">
        <v>82</v>
      </c>
      <c r="AC353" s="4">
        <v>2014</v>
      </c>
      <c r="AD353" s="4" t="s">
        <v>57</v>
      </c>
      <c r="AE353" s="4">
        <v>2014</v>
      </c>
      <c r="AF353" s="4" t="s">
        <v>57</v>
      </c>
      <c r="AG353" s="4">
        <v>2014</v>
      </c>
      <c r="AH353" s="4" t="s">
        <v>57</v>
      </c>
      <c r="AI353" s="4" t="s">
        <v>219</v>
      </c>
      <c r="AJ353" s="4" t="s">
        <v>118</v>
      </c>
      <c r="AK353" s="4" t="s">
        <v>166</v>
      </c>
      <c r="AL353" s="4" t="s">
        <v>269</v>
      </c>
      <c r="AM353" s="4" t="s">
        <v>270</v>
      </c>
      <c r="AN353" s="4"/>
      <c r="AO353" s="4"/>
    </row>
    <row r="354" spans="1:41" ht="348.75">
      <c r="A354" s="125">
        <f t="shared" si="18"/>
        <v>329</v>
      </c>
      <c r="B354" s="46" t="s">
        <v>1391</v>
      </c>
      <c r="C354" s="3" t="s">
        <v>166</v>
      </c>
      <c r="D354" s="4"/>
      <c r="E354" s="3" t="s">
        <v>166</v>
      </c>
      <c r="F354" s="27" t="s">
        <v>1154</v>
      </c>
      <c r="G354" s="3" t="s">
        <v>222</v>
      </c>
      <c r="H354" s="27" t="s">
        <v>1154</v>
      </c>
      <c r="I354" s="27" t="s">
        <v>1154</v>
      </c>
      <c r="J354" s="6" t="s">
        <v>170</v>
      </c>
      <c r="K354" s="3" t="s">
        <v>311</v>
      </c>
      <c r="L354" s="4" t="s">
        <v>1168</v>
      </c>
      <c r="M354" s="4" t="s">
        <v>1169</v>
      </c>
      <c r="N354" s="3" t="s">
        <v>677</v>
      </c>
      <c r="O354" s="4"/>
      <c r="P354" s="3" t="s">
        <v>1170</v>
      </c>
      <c r="Q354" s="3" t="s">
        <v>1171</v>
      </c>
      <c r="R354" s="3">
        <v>642</v>
      </c>
      <c r="S354" s="3" t="s">
        <v>81</v>
      </c>
      <c r="T354" s="4">
        <v>1</v>
      </c>
      <c r="U354" s="5">
        <v>45</v>
      </c>
      <c r="V354" s="5">
        <v>45</v>
      </c>
      <c r="W354" s="4">
        <v>2014</v>
      </c>
      <c r="X354" s="4" t="s">
        <v>76</v>
      </c>
      <c r="Y354" s="4">
        <v>2014</v>
      </c>
      <c r="Z354" s="4" t="s">
        <v>76</v>
      </c>
      <c r="AA354" s="4">
        <v>2014</v>
      </c>
      <c r="AB354" s="4" t="s">
        <v>76</v>
      </c>
      <c r="AC354" s="4">
        <v>2014</v>
      </c>
      <c r="AD354" s="4" t="s">
        <v>78</v>
      </c>
      <c r="AE354" s="4">
        <v>2014</v>
      </c>
      <c r="AF354" s="4" t="s">
        <v>78</v>
      </c>
      <c r="AG354" s="4">
        <v>2014</v>
      </c>
      <c r="AH354" s="4" t="s">
        <v>78</v>
      </c>
      <c r="AI354" s="4" t="s">
        <v>219</v>
      </c>
      <c r="AJ354" s="4" t="s">
        <v>118</v>
      </c>
      <c r="AK354" s="4" t="s">
        <v>166</v>
      </c>
      <c r="AL354" s="4" t="s">
        <v>269</v>
      </c>
      <c r="AM354" s="4" t="s">
        <v>270</v>
      </c>
      <c r="AN354" s="4"/>
      <c r="AO354" s="4"/>
    </row>
    <row r="355" spans="1:41" ht="348.75">
      <c r="A355" s="125">
        <f t="shared" si="18"/>
        <v>330</v>
      </c>
      <c r="B355" s="46" t="s">
        <v>1392</v>
      </c>
      <c r="C355" s="3" t="s">
        <v>166</v>
      </c>
      <c r="D355" s="4"/>
      <c r="E355" s="3" t="s">
        <v>166</v>
      </c>
      <c r="F355" s="27" t="s">
        <v>1154</v>
      </c>
      <c r="G355" s="3" t="s">
        <v>222</v>
      </c>
      <c r="H355" s="27" t="s">
        <v>1154</v>
      </c>
      <c r="I355" s="27" t="s">
        <v>1154</v>
      </c>
      <c r="J355" s="6" t="s">
        <v>170</v>
      </c>
      <c r="K355" s="3" t="s">
        <v>311</v>
      </c>
      <c r="L355" s="4" t="s">
        <v>1172</v>
      </c>
      <c r="M355" s="4" t="s">
        <v>1172</v>
      </c>
      <c r="N355" s="3" t="s">
        <v>677</v>
      </c>
      <c r="O355" s="4"/>
      <c r="P355" s="3" t="s">
        <v>1170</v>
      </c>
      <c r="Q355" s="3" t="s">
        <v>1171</v>
      </c>
      <c r="R355" s="3">
        <v>642</v>
      </c>
      <c r="S355" s="3" t="s">
        <v>81</v>
      </c>
      <c r="T355" s="4">
        <v>1</v>
      </c>
      <c r="U355" s="5">
        <v>45</v>
      </c>
      <c r="V355" s="5">
        <v>45</v>
      </c>
      <c r="W355" s="4">
        <v>2014</v>
      </c>
      <c r="X355" s="4" t="s">
        <v>100</v>
      </c>
      <c r="Y355" s="4">
        <v>2014</v>
      </c>
      <c r="Z355" s="4" t="s">
        <v>100</v>
      </c>
      <c r="AA355" s="4">
        <v>2014</v>
      </c>
      <c r="AB355" s="4" t="s">
        <v>100</v>
      </c>
      <c r="AC355" s="4">
        <v>2014</v>
      </c>
      <c r="AD355" s="4" t="s">
        <v>91</v>
      </c>
      <c r="AE355" s="4">
        <v>2014</v>
      </c>
      <c r="AF355" s="4" t="s">
        <v>91</v>
      </c>
      <c r="AG355" s="4">
        <v>2014</v>
      </c>
      <c r="AH355" s="4" t="s">
        <v>91</v>
      </c>
      <c r="AI355" s="4" t="s">
        <v>219</v>
      </c>
      <c r="AJ355" s="4" t="s">
        <v>118</v>
      </c>
      <c r="AK355" s="4" t="s">
        <v>166</v>
      </c>
      <c r="AL355" s="4" t="s">
        <v>269</v>
      </c>
      <c r="AM355" s="4" t="s">
        <v>270</v>
      </c>
      <c r="AN355" s="4"/>
      <c r="AO355" s="4"/>
    </row>
    <row r="356" spans="1:41" ht="315">
      <c r="A356" s="125">
        <f t="shared" si="18"/>
        <v>331</v>
      </c>
      <c r="B356" s="46" t="s">
        <v>1393</v>
      </c>
      <c r="C356" s="3" t="s">
        <v>166</v>
      </c>
      <c r="D356" s="4"/>
      <c r="E356" s="3" t="s">
        <v>166</v>
      </c>
      <c r="F356" s="27" t="s">
        <v>1154</v>
      </c>
      <c r="G356" s="3" t="s">
        <v>222</v>
      </c>
      <c r="H356" s="27" t="s">
        <v>1154</v>
      </c>
      <c r="I356" s="27" t="s">
        <v>1154</v>
      </c>
      <c r="J356" s="6" t="s">
        <v>170</v>
      </c>
      <c r="K356" s="3" t="s">
        <v>311</v>
      </c>
      <c r="L356" s="4" t="s">
        <v>1173</v>
      </c>
      <c r="M356" s="4" t="s">
        <v>1174</v>
      </c>
      <c r="N356" s="3" t="s">
        <v>1175</v>
      </c>
      <c r="O356" s="4"/>
      <c r="P356" s="3" t="s">
        <v>1176</v>
      </c>
      <c r="Q356" s="3" t="s">
        <v>1177</v>
      </c>
      <c r="R356" s="3">
        <v>642</v>
      </c>
      <c r="S356" s="3" t="s">
        <v>81</v>
      </c>
      <c r="T356" s="4">
        <v>1</v>
      </c>
      <c r="U356" s="5">
        <v>10</v>
      </c>
      <c r="V356" s="5">
        <v>10</v>
      </c>
      <c r="W356" s="4">
        <v>2014</v>
      </c>
      <c r="X356" s="4" t="s">
        <v>82</v>
      </c>
      <c r="Y356" s="4">
        <v>2014</v>
      </c>
      <c r="Z356" s="4" t="s">
        <v>82</v>
      </c>
      <c r="AA356" s="4">
        <v>2014</v>
      </c>
      <c r="AB356" s="4" t="s">
        <v>78</v>
      </c>
      <c r="AC356" s="4">
        <v>2014</v>
      </c>
      <c r="AD356" s="4" t="s">
        <v>78</v>
      </c>
      <c r="AE356" s="4">
        <v>2014</v>
      </c>
      <c r="AF356" s="4" t="s">
        <v>78</v>
      </c>
      <c r="AG356" s="4" t="s">
        <v>77</v>
      </c>
      <c r="AH356" s="4">
        <v>2015</v>
      </c>
      <c r="AI356" s="4" t="s">
        <v>219</v>
      </c>
      <c r="AJ356" s="4" t="s">
        <v>118</v>
      </c>
      <c r="AK356" s="4" t="s">
        <v>179</v>
      </c>
      <c r="AL356" s="4" t="s">
        <v>269</v>
      </c>
      <c r="AM356" s="4" t="s">
        <v>270</v>
      </c>
      <c r="AN356" s="4" t="s">
        <v>179</v>
      </c>
      <c r="AO356" s="4"/>
    </row>
    <row r="357" spans="1:41" ht="270">
      <c r="A357" s="125">
        <f t="shared" si="18"/>
        <v>332</v>
      </c>
      <c r="B357" s="46" t="s">
        <v>1394</v>
      </c>
      <c r="C357" s="3" t="s">
        <v>166</v>
      </c>
      <c r="D357" s="4"/>
      <c r="E357" s="3" t="s">
        <v>166</v>
      </c>
      <c r="F357" s="27" t="s">
        <v>1154</v>
      </c>
      <c r="G357" s="3" t="s">
        <v>222</v>
      </c>
      <c r="H357" s="27" t="s">
        <v>1154</v>
      </c>
      <c r="I357" s="27" t="s">
        <v>1154</v>
      </c>
      <c r="J357" s="6" t="s">
        <v>170</v>
      </c>
      <c r="K357" s="3" t="s">
        <v>311</v>
      </c>
      <c r="L357" s="4" t="s">
        <v>1178</v>
      </c>
      <c r="M357" s="4" t="s">
        <v>1156</v>
      </c>
      <c r="N357" s="3" t="s">
        <v>1179</v>
      </c>
      <c r="O357" s="4"/>
      <c r="P357" s="3" t="s">
        <v>1158</v>
      </c>
      <c r="Q357" s="3" t="s">
        <v>1159</v>
      </c>
      <c r="R357" s="3">
        <v>55</v>
      </c>
      <c r="S357" s="3" t="s">
        <v>1160</v>
      </c>
      <c r="T357" s="4">
        <v>6500</v>
      </c>
      <c r="U357" s="5">
        <v>200</v>
      </c>
      <c r="V357" s="5">
        <v>200</v>
      </c>
      <c r="W357" s="4">
        <v>2013</v>
      </c>
      <c r="X357" s="4" t="s">
        <v>91</v>
      </c>
      <c r="Y357" s="4">
        <v>2013</v>
      </c>
      <c r="Z357" s="4" t="s">
        <v>91</v>
      </c>
      <c r="AA357" s="4">
        <v>2014</v>
      </c>
      <c r="AB357" s="4" t="s">
        <v>62</v>
      </c>
      <c r="AC357" s="4">
        <v>2014</v>
      </c>
      <c r="AD357" s="4" t="s">
        <v>62</v>
      </c>
      <c r="AE357" s="4">
        <v>2014</v>
      </c>
      <c r="AF357" s="4" t="s">
        <v>62</v>
      </c>
      <c r="AG357" s="4">
        <v>2014</v>
      </c>
      <c r="AH357" s="4" t="s">
        <v>61</v>
      </c>
      <c r="AI357" s="4" t="s">
        <v>218</v>
      </c>
      <c r="AJ357" s="4" t="s">
        <v>118</v>
      </c>
      <c r="AK357" s="4" t="s">
        <v>179</v>
      </c>
      <c r="AL357" s="4" t="s">
        <v>269</v>
      </c>
      <c r="AM357" s="4" t="s">
        <v>270</v>
      </c>
      <c r="AN357" s="4" t="s">
        <v>1180</v>
      </c>
      <c r="AO357" s="4" t="s">
        <v>1181</v>
      </c>
    </row>
    <row r="358" spans="1:41" ht="270">
      <c r="A358" s="125">
        <f t="shared" si="18"/>
        <v>333</v>
      </c>
      <c r="B358" s="46" t="s">
        <v>1395</v>
      </c>
      <c r="C358" s="3" t="s">
        <v>166</v>
      </c>
      <c r="D358" s="4"/>
      <c r="E358" s="3" t="s">
        <v>166</v>
      </c>
      <c r="F358" s="27" t="s">
        <v>1154</v>
      </c>
      <c r="G358" s="3" t="s">
        <v>222</v>
      </c>
      <c r="H358" s="27" t="s">
        <v>1154</v>
      </c>
      <c r="I358" s="27" t="s">
        <v>1154</v>
      </c>
      <c r="J358" s="6" t="s">
        <v>142</v>
      </c>
      <c r="K358" s="3" t="s">
        <v>143</v>
      </c>
      <c r="L358" s="4" t="s">
        <v>1182</v>
      </c>
      <c r="M358" s="4" t="s">
        <v>1183</v>
      </c>
      <c r="N358" s="3" t="s">
        <v>1184</v>
      </c>
      <c r="O358" s="4"/>
      <c r="P358" s="3" t="s">
        <v>1158</v>
      </c>
      <c r="Q358" s="3" t="s">
        <v>1159</v>
      </c>
      <c r="R358" s="3">
        <v>55</v>
      </c>
      <c r="S358" s="3" t="s">
        <v>1160</v>
      </c>
      <c r="T358" s="4">
        <v>7597</v>
      </c>
      <c r="U358" s="5">
        <v>340</v>
      </c>
      <c r="V358" s="5">
        <v>340</v>
      </c>
      <c r="W358" s="4">
        <v>2013</v>
      </c>
      <c r="X358" s="4" t="s">
        <v>91</v>
      </c>
      <c r="Y358" s="4">
        <v>2013</v>
      </c>
      <c r="Z358" s="4" t="s">
        <v>91</v>
      </c>
      <c r="AA358" s="4">
        <v>2014</v>
      </c>
      <c r="AB358" s="4" t="s">
        <v>62</v>
      </c>
      <c r="AC358" s="4">
        <v>2014</v>
      </c>
      <c r="AD358" s="4" t="s">
        <v>62</v>
      </c>
      <c r="AE358" s="4">
        <v>2014</v>
      </c>
      <c r="AF358" s="4" t="s">
        <v>62</v>
      </c>
      <c r="AG358" s="4">
        <v>2014</v>
      </c>
      <c r="AH358" s="4" t="s">
        <v>61</v>
      </c>
      <c r="AI358" s="4" t="s">
        <v>218</v>
      </c>
      <c r="AJ358" s="4" t="s">
        <v>118</v>
      </c>
      <c r="AK358" s="4" t="s">
        <v>179</v>
      </c>
      <c r="AL358" s="4" t="s">
        <v>269</v>
      </c>
      <c r="AM358" s="4" t="s">
        <v>270</v>
      </c>
      <c r="AN358" s="4" t="s">
        <v>1185</v>
      </c>
      <c r="AO358" s="4" t="s">
        <v>1186</v>
      </c>
    </row>
    <row r="359" spans="1:41" ht="270">
      <c r="A359" s="125">
        <f t="shared" si="18"/>
        <v>334</v>
      </c>
      <c r="B359" s="46" t="s">
        <v>1396</v>
      </c>
      <c r="C359" s="3" t="s">
        <v>166</v>
      </c>
      <c r="D359" s="4"/>
      <c r="E359" s="3" t="s">
        <v>166</v>
      </c>
      <c r="F359" s="3" t="s">
        <v>1154</v>
      </c>
      <c r="G359" s="4" t="s">
        <v>222</v>
      </c>
      <c r="H359" s="27" t="s">
        <v>1154</v>
      </c>
      <c r="I359" s="3" t="s">
        <v>1154</v>
      </c>
      <c r="J359" s="4" t="s">
        <v>142</v>
      </c>
      <c r="K359" s="3" t="s">
        <v>1948</v>
      </c>
      <c r="L359" s="3" t="s">
        <v>1949</v>
      </c>
      <c r="M359" s="3" t="s">
        <v>1156</v>
      </c>
      <c r="N359" s="3" t="s">
        <v>1950</v>
      </c>
      <c r="O359" s="4"/>
      <c r="P359" s="5" t="s">
        <v>1158</v>
      </c>
      <c r="Q359" s="5" t="s">
        <v>1159</v>
      </c>
      <c r="R359" s="4">
        <v>55</v>
      </c>
      <c r="S359" s="4" t="s">
        <v>1160</v>
      </c>
      <c r="T359" s="4">
        <v>7500</v>
      </c>
      <c r="U359" s="4">
        <v>600</v>
      </c>
      <c r="V359" s="4">
        <v>100</v>
      </c>
      <c r="W359" s="4">
        <v>2014</v>
      </c>
      <c r="X359" s="4" t="s">
        <v>78</v>
      </c>
      <c r="Y359" s="4">
        <v>2014</v>
      </c>
      <c r="Z359" s="4" t="s">
        <v>78</v>
      </c>
      <c r="AA359" s="4">
        <v>2014</v>
      </c>
      <c r="AB359" s="4" t="s">
        <v>91</v>
      </c>
      <c r="AC359" s="4">
        <v>2014</v>
      </c>
      <c r="AD359" s="4" t="s">
        <v>91</v>
      </c>
      <c r="AE359" s="4">
        <v>2014</v>
      </c>
      <c r="AF359" s="4" t="s">
        <v>91</v>
      </c>
      <c r="AG359" s="4">
        <v>2015</v>
      </c>
      <c r="AH359" s="4" t="s">
        <v>100</v>
      </c>
      <c r="AI359" s="4" t="s">
        <v>218</v>
      </c>
      <c r="AJ359" s="4" t="s">
        <v>118</v>
      </c>
      <c r="AK359" s="27" t="s">
        <v>179</v>
      </c>
      <c r="AL359" s="3" t="s">
        <v>269</v>
      </c>
      <c r="AM359" s="27" t="s">
        <v>270</v>
      </c>
      <c r="AN359" s="27" t="s">
        <v>1951</v>
      </c>
      <c r="AO359" s="6" t="s">
        <v>1952</v>
      </c>
    </row>
    <row r="360" spans="1:41" ht="33.75">
      <c r="A360" s="125">
        <f t="shared" si="18"/>
        <v>335</v>
      </c>
      <c r="B360" s="46" t="s">
        <v>1397</v>
      </c>
      <c r="C360" s="3" t="s">
        <v>166</v>
      </c>
      <c r="D360" s="4">
        <v>8</v>
      </c>
      <c r="E360" s="3" t="s">
        <v>166</v>
      </c>
      <c r="F360" s="27" t="s">
        <v>1196</v>
      </c>
      <c r="G360" s="3" t="s">
        <v>222</v>
      </c>
      <c r="H360" s="27"/>
      <c r="I360" s="27" t="s">
        <v>1196</v>
      </c>
      <c r="J360" s="6" t="s">
        <v>160</v>
      </c>
      <c r="K360" s="3" t="s">
        <v>161</v>
      </c>
      <c r="L360" s="4" t="s">
        <v>1336</v>
      </c>
      <c r="M360" s="4" t="s">
        <v>1336</v>
      </c>
      <c r="N360" s="3" t="s">
        <v>1337</v>
      </c>
      <c r="O360" s="4"/>
      <c r="P360" s="3" t="s">
        <v>919</v>
      </c>
      <c r="Q360" s="3">
        <v>7230010</v>
      </c>
      <c r="R360" s="3">
        <v>642</v>
      </c>
      <c r="S360" s="3" t="s">
        <v>81</v>
      </c>
      <c r="T360" s="4">
        <v>1</v>
      </c>
      <c r="U360" s="5">
        <v>236</v>
      </c>
      <c r="V360" s="5">
        <v>236</v>
      </c>
      <c r="W360" s="4">
        <v>2013</v>
      </c>
      <c r="X360" s="4" t="s">
        <v>100</v>
      </c>
      <c r="Y360" s="4">
        <v>2013</v>
      </c>
      <c r="Z360" s="4" t="s">
        <v>96</v>
      </c>
      <c r="AA360" s="4">
        <v>2013</v>
      </c>
      <c r="AB360" s="4" t="s">
        <v>91</v>
      </c>
      <c r="AC360" s="4">
        <v>2014</v>
      </c>
      <c r="AD360" s="4" t="s">
        <v>62</v>
      </c>
      <c r="AE360" s="4">
        <v>2014</v>
      </c>
      <c r="AF360" s="4" t="s">
        <v>62</v>
      </c>
      <c r="AG360" s="4">
        <v>2014</v>
      </c>
      <c r="AH360" s="4" t="s">
        <v>61</v>
      </c>
      <c r="AI360" s="4" t="s">
        <v>58</v>
      </c>
      <c r="AJ360" s="4" t="s">
        <v>59</v>
      </c>
      <c r="AK360" s="4"/>
      <c r="AL360" s="4" t="s">
        <v>269</v>
      </c>
      <c r="AM360" s="4" t="s">
        <v>270</v>
      </c>
      <c r="AN360" s="4"/>
      <c r="AO360" s="4" t="s">
        <v>1338</v>
      </c>
    </row>
    <row r="361" spans="1:41" ht="33.75">
      <c r="A361" s="125">
        <f t="shared" si="18"/>
        <v>336</v>
      </c>
      <c r="B361" s="46" t="s">
        <v>1398</v>
      </c>
      <c r="C361" s="3" t="s">
        <v>166</v>
      </c>
      <c r="D361" s="4">
        <v>8</v>
      </c>
      <c r="E361" s="3" t="s">
        <v>166</v>
      </c>
      <c r="F361" s="27" t="s">
        <v>1196</v>
      </c>
      <c r="G361" s="3" t="s">
        <v>222</v>
      </c>
      <c r="H361" s="27"/>
      <c r="I361" s="27" t="s">
        <v>1196</v>
      </c>
      <c r="J361" s="6" t="s">
        <v>160</v>
      </c>
      <c r="K361" s="3" t="s">
        <v>161</v>
      </c>
      <c r="L361" s="4" t="s">
        <v>1339</v>
      </c>
      <c r="M361" s="4" t="s">
        <v>1339</v>
      </c>
      <c r="N361" s="3" t="s">
        <v>1340</v>
      </c>
      <c r="O361" s="4"/>
      <c r="P361" s="3" t="s">
        <v>1203</v>
      </c>
      <c r="Q361" s="3">
        <v>6420090</v>
      </c>
      <c r="R361" s="3">
        <v>642</v>
      </c>
      <c r="S361" s="3" t="s">
        <v>81</v>
      </c>
      <c r="T361" s="4">
        <v>1</v>
      </c>
      <c r="U361" s="5">
        <v>228</v>
      </c>
      <c r="V361" s="5">
        <v>228</v>
      </c>
      <c r="W361" s="4">
        <v>2013</v>
      </c>
      <c r="X361" s="4" t="s">
        <v>100</v>
      </c>
      <c r="Y361" s="4">
        <v>2013</v>
      </c>
      <c r="Z361" s="4" t="s">
        <v>96</v>
      </c>
      <c r="AA361" s="4">
        <v>2013</v>
      </c>
      <c r="AB361" s="4" t="s">
        <v>91</v>
      </c>
      <c r="AC361" s="4">
        <v>2014</v>
      </c>
      <c r="AD361" s="4" t="s">
        <v>62</v>
      </c>
      <c r="AE361" s="4">
        <v>2014</v>
      </c>
      <c r="AF361" s="4" t="s">
        <v>62</v>
      </c>
      <c r="AG361" s="4">
        <v>2014</v>
      </c>
      <c r="AH361" s="4" t="s">
        <v>61</v>
      </c>
      <c r="AI361" s="4" t="s">
        <v>58</v>
      </c>
      <c r="AJ361" s="4" t="s">
        <v>59</v>
      </c>
      <c r="AK361" s="4"/>
      <c r="AL361" s="4" t="s">
        <v>269</v>
      </c>
      <c r="AM361" s="4" t="s">
        <v>270</v>
      </c>
      <c r="AN361" s="4"/>
      <c r="AO361" s="4" t="s">
        <v>1341</v>
      </c>
    </row>
    <row r="362" spans="1:41" ht="33.75">
      <c r="A362" s="125">
        <f t="shared" si="18"/>
        <v>337</v>
      </c>
      <c r="B362" s="46" t="s">
        <v>1399</v>
      </c>
      <c r="C362" s="3" t="s">
        <v>166</v>
      </c>
      <c r="D362" s="4">
        <v>8</v>
      </c>
      <c r="E362" s="3" t="s">
        <v>166</v>
      </c>
      <c r="F362" s="27" t="s">
        <v>1196</v>
      </c>
      <c r="G362" s="3" t="s">
        <v>222</v>
      </c>
      <c r="H362" s="27"/>
      <c r="I362" s="27" t="s">
        <v>1196</v>
      </c>
      <c r="J362" s="6" t="s">
        <v>160</v>
      </c>
      <c r="K362" s="3" t="s">
        <v>161</v>
      </c>
      <c r="L362" s="4" t="s">
        <v>1342</v>
      </c>
      <c r="M362" s="4" t="s">
        <v>1342</v>
      </c>
      <c r="N362" s="3" t="s">
        <v>1343</v>
      </c>
      <c r="O362" s="4"/>
      <c r="P362" s="3" t="s">
        <v>1344</v>
      </c>
      <c r="Q362" s="3">
        <v>5050000</v>
      </c>
      <c r="R362" s="3">
        <v>642</v>
      </c>
      <c r="S362" s="3" t="s">
        <v>81</v>
      </c>
      <c r="T362" s="4">
        <v>1</v>
      </c>
      <c r="U362" s="5">
        <v>180</v>
      </c>
      <c r="V362" s="5">
        <v>180</v>
      </c>
      <c r="W362" s="4">
        <v>2013</v>
      </c>
      <c r="X362" s="4" t="s">
        <v>100</v>
      </c>
      <c r="Y362" s="4">
        <v>2013</v>
      </c>
      <c r="Z362" s="4" t="s">
        <v>96</v>
      </c>
      <c r="AA362" s="4">
        <v>2013</v>
      </c>
      <c r="AB362" s="4" t="s">
        <v>91</v>
      </c>
      <c r="AC362" s="4">
        <v>2014</v>
      </c>
      <c r="AD362" s="4" t="s">
        <v>62</v>
      </c>
      <c r="AE362" s="4">
        <v>2014</v>
      </c>
      <c r="AF362" s="4" t="s">
        <v>62</v>
      </c>
      <c r="AG362" s="4">
        <v>2014</v>
      </c>
      <c r="AH362" s="4" t="s">
        <v>61</v>
      </c>
      <c r="AI362" s="4" t="s">
        <v>58</v>
      </c>
      <c r="AJ362" s="4" t="s">
        <v>59</v>
      </c>
      <c r="AK362" s="4"/>
      <c r="AL362" s="4" t="s">
        <v>269</v>
      </c>
      <c r="AM362" s="4" t="s">
        <v>270</v>
      </c>
      <c r="AN362" s="4"/>
      <c r="AO362" s="4" t="s">
        <v>1345</v>
      </c>
    </row>
    <row r="363" spans="1:41" ht="123.75">
      <c r="A363" s="125">
        <f t="shared" si="18"/>
        <v>338</v>
      </c>
      <c r="B363" s="46" t="s">
        <v>1400</v>
      </c>
      <c r="C363" s="3" t="s">
        <v>166</v>
      </c>
      <c r="D363" s="4">
        <v>8</v>
      </c>
      <c r="E363" s="3" t="s">
        <v>166</v>
      </c>
      <c r="F363" s="27" t="s">
        <v>1196</v>
      </c>
      <c r="G363" s="3" t="s">
        <v>222</v>
      </c>
      <c r="H363" s="27"/>
      <c r="I363" s="27" t="s">
        <v>1196</v>
      </c>
      <c r="J363" s="6" t="s">
        <v>160</v>
      </c>
      <c r="K363" s="3" t="s">
        <v>161</v>
      </c>
      <c r="L363" s="4" t="s">
        <v>1346</v>
      </c>
      <c r="M363" s="4" t="s">
        <v>1347</v>
      </c>
      <c r="N363" s="3" t="s">
        <v>1221</v>
      </c>
      <c r="O363" s="4"/>
      <c r="P363" s="3">
        <v>52</v>
      </c>
      <c r="Q363" s="3">
        <v>5200000</v>
      </c>
      <c r="R363" s="3">
        <v>642</v>
      </c>
      <c r="S363" s="3" t="s">
        <v>81</v>
      </c>
      <c r="T363" s="4">
        <v>1</v>
      </c>
      <c r="U363" s="5">
        <v>530</v>
      </c>
      <c r="V363" s="5">
        <v>530</v>
      </c>
      <c r="W363" s="4">
        <v>2013</v>
      </c>
      <c r="X363" s="4" t="s">
        <v>100</v>
      </c>
      <c r="Y363" s="4">
        <v>2013</v>
      </c>
      <c r="Z363" s="4" t="s">
        <v>96</v>
      </c>
      <c r="AA363" s="4">
        <v>2013</v>
      </c>
      <c r="AB363" s="4" t="s">
        <v>91</v>
      </c>
      <c r="AC363" s="4">
        <v>2014</v>
      </c>
      <c r="AD363" s="4" t="s">
        <v>62</v>
      </c>
      <c r="AE363" s="4">
        <v>2014</v>
      </c>
      <c r="AF363" s="4" t="s">
        <v>62</v>
      </c>
      <c r="AG363" s="4">
        <v>2014</v>
      </c>
      <c r="AH363" s="4" t="s">
        <v>61</v>
      </c>
      <c r="AI363" s="4" t="s">
        <v>58</v>
      </c>
      <c r="AJ363" s="4" t="s">
        <v>59</v>
      </c>
      <c r="AK363" s="4"/>
      <c r="AL363" s="4" t="s">
        <v>269</v>
      </c>
      <c r="AM363" s="4" t="s">
        <v>270</v>
      </c>
      <c r="AN363" s="4"/>
      <c r="AO363" s="4" t="s">
        <v>1348</v>
      </c>
    </row>
    <row r="364" spans="1:41" ht="135">
      <c r="A364" s="125">
        <f t="shared" si="18"/>
        <v>339</v>
      </c>
      <c r="B364" s="46" t="s">
        <v>1401</v>
      </c>
      <c r="C364" s="3" t="s">
        <v>166</v>
      </c>
      <c r="D364" s="4">
        <v>8</v>
      </c>
      <c r="E364" s="3" t="s">
        <v>166</v>
      </c>
      <c r="F364" s="27" t="s">
        <v>1196</v>
      </c>
      <c r="G364" s="3" t="s">
        <v>222</v>
      </c>
      <c r="H364" s="27"/>
      <c r="I364" s="27" t="s">
        <v>1196</v>
      </c>
      <c r="J364" s="6" t="s">
        <v>160</v>
      </c>
      <c r="K364" s="3" t="s">
        <v>161</v>
      </c>
      <c r="L364" s="4" t="s">
        <v>1349</v>
      </c>
      <c r="M364" s="4" t="s">
        <v>1349</v>
      </c>
      <c r="N364" s="3" t="s">
        <v>1221</v>
      </c>
      <c r="O364" s="4"/>
      <c r="P364" s="3">
        <v>52</v>
      </c>
      <c r="Q364" s="3">
        <v>5200000</v>
      </c>
      <c r="R364" s="3">
        <v>642</v>
      </c>
      <c r="S364" s="3" t="s">
        <v>81</v>
      </c>
      <c r="T364" s="4">
        <v>1</v>
      </c>
      <c r="U364" s="5">
        <v>495</v>
      </c>
      <c r="V364" s="5">
        <v>495</v>
      </c>
      <c r="W364" s="4">
        <v>2013</v>
      </c>
      <c r="X364" s="4" t="s">
        <v>100</v>
      </c>
      <c r="Y364" s="4">
        <v>2013</v>
      </c>
      <c r="Z364" s="4" t="s">
        <v>96</v>
      </c>
      <c r="AA364" s="4">
        <v>2013</v>
      </c>
      <c r="AB364" s="4" t="s">
        <v>91</v>
      </c>
      <c r="AC364" s="4">
        <v>2014</v>
      </c>
      <c r="AD364" s="4" t="s">
        <v>62</v>
      </c>
      <c r="AE364" s="4">
        <v>2014</v>
      </c>
      <c r="AF364" s="4" t="s">
        <v>62</v>
      </c>
      <c r="AG364" s="4">
        <v>2014</v>
      </c>
      <c r="AH364" s="4" t="s">
        <v>61</v>
      </c>
      <c r="AI364" s="4" t="s">
        <v>58</v>
      </c>
      <c r="AJ364" s="4" t="s">
        <v>59</v>
      </c>
      <c r="AK364" s="4"/>
      <c r="AL364" s="4" t="s">
        <v>269</v>
      </c>
      <c r="AM364" s="4" t="s">
        <v>270</v>
      </c>
      <c r="AN364" s="4"/>
      <c r="AO364" s="4" t="s">
        <v>1350</v>
      </c>
    </row>
    <row r="365" spans="1:41" ht="45">
      <c r="A365" s="125">
        <f t="shared" si="18"/>
        <v>340</v>
      </c>
      <c r="B365" s="46" t="s">
        <v>1402</v>
      </c>
      <c r="C365" s="3" t="s">
        <v>166</v>
      </c>
      <c r="D365" s="4">
        <v>8</v>
      </c>
      <c r="E365" s="3" t="s">
        <v>166</v>
      </c>
      <c r="F365" s="27" t="s">
        <v>1196</v>
      </c>
      <c r="G365" s="3" t="s">
        <v>222</v>
      </c>
      <c r="H365" s="27"/>
      <c r="I365" s="27" t="s">
        <v>1196</v>
      </c>
      <c r="J365" s="6" t="s">
        <v>160</v>
      </c>
      <c r="K365" s="3" t="s">
        <v>161</v>
      </c>
      <c r="L365" s="4" t="s">
        <v>1351</v>
      </c>
      <c r="M365" s="4" t="s">
        <v>1351</v>
      </c>
      <c r="N365" s="3" t="s">
        <v>1352</v>
      </c>
      <c r="O365" s="4"/>
      <c r="P365" s="3" t="s">
        <v>1199</v>
      </c>
      <c r="Q365" s="3">
        <v>9450000</v>
      </c>
      <c r="R365" s="3">
        <v>642</v>
      </c>
      <c r="S365" s="3" t="s">
        <v>81</v>
      </c>
      <c r="T365" s="4">
        <v>1</v>
      </c>
      <c r="U365" s="5">
        <v>109.2</v>
      </c>
      <c r="V365" s="5">
        <v>109.2</v>
      </c>
      <c r="W365" s="4">
        <v>2013</v>
      </c>
      <c r="X365" s="4" t="s">
        <v>100</v>
      </c>
      <c r="Y365" s="4">
        <v>2013</v>
      </c>
      <c r="Z365" s="4" t="s">
        <v>96</v>
      </c>
      <c r="AA365" s="4">
        <v>2013</v>
      </c>
      <c r="AB365" s="4" t="s">
        <v>91</v>
      </c>
      <c r="AC365" s="4">
        <v>2014</v>
      </c>
      <c r="AD365" s="4" t="s">
        <v>62</v>
      </c>
      <c r="AE365" s="4">
        <v>2014</v>
      </c>
      <c r="AF365" s="4" t="s">
        <v>62</v>
      </c>
      <c r="AG365" s="4">
        <v>2014</v>
      </c>
      <c r="AH365" s="4" t="s">
        <v>61</v>
      </c>
      <c r="AI365" s="4" t="s">
        <v>58</v>
      </c>
      <c r="AJ365" s="4" t="s">
        <v>59</v>
      </c>
      <c r="AK365" s="4"/>
      <c r="AL365" s="4" t="s">
        <v>269</v>
      </c>
      <c r="AM365" s="4" t="s">
        <v>270</v>
      </c>
      <c r="AN365" s="4"/>
      <c r="AO365" s="4" t="s">
        <v>1353</v>
      </c>
    </row>
    <row r="366" spans="1:41" ht="45">
      <c r="A366" s="125">
        <f t="shared" si="18"/>
        <v>341</v>
      </c>
      <c r="B366" s="46" t="s">
        <v>1403</v>
      </c>
      <c r="C366" s="3" t="s">
        <v>166</v>
      </c>
      <c r="D366" s="4">
        <v>8</v>
      </c>
      <c r="E366" s="3" t="s">
        <v>166</v>
      </c>
      <c r="F366" s="27" t="s">
        <v>1196</v>
      </c>
      <c r="G366" s="3" t="s">
        <v>222</v>
      </c>
      <c r="H366" s="27"/>
      <c r="I366" s="27" t="s">
        <v>1196</v>
      </c>
      <c r="J366" s="6" t="s">
        <v>160</v>
      </c>
      <c r="K366" s="3" t="s">
        <v>161</v>
      </c>
      <c r="L366" s="4" t="s">
        <v>1354</v>
      </c>
      <c r="M366" s="4" t="s">
        <v>1354</v>
      </c>
      <c r="N366" s="3" t="s">
        <v>1355</v>
      </c>
      <c r="O366" s="4"/>
      <c r="P366" s="3" t="s">
        <v>1241</v>
      </c>
      <c r="Q366" s="3">
        <v>9010020</v>
      </c>
      <c r="R366" s="3">
        <v>642</v>
      </c>
      <c r="S366" s="3" t="s">
        <v>81</v>
      </c>
      <c r="T366" s="4">
        <v>1</v>
      </c>
      <c r="U366" s="5">
        <v>347</v>
      </c>
      <c r="V366" s="5">
        <v>347</v>
      </c>
      <c r="W366" s="4">
        <v>2013</v>
      </c>
      <c r="X366" s="4" t="s">
        <v>100</v>
      </c>
      <c r="Y366" s="4">
        <v>2013</v>
      </c>
      <c r="Z366" s="4" t="s">
        <v>96</v>
      </c>
      <c r="AA366" s="4">
        <v>2013</v>
      </c>
      <c r="AB366" s="4" t="s">
        <v>91</v>
      </c>
      <c r="AC366" s="4">
        <v>2014</v>
      </c>
      <c r="AD366" s="4" t="s">
        <v>62</v>
      </c>
      <c r="AE366" s="4">
        <v>2014</v>
      </c>
      <c r="AF366" s="4" t="s">
        <v>62</v>
      </c>
      <c r="AG366" s="4">
        <v>2015</v>
      </c>
      <c r="AH366" s="4" t="s">
        <v>61</v>
      </c>
      <c r="AI366" s="4" t="s">
        <v>58</v>
      </c>
      <c r="AJ366" s="4" t="s">
        <v>59</v>
      </c>
      <c r="AK366" s="4"/>
      <c r="AL366" s="4" t="s">
        <v>269</v>
      </c>
      <c r="AM366" s="4" t="s">
        <v>270</v>
      </c>
      <c r="AN366" s="4"/>
      <c r="AO366" s="4" t="s">
        <v>1356</v>
      </c>
    </row>
    <row r="367" spans="1:41" ht="45">
      <c r="A367" s="125">
        <f t="shared" si="18"/>
        <v>342</v>
      </c>
      <c r="B367" s="46" t="s">
        <v>1404</v>
      </c>
      <c r="C367" s="3" t="s">
        <v>166</v>
      </c>
      <c r="D367" s="4">
        <v>8</v>
      </c>
      <c r="E367" s="3" t="s">
        <v>166</v>
      </c>
      <c r="F367" s="27" t="s">
        <v>1196</v>
      </c>
      <c r="G367" s="3" t="s">
        <v>222</v>
      </c>
      <c r="H367" s="27"/>
      <c r="I367" s="27" t="s">
        <v>1196</v>
      </c>
      <c r="J367" s="6" t="s">
        <v>160</v>
      </c>
      <c r="K367" s="3" t="s">
        <v>161</v>
      </c>
      <c r="L367" s="4" t="s">
        <v>1357</v>
      </c>
      <c r="M367" s="4" t="s">
        <v>1357</v>
      </c>
      <c r="N367" s="3" t="s">
        <v>1358</v>
      </c>
      <c r="O367" s="4"/>
      <c r="P367" s="3" t="s">
        <v>1227</v>
      </c>
      <c r="Q367" s="3">
        <v>7422000</v>
      </c>
      <c r="R367" s="3">
        <v>642</v>
      </c>
      <c r="S367" s="3" t="s">
        <v>81</v>
      </c>
      <c r="T367" s="4">
        <v>1</v>
      </c>
      <c r="U367" s="5">
        <v>134.07900000000001</v>
      </c>
      <c r="V367" s="5">
        <v>134.08000000000001</v>
      </c>
      <c r="W367" s="4">
        <v>2013</v>
      </c>
      <c r="X367" s="4" t="s">
        <v>100</v>
      </c>
      <c r="Y367" s="4">
        <v>2013</v>
      </c>
      <c r="Z367" s="4" t="s">
        <v>96</v>
      </c>
      <c r="AA367" s="4">
        <v>2013</v>
      </c>
      <c r="AB367" s="4" t="s">
        <v>91</v>
      </c>
      <c r="AC367" s="4">
        <v>2014</v>
      </c>
      <c r="AD367" s="4" t="s">
        <v>62</v>
      </c>
      <c r="AE367" s="4">
        <v>2014</v>
      </c>
      <c r="AF367" s="4" t="s">
        <v>62</v>
      </c>
      <c r="AG367" s="4">
        <v>2014</v>
      </c>
      <c r="AH367" s="4" t="s">
        <v>61</v>
      </c>
      <c r="AI367" s="4" t="s">
        <v>58</v>
      </c>
      <c r="AJ367" s="4" t="s">
        <v>59</v>
      </c>
      <c r="AK367" s="4"/>
      <c r="AL367" s="4" t="s">
        <v>269</v>
      </c>
      <c r="AM367" s="4" t="s">
        <v>270</v>
      </c>
      <c r="AN367" s="4"/>
      <c r="AO367" s="4" t="s">
        <v>1359</v>
      </c>
    </row>
    <row r="368" spans="1:41" ht="33.75">
      <c r="A368" s="125">
        <f t="shared" si="18"/>
        <v>343</v>
      </c>
      <c r="B368" s="46" t="s">
        <v>1405</v>
      </c>
      <c r="C368" s="3" t="s">
        <v>166</v>
      </c>
      <c r="D368" s="4">
        <v>8</v>
      </c>
      <c r="E368" s="3" t="s">
        <v>166</v>
      </c>
      <c r="F368" s="27" t="s">
        <v>1196</v>
      </c>
      <c r="G368" s="3" t="s">
        <v>222</v>
      </c>
      <c r="H368" s="27"/>
      <c r="I368" s="27" t="s">
        <v>1196</v>
      </c>
      <c r="J368" s="6" t="s">
        <v>160</v>
      </c>
      <c r="K368" s="3" t="s">
        <v>161</v>
      </c>
      <c r="L368" s="4" t="s">
        <v>1197</v>
      </c>
      <c r="M368" s="4" t="s">
        <v>1197</v>
      </c>
      <c r="N368" s="3" t="s">
        <v>1198</v>
      </c>
      <c r="O368" s="4"/>
      <c r="P368" s="3" t="s">
        <v>1199</v>
      </c>
      <c r="Q368" s="3">
        <v>4110010</v>
      </c>
      <c r="R368" s="3">
        <v>642</v>
      </c>
      <c r="S368" s="3" t="s">
        <v>81</v>
      </c>
      <c r="T368" s="4">
        <v>1</v>
      </c>
      <c r="U368" s="5">
        <v>52.3</v>
      </c>
      <c r="V368" s="5">
        <v>47.5</v>
      </c>
      <c r="W368" s="4">
        <v>2013</v>
      </c>
      <c r="X368" s="4" t="s">
        <v>96</v>
      </c>
      <c r="Y368" s="4">
        <v>2013</v>
      </c>
      <c r="Z368" s="4" t="s">
        <v>96</v>
      </c>
      <c r="AA368" s="4">
        <v>2013</v>
      </c>
      <c r="AB368" s="4" t="s">
        <v>91</v>
      </c>
      <c r="AC368" s="4">
        <v>2014</v>
      </c>
      <c r="AD368" s="4" t="s">
        <v>62</v>
      </c>
      <c r="AE368" s="4">
        <v>2014</v>
      </c>
      <c r="AF368" s="4" t="s">
        <v>62</v>
      </c>
      <c r="AG368" s="4">
        <v>2014</v>
      </c>
      <c r="AH368" s="4" t="s">
        <v>61</v>
      </c>
      <c r="AI368" s="4" t="s">
        <v>219</v>
      </c>
      <c r="AJ368" s="4" t="s">
        <v>118</v>
      </c>
      <c r="AK368" s="4"/>
      <c r="AL368" s="4" t="s">
        <v>269</v>
      </c>
      <c r="AM368" s="4" t="s">
        <v>270</v>
      </c>
      <c r="AN368" s="4"/>
      <c r="AO368" s="4" t="s">
        <v>1200</v>
      </c>
    </row>
    <row r="369" spans="1:41" ht="45">
      <c r="A369" s="125">
        <f t="shared" si="18"/>
        <v>344</v>
      </c>
      <c r="B369" s="46" t="s">
        <v>1406</v>
      </c>
      <c r="C369" s="3" t="s">
        <v>166</v>
      </c>
      <c r="D369" s="4">
        <v>8</v>
      </c>
      <c r="E369" s="3" t="s">
        <v>166</v>
      </c>
      <c r="F369" s="27" t="s">
        <v>1196</v>
      </c>
      <c r="G369" s="3" t="s">
        <v>222</v>
      </c>
      <c r="H369" s="27"/>
      <c r="I369" s="27" t="s">
        <v>1196</v>
      </c>
      <c r="J369" s="6" t="s">
        <v>160</v>
      </c>
      <c r="K369" s="3" t="s">
        <v>161</v>
      </c>
      <c r="L369" s="4" t="s">
        <v>1201</v>
      </c>
      <c r="M369" s="4" t="s">
        <v>1201</v>
      </c>
      <c r="N369" s="3" t="s">
        <v>1202</v>
      </c>
      <c r="O369" s="4"/>
      <c r="P369" s="3" t="s">
        <v>1203</v>
      </c>
      <c r="Q369" s="3">
        <v>6420030</v>
      </c>
      <c r="R369" s="3">
        <v>642</v>
      </c>
      <c r="S369" s="3" t="s">
        <v>81</v>
      </c>
      <c r="T369" s="4">
        <v>1</v>
      </c>
      <c r="U369" s="5">
        <v>24</v>
      </c>
      <c r="V369" s="5">
        <v>24</v>
      </c>
      <c r="W369" s="4">
        <v>2013</v>
      </c>
      <c r="X369" s="4" t="s">
        <v>96</v>
      </c>
      <c r="Y369" s="4">
        <v>2013</v>
      </c>
      <c r="Z369" s="4" t="s">
        <v>96</v>
      </c>
      <c r="AA369" s="4">
        <v>2013</v>
      </c>
      <c r="AB369" s="4" t="s">
        <v>91</v>
      </c>
      <c r="AC369" s="4">
        <v>2014</v>
      </c>
      <c r="AD369" s="4" t="s">
        <v>62</v>
      </c>
      <c r="AE369" s="4">
        <v>2014</v>
      </c>
      <c r="AF369" s="4" t="s">
        <v>62</v>
      </c>
      <c r="AG369" s="4">
        <v>2014</v>
      </c>
      <c r="AH369" s="4" t="s">
        <v>61</v>
      </c>
      <c r="AI369" s="4" t="s">
        <v>219</v>
      </c>
      <c r="AJ369" s="4" t="s">
        <v>118</v>
      </c>
      <c r="AK369" s="4"/>
      <c r="AL369" s="4" t="s">
        <v>269</v>
      </c>
      <c r="AM369" s="4" t="s">
        <v>270</v>
      </c>
      <c r="AN369" s="4"/>
      <c r="AO369" s="4" t="s">
        <v>1204</v>
      </c>
    </row>
    <row r="370" spans="1:41" ht="33.75">
      <c r="A370" s="125">
        <f t="shared" si="18"/>
        <v>345</v>
      </c>
      <c r="B370" s="46" t="s">
        <v>1407</v>
      </c>
      <c r="C370" s="3" t="s">
        <v>166</v>
      </c>
      <c r="D370" s="4">
        <v>8</v>
      </c>
      <c r="E370" s="3" t="s">
        <v>166</v>
      </c>
      <c r="F370" s="27" t="s">
        <v>1196</v>
      </c>
      <c r="G370" s="3" t="s">
        <v>222</v>
      </c>
      <c r="H370" s="27"/>
      <c r="I370" s="27" t="s">
        <v>1196</v>
      </c>
      <c r="J370" s="6" t="s">
        <v>160</v>
      </c>
      <c r="K370" s="3" t="s">
        <v>161</v>
      </c>
      <c r="L370" s="4" t="s">
        <v>1205</v>
      </c>
      <c r="M370" s="4" t="s">
        <v>1205</v>
      </c>
      <c r="N370" s="3" t="s">
        <v>1206</v>
      </c>
      <c r="O370" s="4"/>
      <c r="P370" s="3" t="s">
        <v>1203</v>
      </c>
      <c r="Q370" s="3">
        <v>6420020</v>
      </c>
      <c r="R370" s="3">
        <v>642</v>
      </c>
      <c r="S370" s="3" t="s">
        <v>81</v>
      </c>
      <c r="T370" s="4">
        <v>1</v>
      </c>
      <c r="U370" s="5">
        <v>36</v>
      </c>
      <c r="V370" s="5">
        <v>36</v>
      </c>
      <c r="W370" s="4">
        <v>2013</v>
      </c>
      <c r="X370" s="4" t="s">
        <v>96</v>
      </c>
      <c r="Y370" s="4">
        <v>2013</v>
      </c>
      <c r="Z370" s="4" t="s">
        <v>96</v>
      </c>
      <c r="AA370" s="4">
        <v>2013</v>
      </c>
      <c r="AB370" s="4" t="s">
        <v>91</v>
      </c>
      <c r="AC370" s="4">
        <v>2014</v>
      </c>
      <c r="AD370" s="4" t="s">
        <v>62</v>
      </c>
      <c r="AE370" s="4">
        <v>2014</v>
      </c>
      <c r="AF370" s="4" t="s">
        <v>62</v>
      </c>
      <c r="AG370" s="4">
        <v>2014</v>
      </c>
      <c r="AH370" s="4" t="s">
        <v>61</v>
      </c>
      <c r="AI370" s="4" t="s">
        <v>219</v>
      </c>
      <c r="AJ370" s="4" t="s">
        <v>118</v>
      </c>
      <c r="AK370" s="4"/>
      <c r="AL370" s="4" t="s">
        <v>269</v>
      </c>
      <c r="AM370" s="4" t="s">
        <v>270</v>
      </c>
      <c r="AN370" s="4"/>
      <c r="AO370" s="4" t="s">
        <v>1207</v>
      </c>
    </row>
    <row r="371" spans="1:41" ht="45">
      <c r="A371" s="125">
        <f t="shared" si="18"/>
        <v>346</v>
      </c>
      <c r="B371" s="46" t="s">
        <v>1408</v>
      </c>
      <c r="C371" s="3" t="s">
        <v>166</v>
      </c>
      <c r="D371" s="4">
        <v>8</v>
      </c>
      <c r="E371" s="3" t="s">
        <v>166</v>
      </c>
      <c r="F371" s="27" t="s">
        <v>1196</v>
      </c>
      <c r="G371" s="3" t="s">
        <v>222</v>
      </c>
      <c r="H371" s="27"/>
      <c r="I371" s="27" t="s">
        <v>1196</v>
      </c>
      <c r="J371" s="6" t="s">
        <v>160</v>
      </c>
      <c r="K371" s="3" t="s">
        <v>161</v>
      </c>
      <c r="L371" s="4" t="s">
        <v>1208</v>
      </c>
      <c r="M371" s="4" t="s">
        <v>1208</v>
      </c>
      <c r="N371" s="3" t="s">
        <v>1209</v>
      </c>
      <c r="O371" s="4"/>
      <c r="P371" s="3" t="s">
        <v>1210</v>
      </c>
      <c r="Q371" s="3">
        <v>7250000</v>
      </c>
      <c r="R371" s="3">
        <v>642</v>
      </c>
      <c r="S371" s="3" t="s">
        <v>81</v>
      </c>
      <c r="T371" s="4">
        <v>1</v>
      </c>
      <c r="U371" s="5">
        <v>21</v>
      </c>
      <c r="V371" s="5">
        <v>21</v>
      </c>
      <c r="W371" s="4">
        <v>2013</v>
      </c>
      <c r="X371" s="4" t="s">
        <v>96</v>
      </c>
      <c r="Y371" s="4">
        <v>2013</v>
      </c>
      <c r="Z371" s="4" t="s">
        <v>96</v>
      </c>
      <c r="AA371" s="4">
        <v>2013</v>
      </c>
      <c r="AB371" s="4" t="s">
        <v>91</v>
      </c>
      <c r="AC371" s="4">
        <v>2014</v>
      </c>
      <c r="AD371" s="4" t="s">
        <v>62</v>
      </c>
      <c r="AE371" s="4">
        <v>2014</v>
      </c>
      <c r="AF371" s="4" t="s">
        <v>62</v>
      </c>
      <c r="AG371" s="4">
        <v>2014</v>
      </c>
      <c r="AH371" s="4" t="s">
        <v>61</v>
      </c>
      <c r="AI371" s="4" t="s">
        <v>219</v>
      </c>
      <c r="AJ371" s="4" t="s">
        <v>118</v>
      </c>
      <c r="AK371" s="4"/>
      <c r="AL371" s="4" t="s">
        <v>269</v>
      </c>
      <c r="AM371" s="4" t="s">
        <v>270</v>
      </c>
      <c r="AN371" s="4"/>
      <c r="AO371" s="4" t="s">
        <v>1211</v>
      </c>
    </row>
    <row r="372" spans="1:41" ht="45">
      <c r="A372" s="125">
        <f t="shared" si="18"/>
        <v>347</v>
      </c>
      <c r="B372" s="46" t="s">
        <v>1409</v>
      </c>
      <c r="C372" s="3" t="s">
        <v>166</v>
      </c>
      <c r="D372" s="4">
        <v>8</v>
      </c>
      <c r="E372" s="3" t="s">
        <v>166</v>
      </c>
      <c r="F372" s="27" t="s">
        <v>1196</v>
      </c>
      <c r="G372" s="3" t="s">
        <v>222</v>
      </c>
      <c r="H372" s="27"/>
      <c r="I372" s="27" t="s">
        <v>1196</v>
      </c>
      <c r="J372" s="6" t="s">
        <v>160</v>
      </c>
      <c r="K372" s="3" t="s">
        <v>161</v>
      </c>
      <c r="L372" s="4" t="s">
        <v>1212</v>
      </c>
      <c r="M372" s="4" t="s">
        <v>1212</v>
      </c>
      <c r="N372" s="3" t="s">
        <v>1213</v>
      </c>
      <c r="O372" s="4"/>
      <c r="P372" s="3" t="s">
        <v>1214</v>
      </c>
      <c r="Q372" s="3">
        <v>7499090</v>
      </c>
      <c r="R372" s="3">
        <v>642</v>
      </c>
      <c r="S372" s="3" t="s">
        <v>81</v>
      </c>
      <c r="T372" s="4">
        <v>1</v>
      </c>
      <c r="U372" s="5">
        <v>74</v>
      </c>
      <c r="V372" s="5">
        <v>74</v>
      </c>
      <c r="W372" s="4">
        <v>2013</v>
      </c>
      <c r="X372" s="4" t="s">
        <v>96</v>
      </c>
      <c r="Y372" s="4">
        <v>2013</v>
      </c>
      <c r="Z372" s="4" t="s">
        <v>96</v>
      </c>
      <c r="AA372" s="4">
        <v>2013</v>
      </c>
      <c r="AB372" s="4" t="s">
        <v>91</v>
      </c>
      <c r="AC372" s="4">
        <v>2014</v>
      </c>
      <c r="AD372" s="4" t="s">
        <v>62</v>
      </c>
      <c r="AE372" s="4">
        <v>2014</v>
      </c>
      <c r="AF372" s="4" t="s">
        <v>62</v>
      </c>
      <c r="AG372" s="4">
        <v>2014</v>
      </c>
      <c r="AH372" s="4" t="s">
        <v>61</v>
      </c>
      <c r="AI372" s="4" t="s">
        <v>219</v>
      </c>
      <c r="AJ372" s="4" t="s">
        <v>118</v>
      </c>
      <c r="AK372" s="4"/>
      <c r="AL372" s="4" t="s">
        <v>269</v>
      </c>
      <c r="AM372" s="4" t="s">
        <v>270</v>
      </c>
      <c r="AN372" s="4"/>
      <c r="AO372" s="4" t="s">
        <v>1215</v>
      </c>
    </row>
    <row r="373" spans="1:41" ht="45">
      <c r="A373" s="125">
        <f t="shared" si="18"/>
        <v>348</v>
      </c>
      <c r="B373" s="46" t="s">
        <v>1410</v>
      </c>
      <c r="C373" s="3" t="s">
        <v>166</v>
      </c>
      <c r="D373" s="4">
        <v>8</v>
      </c>
      <c r="E373" s="3" t="s">
        <v>166</v>
      </c>
      <c r="F373" s="27" t="s">
        <v>1196</v>
      </c>
      <c r="G373" s="3" t="s">
        <v>222</v>
      </c>
      <c r="H373" s="27"/>
      <c r="I373" s="27" t="s">
        <v>1196</v>
      </c>
      <c r="J373" s="6" t="s">
        <v>160</v>
      </c>
      <c r="K373" s="3" t="s">
        <v>161</v>
      </c>
      <c r="L373" s="4" t="s">
        <v>1216</v>
      </c>
      <c r="M373" s="4" t="s">
        <v>1216</v>
      </c>
      <c r="N373" s="3" t="s">
        <v>1217</v>
      </c>
      <c r="O373" s="4"/>
      <c r="P373" s="3" t="s">
        <v>1218</v>
      </c>
      <c r="Q373" s="3">
        <v>7499090</v>
      </c>
      <c r="R373" s="3">
        <v>642</v>
      </c>
      <c r="S373" s="3" t="s">
        <v>81</v>
      </c>
      <c r="T373" s="4">
        <v>1</v>
      </c>
      <c r="U373" s="5">
        <v>10</v>
      </c>
      <c r="V373" s="5">
        <v>10</v>
      </c>
      <c r="W373" s="4">
        <v>2013</v>
      </c>
      <c r="X373" s="4" t="s">
        <v>96</v>
      </c>
      <c r="Y373" s="4">
        <v>2013</v>
      </c>
      <c r="Z373" s="4" t="s">
        <v>96</v>
      </c>
      <c r="AA373" s="4">
        <v>2013</v>
      </c>
      <c r="AB373" s="4" t="s">
        <v>91</v>
      </c>
      <c r="AC373" s="4">
        <v>2014</v>
      </c>
      <c r="AD373" s="4" t="s">
        <v>62</v>
      </c>
      <c r="AE373" s="4">
        <v>2014</v>
      </c>
      <c r="AF373" s="4" t="s">
        <v>62</v>
      </c>
      <c r="AG373" s="4">
        <v>2014</v>
      </c>
      <c r="AH373" s="4" t="s">
        <v>61</v>
      </c>
      <c r="AI373" s="4" t="s">
        <v>219</v>
      </c>
      <c r="AJ373" s="4" t="s">
        <v>118</v>
      </c>
      <c r="AK373" s="4"/>
      <c r="AL373" s="4" t="s">
        <v>269</v>
      </c>
      <c r="AM373" s="4" t="s">
        <v>270</v>
      </c>
      <c r="AN373" s="4"/>
      <c r="AO373" s="4" t="s">
        <v>1219</v>
      </c>
    </row>
    <row r="374" spans="1:41" ht="78.75">
      <c r="A374" s="125">
        <f t="shared" si="18"/>
        <v>349</v>
      </c>
      <c r="B374" s="46" t="s">
        <v>1411</v>
      </c>
      <c r="C374" s="3" t="s">
        <v>166</v>
      </c>
      <c r="D374" s="4">
        <v>8</v>
      </c>
      <c r="E374" s="3" t="s">
        <v>166</v>
      </c>
      <c r="F374" s="27" t="s">
        <v>1196</v>
      </c>
      <c r="G374" s="3" t="s">
        <v>222</v>
      </c>
      <c r="H374" s="27"/>
      <c r="I374" s="27" t="s">
        <v>1196</v>
      </c>
      <c r="J374" s="6" t="s">
        <v>160</v>
      </c>
      <c r="K374" s="3" t="s">
        <v>161</v>
      </c>
      <c r="L374" s="4" t="s">
        <v>1220</v>
      </c>
      <c r="M374" s="4" t="s">
        <v>1220</v>
      </c>
      <c r="N374" s="3" t="s">
        <v>1221</v>
      </c>
      <c r="O374" s="4"/>
      <c r="P374" s="3">
        <v>52</v>
      </c>
      <c r="Q374" s="3">
        <v>5200000</v>
      </c>
      <c r="R374" s="3">
        <v>642</v>
      </c>
      <c r="S374" s="3" t="s">
        <v>81</v>
      </c>
      <c r="T374" s="4">
        <v>1</v>
      </c>
      <c r="U374" s="5">
        <v>95</v>
      </c>
      <c r="V374" s="5">
        <v>95</v>
      </c>
      <c r="W374" s="4">
        <v>2013</v>
      </c>
      <c r="X374" s="4" t="s">
        <v>96</v>
      </c>
      <c r="Y374" s="4">
        <v>2013</v>
      </c>
      <c r="Z374" s="4" t="s">
        <v>96</v>
      </c>
      <c r="AA374" s="4">
        <v>2013</v>
      </c>
      <c r="AB374" s="4" t="s">
        <v>91</v>
      </c>
      <c r="AC374" s="4">
        <v>2014</v>
      </c>
      <c r="AD374" s="4" t="s">
        <v>62</v>
      </c>
      <c r="AE374" s="4">
        <v>2014</v>
      </c>
      <c r="AF374" s="4" t="s">
        <v>62</v>
      </c>
      <c r="AG374" s="4">
        <v>2014</v>
      </c>
      <c r="AH374" s="4" t="s">
        <v>61</v>
      </c>
      <c r="AI374" s="4" t="s">
        <v>219</v>
      </c>
      <c r="AJ374" s="4" t="s">
        <v>118</v>
      </c>
      <c r="AK374" s="4"/>
      <c r="AL374" s="4" t="s">
        <v>269</v>
      </c>
      <c r="AM374" s="4" t="s">
        <v>270</v>
      </c>
      <c r="AN374" s="4"/>
      <c r="AO374" s="4" t="s">
        <v>1222</v>
      </c>
    </row>
    <row r="375" spans="1:41" ht="90">
      <c r="A375" s="125">
        <f t="shared" si="18"/>
        <v>350</v>
      </c>
      <c r="B375" s="46" t="s">
        <v>1412</v>
      </c>
      <c r="C375" s="3" t="s">
        <v>166</v>
      </c>
      <c r="D375" s="4">
        <v>8</v>
      </c>
      <c r="E375" s="3" t="s">
        <v>166</v>
      </c>
      <c r="F375" s="27" t="s">
        <v>1196</v>
      </c>
      <c r="G375" s="3" t="s">
        <v>222</v>
      </c>
      <c r="H375" s="27"/>
      <c r="I375" s="27" t="s">
        <v>1196</v>
      </c>
      <c r="J375" s="6" t="s">
        <v>160</v>
      </c>
      <c r="K375" s="3" t="s">
        <v>161</v>
      </c>
      <c r="L375" s="4" t="s">
        <v>1223</v>
      </c>
      <c r="M375" s="4" t="s">
        <v>1223</v>
      </c>
      <c r="N375" s="3" t="s">
        <v>1221</v>
      </c>
      <c r="O375" s="4"/>
      <c r="P375" s="3">
        <v>52</v>
      </c>
      <c r="Q375" s="3">
        <v>5200000</v>
      </c>
      <c r="R375" s="3">
        <v>642</v>
      </c>
      <c r="S375" s="3" t="s">
        <v>81</v>
      </c>
      <c r="T375" s="4">
        <v>1</v>
      </c>
      <c r="U375" s="5">
        <v>120</v>
      </c>
      <c r="V375" s="5">
        <v>120</v>
      </c>
      <c r="W375" s="4">
        <v>2013</v>
      </c>
      <c r="X375" s="4" t="s">
        <v>96</v>
      </c>
      <c r="Y375" s="4">
        <v>2013</v>
      </c>
      <c r="Z375" s="4" t="s">
        <v>96</v>
      </c>
      <c r="AA375" s="4">
        <v>2013</v>
      </c>
      <c r="AB375" s="4" t="s">
        <v>91</v>
      </c>
      <c r="AC375" s="4">
        <v>2014</v>
      </c>
      <c r="AD375" s="4" t="s">
        <v>62</v>
      </c>
      <c r="AE375" s="4">
        <v>2014</v>
      </c>
      <c r="AF375" s="4" t="s">
        <v>62</v>
      </c>
      <c r="AG375" s="4">
        <v>2014</v>
      </c>
      <c r="AH375" s="4" t="s">
        <v>61</v>
      </c>
      <c r="AI375" s="4" t="s">
        <v>58</v>
      </c>
      <c r="AJ375" s="4" t="s">
        <v>59</v>
      </c>
      <c r="AK375" s="4"/>
      <c r="AL375" s="4" t="s">
        <v>269</v>
      </c>
      <c r="AM375" s="4" t="s">
        <v>270</v>
      </c>
      <c r="AN375" s="4"/>
      <c r="AO375" s="4" t="s">
        <v>1224</v>
      </c>
    </row>
    <row r="376" spans="1:41" ht="45">
      <c r="A376" s="125">
        <f t="shared" si="18"/>
        <v>351</v>
      </c>
      <c r="B376" s="46" t="s">
        <v>1413</v>
      </c>
      <c r="C376" s="3" t="s">
        <v>166</v>
      </c>
      <c r="D376" s="4">
        <v>8</v>
      </c>
      <c r="E376" s="3" t="s">
        <v>166</v>
      </c>
      <c r="F376" s="27" t="s">
        <v>1196</v>
      </c>
      <c r="G376" s="3" t="s">
        <v>222</v>
      </c>
      <c r="H376" s="27"/>
      <c r="I376" s="27" t="s">
        <v>1196</v>
      </c>
      <c r="J376" s="6" t="s">
        <v>160</v>
      </c>
      <c r="K376" s="3" t="s">
        <v>161</v>
      </c>
      <c r="L376" s="4" t="s">
        <v>1225</v>
      </c>
      <c r="M376" s="4" t="s">
        <v>1225</v>
      </c>
      <c r="N376" s="3" t="s">
        <v>1226</v>
      </c>
      <c r="O376" s="4"/>
      <c r="P376" s="3" t="s">
        <v>1227</v>
      </c>
      <c r="Q376" s="3">
        <v>7422000</v>
      </c>
      <c r="R376" s="3">
        <v>642</v>
      </c>
      <c r="S376" s="3" t="s">
        <v>81</v>
      </c>
      <c r="T376" s="4">
        <v>1</v>
      </c>
      <c r="U376" s="5">
        <v>93</v>
      </c>
      <c r="V376" s="5">
        <v>93</v>
      </c>
      <c r="W376" s="4">
        <v>2013</v>
      </c>
      <c r="X376" s="4" t="s">
        <v>96</v>
      </c>
      <c r="Y376" s="4">
        <v>2013</v>
      </c>
      <c r="Z376" s="4" t="s">
        <v>96</v>
      </c>
      <c r="AA376" s="4">
        <v>2013</v>
      </c>
      <c r="AB376" s="4" t="s">
        <v>91</v>
      </c>
      <c r="AC376" s="4">
        <v>2014</v>
      </c>
      <c r="AD376" s="4" t="s">
        <v>62</v>
      </c>
      <c r="AE376" s="4">
        <v>2014</v>
      </c>
      <c r="AF376" s="4" t="s">
        <v>62</v>
      </c>
      <c r="AG376" s="4">
        <v>2014</v>
      </c>
      <c r="AH376" s="4" t="s">
        <v>61</v>
      </c>
      <c r="AI376" s="4" t="s">
        <v>219</v>
      </c>
      <c r="AJ376" s="4" t="s">
        <v>118</v>
      </c>
      <c r="AK376" s="4"/>
      <c r="AL376" s="4" t="s">
        <v>269</v>
      </c>
      <c r="AM376" s="4" t="s">
        <v>270</v>
      </c>
      <c r="AN376" s="4"/>
      <c r="AO376" s="4" t="s">
        <v>472</v>
      </c>
    </row>
    <row r="377" spans="1:41" ht="67.5">
      <c r="A377" s="125">
        <f t="shared" si="18"/>
        <v>352</v>
      </c>
      <c r="B377" s="46" t="s">
        <v>1414</v>
      </c>
      <c r="C377" s="3" t="s">
        <v>166</v>
      </c>
      <c r="D377" s="4">
        <v>8</v>
      </c>
      <c r="E377" s="3" t="s">
        <v>166</v>
      </c>
      <c r="F377" s="27" t="s">
        <v>1196</v>
      </c>
      <c r="G377" s="3" t="s">
        <v>222</v>
      </c>
      <c r="H377" s="27"/>
      <c r="I377" s="27" t="s">
        <v>1196</v>
      </c>
      <c r="J377" s="6" t="s">
        <v>160</v>
      </c>
      <c r="K377" s="3" t="s">
        <v>161</v>
      </c>
      <c r="L377" s="4" t="s">
        <v>1228</v>
      </c>
      <c r="M377" s="4" t="s">
        <v>1228</v>
      </c>
      <c r="N377" s="3" t="s">
        <v>1229</v>
      </c>
      <c r="O377" s="4"/>
      <c r="P377" s="3" t="s">
        <v>1230</v>
      </c>
      <c r="Q377" s="3">
        <v>7422000</v>
      </c>
      <c r="R377" s="3">
        <v>642</v>
      </c>
      <c r="S377" s="3" t="s">
        <v>81</v>
      </c>
      <c r="T377" s="4">
        <v>1</v>
      </c>
      <c r="U377" s="5">
        <v>45</v>
      </c>
      <c r="V377" s="5">
        <v>45</v>
      </c>
      <c r="W377" s="4">
        <v>2013</v>
      </c>
      <c r="X377" s="4" t="s">
        <v>96</v>
      </c>
      <c r="Y377" s="4">
        <v>2013</v>
      </c>
      <c r="Z377" s="4" t="s">
        <v>96</v>
      </c>
      <c r="AA377" s="4">
        <v>2013</v>
      </c>
      <c r="AB377" s="4" t="s">
        <v>91</v>
      </c>
      <c r="AC377" s="4">
        <v>2014</v>
      </c>
      <c r="AD377" s="4" t="s">
        <v>62</v>
      </c>
      <c r="AE377" s="4">
        <v>2014</v>
      </c>
      <c r="AF377" s="4" t="s">
        <v>62</v>
      </c>
      <c r="AG377" s="4">
        <v>2014</v>
      </c>
      <c r="AH377" s="4" t="s">
        <v>61</v>
      </c>
      <c r="AI377" s="4" t="s">
        <v>219</v>
      </c>
      <c r="AJ377" s="4" t="s">
        <v>118</v>
      </c>
      <c r="AK377" s="4"/>
      <c r="AL377" s="4" t="s">
        <v>269</v>
      </c>
      <c r="AM377" s="4" t="s">
        <v>270</v>
      </c>
      <c r="AN377" s="4"/>
      <c r="AO377" s="4" t="s">
        <v>1231</v>
      </c>
    </row>
    <row r="378" spans="1:41" ht="45">
      <c r="A378" s="125">
        <f t="shared" si="18"/>
        <v>353</v>
      </c>
      <c r="B378" s="46" t="s">
        <v>1642</v>
      </c>
      <c r="C378" s="3" t="s">
        <v>166</v>
      </c>
      <c r="D378" s="4">
        <v>8</v>
      </c>
      <c r="E378" s="3" t="s">
        <v>166</v>
      </c>
      <c r="F378" s="27" t="s">
        <v>1196</v>
      </c>
      <c r="G378" s="3" t="s">
        <v>222</v>
      </c>
      <c r="H378" s="27"/>
      <c r="I378" s="27" t="s">
        <v>1196</v>
      </c>
      <c r="J378" s="6" t="s">
        <v>160</v>
      </c>
      <c r="K378" s="3" t="s">
        <v>161</v>
      </c>
      <c r="L378" s="4" t="s">
        <v>1232</v>
      </c>
      <c r="M378" s="4" t="s">
        <v>1232</v>
      </c>
      <c r="N378" s="3" t="s">
        <v>1233</v>
      </c>
      <c r="O378" s="4"/>
      <c r="P378" s="3" t="s">
        <v>1234</v>
      </c>
      <c r="Q378" s="3">
        <v>6022000</v>
      </c>
      <c r="R378" s="3">
        <v>642</v>
      </c>
      <c r="S378" s="3" t="s">
        <v>81</v>
      </c>
      <c r="T378" s="4">
        <v>1</v>
      </c>
      <c r="U378" s="5">
        <v>30</v>
      </c>
      <c r="V378" s="5">
        <v>30</v>
      </c>
      <c r="W378" s="4">
        <v>2013</v>
      </c>
      <c r="X378" s="4" t="s">
        <v>96</v>
      </c>
      <c r="Y378" s="4">
        <v>2013</v>
      </c>
      <c r="Z378" s="4" t="s">
        <v>96</v>
      </c>
      <c r="AA378" s="4">
        <v>2013</v>
      </c>
      <c r="AB378" s="4" t="s">
        <v>91</v>
      </c>
      <c r="AC378" s="4">
        <v>2014</v>
      </c>
      <c r="AD378" s="4" t="s">
        <v>62</v>
      </c>
      <c r="AE378" s="4">
        <v>2014</v>
      </c>
      <c r="AF378" s="4" t="s">
        <v>62</v>
      </c>
      <c r="AG378" s="4">
        <v>2014</v>
      </c>
      <c r="AH378" s="4" t="s">
        <v>61</v>
      </c>
      <c r="AI378" s="4" t="s">
        <v>219</v>
      </c>
      <c r="AJ378" s="4" t="s">
        <v>118</v>
      </c>
      <c r="AK378" s="4"/>
      <c r="AL378" s="4" t="s">
        <v>269</v>
      </c>
      <c r="AM378" s="4" t="s">
        <v>270</v>
      </c>
      <c r="AN378" s="4"/>
      <c r="AO378" s="4" t="s">
        <v>1235</v>
      </c>
    </row>
    <row r="379" spans="1:41" ht="45">
      <c r="A379" s="125">
        <f t="shared" si="18"/>
        <v>354</v>
      </c>
      <c r="B379" s="46" t="s">
        <v>1643</v>
      </c>
      <c r="C379" s="3" t="s">
        <v>166</v>
      </c>
      <c r="D379" s="4">
        <v>8</v>
      </c>
      <c r="E379" s="3" t="s">
        <v>166</v>
      </c>
      <c r="F379" s="27" t="s">
        <v>1196</v>
      </c>
      <c r="G379" s="3" t="s">
        <v>222</v>
      </c>
      <c r="H379" s="27"/>
      <c r="I379" s="27" t="s">
        <v>1196</v>
      </c>
      <c r="J379" s="6" t="s">
        <v>160</v>
      </c>
      <c r="K379" s="3" t="s">
        <v>161</v>
      </c>
      <c r="L379" s="4" t="s">
        <v>1236</v>
      </c>
      <c r="M379" s="4" t="s">
        <v>1236</v>
      </c>
      <c r="N379" s="3" t="s">
        <v>1237</v>
      </c>
      <c r="O379" s="4"/>
      <c r="P379" s="3" t="s">
        <v>1218</v>
      </c>
      <c r="Q379" s="3">
        <v>7499090</v>
      </c>
      <c r="R379" s="3">
        <v>642</v>
      </c>
      <c r="S379" s="3" t="s">
        <v>81</v>
      </c>
      <c r="T379" s="4">
        <v>1</v>
      </c>
      <c r="U379" s="5">
        <v>30</v>
      </c>
      <c r="V379" s="5">
        <v>30</v>
      </c>
      <c r="W379" s="4">
        <v>2013</v>
      </c>
      <c r="X379" s="4" t="s">
        <v>96</v>
      </c>
      <c r="Y379" s="4">
        <v>2013</v>
      </c>
      <c r="Z379" s="4" t="s">
        <v>96</v>
      </c>
      <c r="AA379" s="4">
        <v>2013</v>
      </c>
      <c r="AB379" s="4" t="s">
        <v>91</v>
      </c>
      <c r="AC379" s="4">
        <v>2014</v>
      </c>
      <c r="AD379" s="4" t="s">
        <v>62</v>
      </c>
      <c r="AE379" s="4">
        <v>2014</v>
      </c>
      <c r="AF379" s="4" t="s">
        <v>62</v>
      </c>
      <c r="AG379" s="4">
        <v>2014</v>
      </c>
      <c r="AH379" s="4" t="s">
        <v>61</v>
      </c>
      <c r="AI379" s="4" t="s">
        <v>219</v>
      </c>
      <c r="AJ379" s="4" t="s">
        <v>118</v>
      </c>
      <c r="AK379" s="4"/>
      <c r="AL379" s="4" t="s">
        <v>269</v>
      </c>
      <c r="AM379" s="4" t="s">
        <v>270</v>
      </c>
      <c r="AN379" s="4"/>
      <c r="AO379" s="4" t="s">
        <v>1238</v>
      </c>
    </row>
    <row r="380" spans="1:41" ht="45">
      <c r="A380" s="125">
        <f t="shared" si="18"/>
        <v>355</v>
      </c>
      <c r="B380" s="46" t="s">
        <v>1644</v>
      </c>
      <c r="C380" s="3" t="s">
        <v>166</v>
      </c>
      <c r="D380" s="4">
        <v>8</v>
      </c>
      <c r="E380" s="3" t="s">
        <v>166</v>
      </c>
      <c r="F380" s="27" t="s">
        <v>1196</v>
      </c>
      <c r="G380" s="3" t="s">
        <v>222</v>
      </c>
      <c r="H380" s="27"/>
      <c r="I380" s="27" t="s">
        <v>1196</v>
      </c>
      <c r="J380" s="6" t="s">
        <v>160</v>
      </c>
      <c r="K380" s="3" t="s">
        <v>161</v>
      </c>
      <c r="L380" s="4" t="s">
        <v>1239</v>
      </c>
      <c r="M380" s="4" t="s">
        <v>1239</v>
      </c>
      <c r="N380" s="3" t="s">
        <v>1240</v>
      </c>
      <c r="O380" s="4"/>
      <c r="P380" s="3" t="s">
        <v>1241</v>
      </c>
      <c r="Q380" s="3">
        <v>9010020</v>
      </c>
      <c r="R380" s="3">
        <v>642</v>
      </c>
      <c r="S380" s="3" t="s">
        <v>81</v>
      </c>
      <c r="T380" s="4">
        <v>1</v>
      </c>
      <c r="U380" s="5">
        <v>10</v>
      </c>
      <c r="V380" s="5">
        <v>10</v>
      </c>
      <c r="W380" s="4">
        <v>2013</v>
      </c>
      <c r="X380" s="4" t="s">
        <v>96</v>
      </c>
      <c r="Y380" s="4">
        <v>2013</v>
      </c>
      <c r="Z380" s="4" t="s">
        <v>96</v>
      </c>
      <c r="AA380" s="4">
        <v>2013</v>
      </c>
      <c r="AB380" s="4" t="s">
        <v>91</v>
      </c>
      <c r="AC380" s="4">
        <v>2014</v>
      </c>
      <c r="AD380" s="4" t="s">
        <v>62</v>
      </c>
      <c r="AE380" s="4">
        <v>2014</v>
      </c>
      <c r="AF380" s="4" t="s">
        <v>62</v>
      </c>
      <c r="AG380" s="4">
        <v>2014</v>
      </c>
      <c r="AH380" s="4" t="s">
        <v>61</v>
      </c>
      <c r="AI380" s="4" t="s">
        <v>219</v>
      </c>
      <c r="AJ380" s="4" t="s">
        <v>118</v>
      </c>
      <c r="AK380" s="4"/>
      <c r="AL380" s="4" t="s">
        <v>269</v>
      </c>
      <c r="AM380" s="4" t="s">
        <v>270</v>
      </c>
      <c r="AN380" s="4"/>
      <c r="AO380" s="4" t="s">
        <v>1242</v>
      </c>
    </row>
    <row r="381" spans="1:41" ht="33.75">
      <c r="A381" s="125">
        <f t="shared" si="18"/>
        <v>356</v>
      </c>
      <c r="B381" s="46" t="s">
        <v>1645</v>
      </c>
      <c r="C381" s="3" t="s">
        <v>166</v>
      </c>
      <c r="D381" s="4">
        <v>8</v>
      </c>
      <c r="E381" s="3" t="s">
        <v>166</v>
      </c>
      <c r="F381" s="27" t="s">
        <v>1196</v>
      </c>
      <c r="G381" s="3" t="s">
        <v>222</v>
      </c>
      <c r="H381" s="27"/>
      <c r="I381" s="27" t="s">
        <v>1196</v>
      </c>
      <c r="J381" s="6" t="s">
        <v>160</v>
      </c>
      <c r="K381" s="3" t="s">
        <v>161</v>
      </c>
      <c r="L381" s="4" t="s">
        <v>1243</v>
      </c>
      <c r="M381" s="4" t="s">
        <v>1243</v>
      </c>
      <c r="N381" s="3" t="s">
        <v>1244</v>
      </c>
      <c r="O381" s="4"/>
      <c r="P381" s="3" t="s">
        <v>1245</v>
      </c>
      <c r="Q381" s="3">
        <v>9311100</v>
      </c>
      <c r="R381" s="3">
        <v>642</v>
      </c>
      <c r="S381" s="3" t="s">
        <v>81</v>
      </c>
      <c r="T381" s="4">
        <v>1</v>
      </c>
      <c r="U381" s="5">
        <v>22</v>
      </c>
      <c r="V381" s="5">
        <v>22</v>
      </c>
      <c r="W381" s="4">
        <v>2013</v>
      </c>
      <c r="X381" s="4" t="s">
        <v>96</v>
      </c>
      <c r="Y381" s="4">
        <v>2013</v>
      </c>
      <c r="Z381" s="4" t="s">
        <v>96</v>
      </c>
      <c r="AA381" s="4">
        <v>2013</v>
      </c>
      <c r="AB381" s="4" t="s">
        <v>91</v>
      </c>
      <c r="AC381" s="4">
        <v>2014</v>
      </c>
      <c r="AD381" s="4" t="s">
        <v>62</v>
      </c>
      <c r="AE381" s="4">
        <v>2014</v>
      </c>
      <c r="AF381" s="4" t="s">
        <v>62</v>
      </c>
      <c r="AG381" s="4">
        <v>2014</v>
      </c>
      <c r="AH381" s="4" t="s">
        <v>61</v>
      </c>
      <c r="AI381" s="4" t="s">
        <v>219</v>
      </c>
      <c r="AJ381" s="4" t="s">
        <v>118</v>
      </c>
      <c r="AK381" s="4"/>
      <c r="AL381" s="4" t="s">
        <v>269</v>
      </c>
      <c r="AM381" s="4" t="s">
        <v>270</v>
      </c>
      <c r="AN381" s="4"/>
      <c r="AO381" s="4" t="s">
        <v>1246</v>
      </c>
    </row>
    <row r="382" spans="1:41" ht="45">
      <c r="A382" s="125">
        <f t="shared" si="18"/>
        <v>357</v>
      </c>
      <c r="B382" s="46" t="s">
        <v>1646</v>
      </c>
      <c r="C382" s="3" t="s">
        <v>166</v>
      </c>
      <c r="D382" s="4">
        <v>8</v>
      </c>
      <c r="E382" s="3" t="s">
        <v>166</v>
      </c>
      <c r="F382" s="27" t="s">
        <v>1196</v>
      </c>
      <c r="G382" s="3" t="s">
        <v>222</v>
      </c>
      <c r="H382" s="27"/>
      <c r="I382" s="27" t="s">
        <v>1196</v>
      </c>
      <c r="J382" s="6" t="s">
        <v>160</v>
      </c>
      <c r="K382" s="3" t="s">
        <v>161</v>
      </c>
      <c r="L382" s="4" t="s">
        <v>1247</v>
      </c>
      <c r="M382" s="4" t="s">
        <v>1247</v>
      </c>
      <c r="N382" s="3" t="s">
        <v>1248</v>
      </c>
      <c r="O382" s="4"/>
      <c r="P382" s="3" t="s">
        <v>1241</v>
      </c>
      <c r="Q382" s="3">
        <v>9010010</v>
      </c>
      <c r="R382" s="3">
        <v>642</v>
      </c>
      <c r="S382" s="3" t="s">
        <v>81</v>
      </c>
      <c r="T382" s="4">
        <v>1</v>
      </c>
      <c r="U382" s="5">
        <v>17</v>
      </c>
      <c r="V382" s="5">
        <v>17</v>
      </c>
      <c r="W382" s="4">
        <v>2013</v>
      </c>
      <c r="X382" s="4" t="s">
        <v>96</v>
      </c>
      <c r="Y382" s="4">
        <v>2013</v>
      </c>
      <c r="Z382" s="4" t="s">
        <v>96</v>
      </c>
      <c r="AA382" s="4">
        <v>2013</v>
      </c>
      <c r="AB382" s="4" t="s">
        <v>91</v>
      </c>
      <c r="AC382" s="4">
        <v>2014</v>
      </c>
      <c r="AD382" s="4" t="s">
        <v>62</v>
      </c>
      <c r="AE382" s="4">
        <v>2014</v>
      </c>
      <c r="AF382" s="4" t="s">
        <v>62</v>
      </c>
      <c r="AG382" s="4">
        <v>2014</v>
      </c>
      <c r="AH382" s="4" t="s">
        <v>61</v>
      </c>
      <c r="AI382" s="4" t="s">
        <v>219</v>
      </c>
      <c r="AJ382" s="4" t="s">
        <v>118</v>
      </c>
      <c r="AK382" s="4"/>
      <c r="AL382" s="4" t="s">
        <v>269</v>
      </c>
      <c r="AM382" s="4" t="s">
        <v>270</v>
      </c>
      <c r="AN382" s="4"/>
      <c r="AO382" s="4" t="s">
        <v>1249</v>
      </c>
    </row>
    <row r="383" spans="1:41" ht="90">
      <c r="A383" s="125">
        <f t="shared" si="18"/>
        <v>358</v>
      </c>
      <c r="B383" s="46" t="s">
        <v>1647</v>
      </c>
      <c r="C383" s="3" t="s">
        <v>166</v>
      </c>
      <c r="D383" s="4">
        <v>8</v>
      </c>
      <c r="E383" s="3" t="s">
        <v>166</v>
      </c>
      <c r="F383" s="27" t="s">
        <v>1196</v>
      </c>
      <c r="G383" s="3" t="s">
        <v>222</v>
      </c>
      <c r="H383" s="27"/>
      <c r="I383" s="27" t="s">
        <v>1196</v>
      </c>
      <c r="J383" s="6" t="s">
        <v>160</v>
      </c>
      <c r="K383" s="3" t="s">
        <v>161</v>
      </c>
      <c r="L383" s="4" t="s">
        <v>1250</v>
      </c>
      <c r="M383" s="4" t="s">
        <v>1250</v>
      </c>
      <c r="N383" s="3" t="s">
        <v>1221</v>
      </c>
      <c r="O383" s="4"/>
      <c r="P383" s="3">
        <v>52</v>
      </c>
      <c r="Q383" s="3">
        <v>5200000</v>
      </c>
      <c r="R383" s="3">
        <v>642</v>
      </c>
      <c r="S383" s="3" t="s">
        <v>81</v>
      </c>
      <c r="T383" s="4">
        <v>1</v>
      </c>
      <c r="U383" s="5">
        <v>60</v>
      </c>
      <c r="V383" s="5">
        <v>60</v>
      </c>
      <c r="W383" s="4">
        <v>2013</v>
      </c>
      <c r="X383" s="4" t="s">
        <v>96</v>
      </c>
      <c r="Y383" s="4">
        <v>2013</v>
      </c>
      <c r="Z383" s="4" t="s">
        <v>96</v>
      </c>
      <c r="AA383" s="4">
        <v>2013</v>
      </c>
      <c r="AB383" s="4" t="s">
        <v>91</v>
      </c>
      <c r="AC383" s="4">
        <v>2014</v>
      </c>
      <c r="AD383" s="4" t="s">
        <v>62</v>
      </c>
      <c r="AE383" s="4">
        <v>2014</v>
      </c>
      <c r="AF383" s="4" t="s">
        <v>62</v>
      </c>
      <c r="AG383" s="4">
        <v>2014</v>
      </c>
      <c r="AH383" s="4" t="s">
        <v>61</v>
      </c>
      <c r="AI383" s="4" t="s">
        <v>219</v>
      </c>
      <c r="AJ383" s="4" t="s">
        <v>118</v>
      </c>
      <c r="AK383" s="4"/>
      <c r="AL383" s="4" t="s">
        <v>269</v>
      </c>
      <c r="AM383" s="4" t="s">
        <v>270</v>
      </c>
      <c r="AN383" s="4"/>
      <c r="AO383" s="4" t="s">
        <v>1251</v>
      </c>
    </row>
    <row r="384" spans="1:41" ht="56.25">
      <c r="A384" s="125">
        <f t="shared" si="18"/>
        <v>359</v>
      </c>
      <c r="B384" s="46" t="s">
        <v>1648</v>
      </c>
      <c r="C384" s="3" t="s">
        <v>166</v>
      </c>
      <c r="D384" s="4">
        <v>8</v>
      </c>
      <c r="E384" s="3" t="s">
        <v>166</v>
      </c>
      <c r="F384" s="27" t="s">
        <v>1196</v>
      </c>
      <c r="G384" s="3" t="s">
        <v>222</v>
      </c>
      <c r="H384" s="27"/>
      <c r="I384" s="27" t="s">
        <v>1196</v>
      </c>
      <c r="J384" s="6" t="s">
        <v>160</v>
      </c>
      <c r="K384" s="3" t="s">
        <v>161</v>
      </c>
      <c r="L384" s="4" t="s">
        <v>1252</v>
      </c>
      <c r="M384" s="4" t="s">
        <v>1252</v>
      </c>
      <c r="N384" s="3" t="s">
        <v>1253</v>
      </c>
      <c r="O384" s="4"/>
      <c r="P384" s="3" t="s">
        <v>399</v>
      </c>
      <c r="Q384" s="3">
        <v>7499090</v>
      </c>
      <c r="R384" s="3">
        <v>642</v>
      </c>
      <c r="S384" s="3" t="s">
        <v>81</v>
      </c>
      <c r="T384" s="4">
        <v>1</v>
      </c>
      <c r="U384" s="5">
        <v>65</v>
      </c>
      <c r="V384" s="5">
        <v>65</v>
      </c>
      <c r="W384" s="4">
        <v>2013</v>
      </c>
      <c r="X384" s="4" t="s">
        <v>96</v>
      </c>
      <c r="Y384" s="4">
        <v>2013</v>
      </c>
      <c r="Z384" s="4" t="s">
        <v>91</v>
      </c>
      <c r="AA384" s="4">
        <v>2013</v>
      </c>
      <c r="AB384" s="4" t="s">
        <v>60</v>
      </c>
      <c r="AC384" s="4">
        <v>2014</v>
      </c>
      <c r="AD384" s="4" t="s">
        <v>62</v>
      </c>
      <c r="AE384" s="4">
        <v>2014</v>
      </c>
      <c r="AF384" s="4" t="s">
        <v>82</v>
      </c>
      <c r="AG384" s="4">
        <v>2014</v>
      </c>
      <c r="AH384" s="4" t="s">
        <v>76</v>
      </c>
      <c r="AI384" s="4" t="s">
        <v>219</v>
      </c>
      <c r="AJ384" s="4" t="s">
        <v>118</v>
      </c>
      <c r="AK384" s="4"/>
      <c r="AL384" s="4" t="s">
        <v>269</v>
      </c>
      <c r="AM384" s="4" t="s">
        <v>270</v>
      </c>
      <c r="AN384" s="4"/>
      <c r="AO384" s="4" t="s">
        <v>472</v>
      </c>
    </row>
    <row r="385" spans="1:41" ht="67.5">
      <c r="A385" s="125">
        <f t="shared" si="18"/>
        <v>360</v>
      </c>
      <c r="B385" s="46" t="s">
        <v>1649</v>
      </c>
      <c r="C385" s="3" t="s">
        <v>166</v>
      </c>
      <c r="D385" s="4">
        <v>8</v>
      </c>
      <c r="E385" s="3" t="s">
        <v>166</v>
      </c>
      <c r="F385" s="27" t="s">
        <v>1196</v>
      </c>
      <c r="G385" s="3" t="s">
        <v>222</v>
      </c>
      <c r="H385" s="27"/>
      <c r="I385" s="27" t="s">
        <v>1196</v>
      </c>
      <c r="J385" s="6" t="s">
        <v>160</v>
      </c>
      <c r="K385" s="3" t="s">
        <v>161</v>
      </c>
      <c r="L385" s="4" t="s">
        <v>1254</v>
      </c>
      <c r="M385" s="4" t="s">
        <v>1254</v>
      </c>
      <c r="N385" s="3" t="s">
        <v>1255</v>
      </c>
      <c r="O385" s="4"/>
      <c r="P385" s="3" t="s">
        <v>1256</v>
      </c>
      <c r="Q385" s="3">
        <v>7499090</v>
      </c>
      <c r="R385" s="3">
        <v>642</v>
      </c>
      <c r="S385" s="3" t="s">
        <v>81</v>
      </c>
      <c r="T385" s="4">
        <v>1</v>
      </c>
      <c r="U385" s="5">
        <v>310</v>
      </c>
      <c r="V385" s="5">
        <v>250</v>
      </c>
      <c r="W385" s="4">
        <v>2013</v>
      </c>
      <c r="X385" s="4" t="s">
        <v>96</v>
      </c>
      <c r="Y385" s="4">
        <v>2013</v>
      </c>
      <c r="Z385" s="4" t="s">
        <v>91</v>
      </c>
      <c r="AA385" s="4">
        <v>2013</v>
      </c>
      <c r="AB385" s="4" t="s">
        <v>61</v>
      </c>
      <c r="AC385" s="4">
        <v>2014</v>
      </c>
      <c r="AD385" s="4" t="s">
        <v>82</v>
      </c>
      <c r="AE385" s="4">
        <v>2014</v>
      </c>
      <c r="AF385" s="4" t="s">
        <v>83</v>
      </c>
      <c r="AG385" s="4">
        <v>2015</v>
      </c>
      <c r="AH385" s="4" t="s">
        <v>82</v>
      </c>
      <c r="AI385" s="4" t="s">
        <v>58</v>
      </c>
      <c r="AJ385" s="4" t="s">
        <v>59</v>
      </c>
      <c r="AK385" s="4"/>
      <c r="AL385" s="4" t="s">
        <v>269</v>
      </c>
      <c r="AM385" s="4" t="s">
        <v>270</v>
      </c>
      <c r="AN385" s="4"/>
      <c r="AO385" s="4" t="s">
        <v>1257</v>
      </c>
    </row>
    <row r="386" spans="1:41" ht="67.5">
      <c r="A386" s="125">
        <f t="shared" si="18"/>
        <v>361</v>
      </c>
      <c r="B386" s="46" t="s">
        <v>1650</v>
      </c>
      <c r="C386" s="3" t="s">
        <v>166</v>
      </c>
      <c r="D386" s="4">
        <v>8</v>
      </c>
      <c r="E386" s="3" t="s">
        <v>166</v>
      </c>
      <c r="F386" s="27" t="s">
        <v>1196</v>
      </c>
      <c r="G386" s="3" t="s">
        <v>222</v>
      </c>
      <c r="H386" s="27"/>
      <c r="I386" s="27" t="s">
        <v>1196</v>
      </c>
      <c r="J386" s="6" t="s">
        <v>160</v>
      </c>
      <c r="K386" s="3" t="s">
        <v>161</v>
      </c>
      <c r="L386" s="4" t="s">
        <v>1258</v>
      </c>
      <c r="M386" s="4" t="s">
        <v>1258</v>
      </c>
      <c r="N386" s="3" t="s">
        <v>1259</v>
      </c>
      <c r="O386" s="4"/>
      <c r="P386" s="3" t="s">
        <v>1256</v>
      </c>
      <c r="Q386" s="3">
        <v>7499090</v>
      </c>
      <c r="R386" s="3">
        <v>642</v>
      </c>
      <c r="S386" s="3" t="s">
        <v>81</v>
      </c>
      <c r="T386" s="4">
        <v>1</v>
      </c>
      <c r="U386" s="5">
        <v>410</v>
      </c>
      <c r="V386" s="5">
        <v>320</v>
      </c>
      <c r="W386" s="4">
        <v>2013</v>
      </c>
      <c r="X386" s="4" t="s">
        <v>96</v>
      </c>
      <c r="Y386" s="4">
        <v>2013</v>
      </c>
      <c r="Z386" s="4" t="s">
        <v>91</v>
      </c>
      <c r="AA386" s="4">
        <v>2013</v>
      </c>
      <c r="AB386" s="4" t="s">
        <v>61</v>
      </c>
      <c r="AC386" s="4">
        <v>2014</v>
      </c>
      <c r="AD386" s="4" t="s">
        <v>82</v>
      </c>
      <c r="AE386" s="4">
        <v>2014</v>
      </c>
      <c r="AF386" s="4" t="s">
        <v>83</v>
      </c>
      <c r="AG386" s="4">
        <v>2015</v>
      </c>
      <c r="AH386" s="4" t="s">
        <v>82</v>
      </c>
      <c r="AI386" s="4" t="s">
        <v>58</v>
      </c>
      <c r="AJ386" s="4" t="s">
        <v>59</v>
      </c>
      <c r="AK386" s="4"/>
      <c r="AL386" s="4" t="s">
        <v>269</v>
      </c>
      <c r="AM386" s="4" t="s">
        <v>270</v>
      </c>
      <c r="AN386" s="4"/>
      <c r="AO386" s="4" t="s">
        <v>472</v>
      </c>
    </row>
    <row r="387" spans="1:41" ht="33.75">
      <c r="A387" s="125">
        <f t="shared" si="18"/>
        <v>362</v>
      </c>
      <c r="B387" s="46" t="s">
        <v>1651</v>
      </c>
      <c r="C387" s="3" t="s">
        <v>166</v>
      </c>
      <c r="D387" s="4">
        <v>8</v>
      </c>
      <c r="E387" s="3" t="s">
        <v>166</v>
      </c>
      <c r="F387" s="27" t="s">
        <v>1196</v>
      </c>
      <c r="G387" s="3" t="s">
        <v>222</v>
      </c>
      <c r="H387" s="27"/>
      <c r="I387" s="27" t="s">
        <v>1196</v>
      </c>
      <c r="J387" s="6" t="s">
        <v>160</v>
      </c>
      <c r="K387" s="3" t="s">
        <v>161</v>
      </c>
      <c r="L387" s="4" t="s">
        <v>1260</v>
      </c>
      <c r="M387" s="4" t="s">
        <v>1260</v>
      </c>
      <c r="N387" s="3" t="s">
        <v>1261</v>
      </c>
      <c r="O387" s="4"/>
      <c r="P387" s="3" t="s">
        <v>1262</v>
      </c>
      <c r="Q387" s="3">
        <v>95022070</v>
      </c>
      <c r="R387" s="3">
        <v>642</v>
      </c>
      <c r="S387" s="3" t="s">
        <v>81</v>
      </c>
      <c r="T387" s="4">
        <v>1</v>
      </c>
      <c r="U387" s="5">
        <v>160</v>
      </c>
      <c r="V387" s="5">
        <v>133</v>
      </c>
      <c r="W387" s="4">
        <v>2013</v>
      </c>
      <c r="X387" s="4" t="s">
        <v>96</v>
      </c>
      <c r="Y387" s="4">
        <v>2013</v>
      </c>
      <c r="Z387" s="4" t="s">
        <v>91</v>
      </c>
      <c r="AA387" s="4">
        <v>2013</v>
      </c>
      <c r="AB387" s="4" t="s">
        <v>61</v>
      </c>
      <c r="AC387" s="4">
        <v>2014</v>
      </c>
      <c r="AD387" s="4" t="s">
        <v>82</v>
      </c>
      <c r="AE387" s="4">
        <v>2014</v>
      </c>
      <c r="AF387" s="4" t="s">
        <v>83</v>
      </c>
      <c r="AG387" s="4">
        <v>2015</v>
      </c>
      <c r="AH387" s="4" t="s">
        <v>82</v>
      </c>
      <c r="AI387" s="4" t="s">
        <v>58</v>
      </c>
      <c r="AJ387" s="4" t="s">
        <v>59</v>
      </c>
      <c r="AK387" s="4"/>
      <c r="AL387" s="4" t="s">
        <v>269</v>
      </c>
      <c r="AM387" s="4" t="s">
        <v>270</v>
      </c>
      <c r="AN387" s="4"/>
      <c r="AO387" s="4" t="s">
        <v>1263</v>
      </c>
    </row>
    <row r="388" spans="1:41" ht="56.25">
      <c r="A388" s="125">
        <f t="shared" si="18"/>
        <v>363</v>
      </c>
      <c r="B388" s="46" t="s">
        <v>1652</v>
      </c>
      <c r="C388" s="3" t="s">
        <v>166</v>
      </c>
      <c r="D388" s="4">
        <v>8</v>
      </c>
      <c r="E388" s="3" t="s">
        <v>166</v>
      </c>
      <c r="F388" s="27" t="s">
        <v>1196</v>
      </c>
      <c r="G388" s="3" t="s">
        <v>222</v>
      </c>
      <c r="H388" s="27"/>
      <c r="I388" s="27" t="s">
        <v>1196</v>
      </c>
      <c r="J388" s="6" t="s">
        <v>160</v>
      </c>
      <c r="K388" s="3" t="s">
        <v>161</v>
      </c>
      <c r="L388" s="4" t="s">
        <v>1264</v>
      </c>
      <c r="M388" s="4" t="s">
        <v>1265</v>
      </c>
      <c r="N388" s="3" t="s">
        <v>1266</v>
      </c>
      <c r="O388" s="4"/>
      <c r="P388" s="3" t="s">
        <v>1241</v>
      </c>
      <c r="Q388" s="3">
        <v>9010020</v>
      </c>
      <c r="R388" s="3">
        <v>642</v>
      </c>
      <c r="S388" s="3" t="s">
        <v>81</v>
      </c>
      <c r="T388" s="4">
        <v>1</v>
      </c>
      <c r="U388" s="5">
        <v>23</v>
      </c>
      <c r="V388" s="5">
        <v>23</v>
      </c>
      <c r="W388" s="4">
        <v>2013</v>
      </c>
      <c r="X388" s="4" t="s">
        <v>91</v>
      </c>
      <c r="Y388" s="4">
        <v>2013</v>
      </c>
      <c r="Z388" s="4" t="s">
        <v>60</v>
      </c>
      <c r="AA388" s="4">
        <v>2013</v>
      </c>
      <c r="AB388" s="4" t="s">
        <v>61</v>
      </c>
      <c r="AC388" s="4">
        <v>2014</v>
      </c>
      <c r="AD388" s="4" t="s">
        <v>62</v>
      </c>
      <c r="AE388" s="4">
        <v>2014</v>
      </c>
      <c r="AF388" s="4" t="s">
        <v>62</v>
      </c>
      <c r="AG388" s="4">
        <v>2014</v>
      </c>
      <c r="AH388" s="4" t="s">
        <v>61</v>
      </c>
      <c r="AI388" s="4" t="s">
        <v>219</v>
      </c>
      <c r="AJ388" s="4" t="s">
        <v>118</v>
      </c>
      <c r="AK388" s="4"/>
      <c r="AL388" s="4" t="s">
        <v>269</v>
      </c>
      <c r="AM388" s="4" t="s">
        <v>270</v>
      </c>
      <c r="AN388" s="4"/>
      <c r="AO388" s="4" t="s">
        <v>1267</v>
      </c>
    </row>
    <row r="389" spans="1:41" ht="56.25">
      <c r="A389" s="125">
        <f t="shared" si="18"/>
        <v>364</v>
      </c>
      <c r="B389" s="46" t="s">
        <v>1653</v>
      </c>
      <c r="C389" s="3" t="s">
        <v>166</v>
      </c>
      <c r="D389" s="4">
        <v>8</v>
      </c>
      <c r="E389" s="3" t="s">
        <v>166</v>
      </c>
      <c r="F389" s="27" t="s">
        <v>1196</v>
      </c>
      <c r="G389" s="3" t="s">
        <v>222</v>
      </c>
      <c r="H389" s="27"/>
      <c r="I389" s="27" t="s">
        <v>1196</v>
      </c>
      <c r="J389" s="6" t="s">
        <v>160</v>
      </c>
      <c r="K389" s="3" t="s">
        <v>161</v>
      </c>
      <c r="L389" s="4" t="s">
        <v>1268</v>
      </c>
      <c r="M389" s="4" t="s">
        <v>1269</v>
      </c>
      <c r="N389" s="3" t="s">
        <v>1266</v>
      </c>
      <c r="O389" s="4"/>
      <c r="P389" s="3" t="s">
        <v>1241</v>
      </c>
      <c r="Q389" s="3">
        <v>9010020</v>
      </c>
      <c r="R389" s="3">
        <v>642</v>
      </c>
      <c r="S389" s="3" t="s">
        <v>81</v>
      </c>
      <c r="T389" s="4">
        <v>1</v>
      </c>
      <c r="U389" s="5">
        <v>88.5</v>
      </c>
      <c r="V389" s="5">
        <v>88.5</v>
      </c>
      <c r="W389" s="4">
        <v>2013</v>
      </c>
      <c r="X389" s="4" t="s">
        <v>91</v>
      </c>
      <c r="Y389" s="4">
        <v>2013</v>
      </c>
      <c r="Z389" s="4" t="s">
        <v>60</v>
      </c>
      <c r="AA389" s="4">
        <v>2013</v>
      </c>
      <c r="AB389" s="4" t="s">
        <v>61</v>
      </c>
      <c r="AC389" s="4">
        <v>2014</v>
      </c>
      <c r="AD389" s="4" t="s">
        <v>62</v>
      </c>
      <c r="AE389" s="4">
        <v>2014</v>
      </c>
      <c r="AF389" s="4" t="s">
        <v>62</v>
      </c>
      <c r="AG389" s="4">
        <v>2014</v>
      </c>
      <c r="AH389" s="4" t="s">
        <v>61</v>
      </c>
      <c r="AI389" s="4" t="s">
        <v>219</v>
      </c>
      <c r="AJ389" s="4" t="s">
        <v>118</v>
      </c>
      <c r="AK389" s="4"/>
      <c r="AL389" s="4" t="s">
        <v>269</v>
      </c>
      <c r="AM389" s="4" t="s">
        <v>270</v>
      </c>
      <c r="AN389" s="4"/>
      <c r="AO389" s="4" t="s">
        <v>1270</v>
      </c>
    </row>
    <row r="390" spans="1:41" ht="67.5">
      <c r="A390" s="125">
        <f t="shared" si="18"/>
        <v>365</v>
      </c>
      <c r="B390" s="46" t="s">
        <v>1654</v>
      </c>
      <c r="C390" s="3" t="s">
        <v>166</v>
      </c>
      <c r="D390" s="4">
        <v>8</v>
      </c>
      <c r="E390" s="3" t="s">
        <v>166</v>
      </c>
      <c r="F390" s="27" t="s">
        <v>1196</v>
      </c>
      <c r="G390" s="3" t="s">
        <v>222</v>
      </c>
      <c r="H390" s="27"/>
      <c r="I390" s="27" t="s">
        <v>1196</v>
      </c>
      <c r="J390" s="6" t="s">
        <v>160</v>
      </c>
      <c r="K390" s="3" t="s">
        <v>161</v>
      </c>
      <c r="L390" s="4" t="s">
        <v>1271</v>
      </c>
      <c r="M390" s="4" t="s">
        <v>1271</v>
      </c>
      <c r="N390" s="3" t="s">
        <v>1272</v>
      </c>
      <c r="O390" s="4"/>
      <c r="P390" s="3" t="s">
        <v>1273</v>
      </c>
      <c r="Q390" s="3">
        <v>4530000</v>
      </c>
      <c r="R390" s="3">
        <v>642</v>
      </c>
      <c r="S390" s="3" t="s">
        <v>81</v>
      </c>
      <c r="T390" s="4">
        <v>1</v>
      </c>
      <c r="U390" s="5">
        <v>200</v>
      </c>
      <c r="V390" s="5">
        <v>200</v>
      </c>
      <c r="W390" s="4">
        <v>2013</v>
      </c>
      <c r="X390" s="4" t="s">
        <v>91</v>
      </c>
      <c r="Y390" s="4">
        <v>2014</v>
      </c>
      <c r="Z390" s="4" t="s">
        <v>60</v>
      </c>
      <c r="AA390" s="4">
        <v>2014</v>
      </c>
      <c r="AB390" s="4" t="s">
        <v>62</v>
      </c>
      <c r="AC390" s="4">
        <v>2014</v>
      </c>
      <c r="AD390" s="4" t="s">
        <v>83</v>
      </c>
      <c r="AE390" s="4">
        <v>2014</v>
      </c>
      <c r="AF390" s="4" t="s">
        <v>57</v>
      </c>
      <c r="AG390" s="4">
        <v>2014</v>
      </c>
      <c r="AH390" s="4" t="s">
        <v>78</v>
      </c>
      <c r="AI390" s="4" t="s">
        <v>58</v>
      </c>
      <c r="AJ390" s="4" t="s">
        <v>59</v>
      </c>
      <c r="AK390" s="4"/>
      <c r="AL390" s="4" t="s">
        <v>269</v>
      </c>
      <c r="AM390" s="4" t="s">
        <v>270</v>
      </c>
      <c r="AN390" s="4"/>
      <c r="AO390" s="4" t="s">
        <v>472</v>
      </c>
    </row>
    <row r="391" spans="1:41" ht="45">
      <c r="A391" s="125">
        <f t="shared" si="18"/>
        <v>366</v>
      </c>
      <c r="B391" s="46" t="s">
        <v>1655</v>
      </c>
      <c r="C391" s="3" t="s">
        <v>166</v>
      </c>
      <c r="D391" s="4">
        <v>8</v>
      </c>
      <c r="E391" s="3" t="s">
        <v>166</v>
      </c>
      <c r="F391" s="27" t="s">
        <v>1196</v>
      </c>
      <c r="G391" s="3" t="s">
        <v>222</v>
      </c>
      <c r="H391" s="27"/>
      <c r="I391" s="27" t="s">
        <v>1196</v>
      </c>
      <c r="J391" s="6" t="s">
        <v>160</v>
      </c>
      <c r="K391" s="3" t="s">
        <v>161</v>
      </c>
      <c r="L391" s="4" t="s">
        <v>1274</v>
      </c>
      <c r="M391" s="4" t="s">
        <v>1274</v>
      </c>
      <c r="N391" s="3" t="s">
        <v>1275</v>
      </c>
      <c r="O391" s="4"/>
      <c r="P391" s="3" t="s">
        <v>1276</v>
      </c>
      <c r="Q391" s="3">
        <v>6420019</v>
      </c>
      <c r="R391" s="3">
        <v>642</v>
      </c>
      <c r="S391" s="3" t="s">
        <v>81</v>
      </c>
      <c r="T391" s="4">
        <v>1</v>
      </c>
      <c r="U391" s="5">
        <v>185</v>
      </c>
      <c r="V391" s="5">
        <v>123.33</v>
      </c>
      <c r="W391" s="4">
        <v>2013</v>
      </c>
      <c r="X391" s="4" t="s">
        <v>60</v>
      </c>
      <c r="Y391" s="4">
        <v>2013</v>
      </c>
      <c r="Z391" s="4" t="s">
        <v>61</v>
      </c>
      <c r="AA391" s="4">
        <v>2014</v>
      </c>
      <c r="AB391" s="4" t="s">
        <v>82</v>
      </c>
      <c r="AC391" s="4">
        <v>2014</v>
      </c>
      <c r="AD391" s="4" t="s">
        <v>57</v>
      </c>
      <c r="AE391" s="4">
        <v>2014</v>
      </c>
      <c r="AF391" s="4" t="s">
        <v>76</v>
      </c>
      <c r="AG391" s="4">
        <v>2015</v>
      </c>
      <c r="AH391" s="4" t="s">
        <v>57</v>
      </c>
      <c r="AI391" s="4" t="s">
        <v>58</v>
      </c>
      <c r="AJ391" s="4" t="s">
        <v>59</v>
      </c>
      <c r="AK391" s="4"/>
      <c r="AL391" s="4" t="s">
        <v>269</v>
      </c>
      <c r="AM391" s="4" t="s">
        <v>270</v>
      </c>
      <c r="AN391" s="4"/>
      <c r="AO391" s="4" t="s">
        <v>1277</v>
      </c>
    </row>
    <row r="392" spans="1:41" ht="45">
      <c r="A392" s="125">
        <f t="shared" si="18"/>
        <v>367</v>
      </c>
      <c r="B392" s="46" t="s">
        <v>1656</v>
      </c>
      <c r="C392" s="3" t="s">
        <v>166</v>
      </c>
      <c r="D392" s="4">
        <v>8</v>
      </c>
      <c r="E392" s="3" t="s">
        <v>166</v>
      </c>
      <c r="F392" s="27" t="s">
        <v>1196</v>
      </c>
      <c r="G392" s="3" t="s">
        <v>222</v>
      </c>
      <c r="H392" s="27"/>
      <c r="I392" s="27" t="s">
        <v>1196</v>
      </c>
      <c r="J392" s="6" t="s">
        <v>160</v>
      </c>
      <c r="K392" s="3" t="s">
        <v>161</v>
      </c>
      <c r="L392" s="4" t="s">
        <v>1278</v>
      </c>
      <c r="M392" s="4" t="s">
        <v>1278</v>
      </c>
      <c r="N392" s="3" t="s">
        <v>1279</v>
      </c>
      <c r="O392" s="4"/>
      <c r="P392" s="3" t="s">
        <v>1280</v>
      </c>
      <c r="Q392" s="3">
        <v>7499090</v>
      </c>
      <c r="R392" s="3">
        <v>642</v>
      </c>
      <c r="S392" s="3" t="s">
        <v>81</v>
      </c>
      <c r="T392" s="4">
        <v>1</v>
      </c>
      <c r="U392" s="5">
        <v>120</v>
      </c>
      <c r="V392" s="5">
        <v>120</v>
      </c>
      <c r="W392" s="4">
        <v>2013</v>
      </c>
      <c r="X392" s="4" t="s">
        <v>60</v>
      </c>
      <c r="Y392" s="4">
        <v>2013</v>
      </c>
      <c r="Z392" s="4" t="s">
        <v>61</v>
      </c>
      <c r="AA392" s="4">
        <v>2014</v>
      </c>
      <c r="AB392" s="4" t="s">
        <v>82</v>
      </c>
      <c r="AC392" s="4">
        <v>2014</v>
      </c>
      <c r="AD392" s="4" t="s">
        <v>57</v>
      </c>
      <c r="AE392" s="4">
        <v>2014</v>
      </c>
      <c r="AF392" s="4" t="s">
        <v>76</v>
      </c>
      <c r="AG392" s="4">
        <v>2015</v>
      </c>
      <c r="AH392" s="4" t="s">
        <v>57</v>
      </c>
      <c r="AI392" s="4" t="s">
        <v>58</v>
      </c>
      <c r="AJ392" s="4" t="s">
        <v>59</v>
      </c>
      <c r="AK392" s="4"/>
      <c r="AL392" s="4" t="s">
        <v>269</v>
      </c>
      <c r="AM392" s="4" t="s">
        <v>270</v>
      </c>
      <c r="AN392" s="4"/>
      <c r="AO392" s="4" t="s">
        <v>1281</v>
      </c>
    </row>
    <row r="393" spans="1:41" ht="33.75">
      <c r="A393" s="125">
        <f t="shared" si="18"/>
        <v>368</v>
      </c>
      <c r="B393" s="46" t="s">
        <v>1657</v>
      </c>
      <c r="C393" s="3" t="s">
        <v>166</v>
      </c>
      <c r="D393" s="4">
        <v>8</v>
      </c>
      <c r="E393" s="3" t="s">
        <v>166</v>
      </c>
      <c r="F393" s="27" t="s">
        <v>1196</v>
      </c>
      <c r="G393" s="3" t="s">
        <v>222</v>
      </c>
      <c r="H393" s="27"/>
      <c r="I393" s="27" t="s">
        <v>1196</v>
      </c>
      <c r="J393" s="6" t="s">
        <v>160</v>
      </c>
      <c r="K393" s="3" t="s">
        <v>161</v>
      </c>
      <c r="L393" s="4" t="s">
        <v>1282</v>
      </c>
      <c r="M393" s="4" t="s">
        <v>1282</v>
      </c>
      <c r="N393" s="3" t="s">
        <v>1283</v>
      </c>
      <c r="O393" s="4"/>
      <c r="P393" s="3" t="s">
        <v>1284</v>
      </c>
      <c r="Q393" s="3">
        <v>8040000</v>
      </c>
      <c r="R393" s="3">
        <v>642</v>
      </c>
      <c r="S393" s="3" t="s">
        <v>81</v>
      </c>
      <c r="T393" s="4">
        <v>1</v>
      </c>
      <c r="U393" s="5">
        <v>12</v>
      </c>
      <c r="V393" s="5">
        <v>12</v>
      </c>
      <c r="W393" s="4">
        <v>2013</v>
      </c>
      <c r="X393" s="4" t="s">
        <v>61</v>
      </c>
      <c r="Y393" s="4">
        <v>2014</v>
      </c>
      <c r="Z393" s="4" t="s">
        <v>62</v>
      </c>
      <c r="AA393" s="4">
        <v>2014</v>
      </c>
      <c r="AB393" s="4" t="s">
        <v>82</v>
      </c>
      <c r="AC393" s="4">
        <v>2014</v>
      </c>
      <c r="AD393" s="4" t="s">
        <v>83</v>
      </c>
      <c r="AE393" s="4">
        <v>2014</v>
      </c>
      <c r="AF393" s="4" t="s">
        <v>57</v>
      </c>
      <c r="AG393" s="4">
        <v>2014</v>
      </c>
      <c r="AH393" s="4" t="s">
        <v>77</v>
      </c>
      <c r="AI393" s="4" t="s">
        <v>219</v>
      </c>
      <c r="AJ393" s="4" t="s">
        <v>118</v>
      </c>
      <c r="AK393" s="4"/>
      <c r="AL393" s="4" t="s">
        <v>269</v>
      </c>
      <c r="AM393" s="4" t="s">
        <v>270</v>
      </c>
      <c r="AN393" s="4"/>
      <c r="AO393" s="4" t="s">
        <v>472</v>
      </c>
    </row>
    <row r="394" spans="1:41" ht="45">
      <c r="A394" s="125">
        <f t="shared" si="18"/>
        <v>369</v>
      </c>
      <c r="B394" s="46" t="s">
        <v>1658</v>
      </c>
      <c r="C394" s="3" t="s">
        <v>166</v>
      </c>
      <c r="D394" s="4">
        <v>8</v>
      </c>
      <c r="E394" s="3" t="s">
        <v>166</v>
      </c>
      <c r="F394" s="27" t="s">
        <v>1196</v>
      </c>
      <c r="G394" s="3" t="s">
        <v>222</v>
      </c>
      <c r="H394" s="27"/>
      <c r="I394" s="27" t="s">
        <v>1196</v>
      </c>
      <c r="J394" s="6" t="s">
        <v>160</v>
      </c>
      <c r="K394" s="3" t="s">
        <v>161</v>
      </c>
      <c r="L394" s="4" t="s">
        <v>1285</v>
      </c>
      <c r="M394" s="4" t="s">
        <v>1285</v>
      </c>
      <c r="N394" s="3" t="s">
        <v>1286</v>
      </c>
      <c r="O394" s="4"/>
      <c r="P394" s="3" t="s">
        <v>399</v>
      </c>
      <c r="Q394" s="3">
        <v>7499090</v>
      </c>
      <c r="R394" s="3">
        <v>642</v>
      </c>
      <c r="S394" s="3" t="s">
        <v>81</v>
      </c>
      <c r="T394" s="4">
        <v>1</v>
      </c>
      <c r="U394" s="5">
        <v>48</v>
      </c>
      <c r="V394" s="5">
        <v>48</v>
      </c>
      <c r="W394" s="4">
        <v>2013</v>
      </c>
      <c r="X394" s="4" t="s">
        <v>61</v>
      </c>
      <c r="Y394" s="4">
        <v>2014</v>
      </c>
      <c r="Z394" s="4" t="s">
        <v>62</v>
      </c>
      <c r="AA394" s="4">
        <v>2014</v>
      </c>
      <c r="AB394" s="4" t="s">
        <v>82</v>
      </c>
      <c r="AC394" s="4">
        <v>2014</v>
      </c>
      <c r="AD394" s="4" t="s">
        <v>83</v>
      </c>
      <c r="AE394" s="4">
        <v>2014</v>
      </c>
      <c r="AF394" s="4" t="s">
        <v>57</v>
      </c>
      <c r="AG394" s="4">
        <v>2015</v>
      </c>
      <c r="AH394" s="4" t="s">
        <v>83</v>
      </c>
      <c r="AI394" s="4" t="s">
        <v>219</v>
      </c>
      <c r="AJ394" s="4" t="s">
        <v>118</v>
      </c>
      <c r="AK394" s="4"/>
      <c r="AL394" s="4" t="s">
        <v>269</v>
      </c>
      <c r="AM394" s="4" t="s">
        <v>270</v>
      </c>
      <c r="AN394" s="4"/>
      <c r="AO394" s="4" t="s">
        <v>1231</v>
      </c>
    </row>
    <row r="395" spans="1:41" ht="67.5">
      <c r="A395" s="125">
        <f t="shared" si="18"/>
        <v>370</v>
      </c>
      <c r="B395" s="46" t="s">
        <v>1659</v>
      </c>
      <c r="C395" s="3" t="s">
        <v>166</v>
      </c>
      <c r="D395" s="4">
        <v>8</v>
      </c>
      <c r="E395" s="3" t="s">
        <v>166</v>
      </c>
      <c r="F395" s="27" t="s">
        <v>1196</v>
      </c>
      <c r="G395" s="3" t="s">
        <v>222</v>
      </c>
      <c r="H395" s="27"/>
      <c r="I395" s="27" t="s">
        <v>1196</v>
      </c>
      <c r="J395" s="6" t="s">
        <v>160</v>
      </c>
      <c r="K395" s="3" t="s">
        <v>161</v>
      </c>
      <c r="L395" s="4" t="s">
        <v>1287</v>
      </c>
      <c r="M395" s="4" t="s">
        <v>1287</v>
      </c>
      <c r="N395" s="3" t="s">
        <v>1288</v>
      </c>
      <c r="O395" s="4"/>
      <c r="P395" s="3" t="s">
        <v>1289</v>
      </c>
      <c r="Q395" s="3">
        <v>4540140</v>
      </c>
      <c r="R395" s="3">
        <v>642</v>
      </c>
      <c r="S395" s="3" t="s">
        <v>81</v>
      </c>
      <c r="T395" s="4">
        <v>1</v>
      </c>
      <c r="U395" s="5">
        <v>3000</v>
      </c>
      <c r="V395" s="5">
        <v>3000</v>
      </c>
      <c r="W395" s="4">
        <v>2013</v>
      </c>
      <c r="X395" s="4" t="s">
        <v>61</v>
      </c>
      <c r="Y395" s="4">
        <v>2014</v>
      </c>
      <c r="Z395" s="4" t="s">
        <v>62</v>
      </c>
      <c r="AA395" s="4">
        <v>2014</v>
      </c>
      <c r="AB395" s="4" t="s">
        <v>83</v>
      </c>
      <c r="AC395" s="4">
        <v>2014</v>
      </c>
      <c r="AD395" s="4" t="s">
        <v>76</v>
      </c>
      <c r="AE395" s="4">
        <v>2014</v>
      </c>
      <c r="AF395" s="4" t="s">
        <v>77</v>
      </c>
      <c r="AG395" s="4">
        <v>2014</v>
      </c>
      <c r="AH395" s="4" t="s">
        <v>91</v>
      </c>
      <c r="AI395" s="4" t="s">
        <v>58</v>
      </c>
      <c r="AJ395" s="4" t="s">
        <v>59</v>
      </c>
      <c r="AK395" s="4"/>
      <c r="AL395" s="4" t="s">
        <v>269</v>
      </c>
      <c r="AM395" s="4" t="s">
        <v>270</v>
      </c>
      <c r="AN395" s="4"/>
      <c r="AO395" s="4" t="s">
        <v>472</v>
      </c>
    </row>
    <row r="396" spans="1:41" ht="33.75">
      <c r="A396" s="125">
        <f t="shared" ref="A396:A420" si="19">A395+1</f>
        <v>371</v>
      </c>
      <c r="B396" s="46" t="s">
        <v>1660</v>
      </c>
      <c r="C396" s="3" t="s">
        <v>166</v>
      </c>
      <c r="D396" s="4">
        <v>8</v>
      </c>
      <c r="E396" s="3" t="s">
        <v>166</v>
      </c>
      <c r="F396" s="27" t="s">
        <v>1196</v>
      </c>
      <c r="G396" s="3" t="s">
        <v>222</v>
      </c>
      <c r="H396" s="27"/>
      <c r="I396" s="27" t="s">
        <v>1196</v>
      </c>
      <c r="J396" s="6" t="s">
        <v>160</v>
      </c>
      <c r="K396" s="3" t="s">
        <v>161</v>
      </c>
      <c r="L396" s="4" t="s">
        <v>1290</v>
      </c>
      <c r="M396" s="4" t="s">
        <v>1290</v>
      </c>
      <c r="N396" s="3" t="s">
        <v>1288</v>
      </c>
      <c r="O396" s="4"/>
      <c r="P396" s="3" t="s">
        <v>1256</v>
      </c>
      <c r="Q396" s="3">
        <v>7523040</v>
      </c>
      <c r="R396" s="3">
        <v>642</v>
      </c>
      <c r="S396" s="3" t="s">
        <v>81</v>
      </c>
      <c r="T396" s="4">
        <v>1</v>
      </c>
      <c r="U396" s="5">
        <v>420</v>
      </c>
      <c r="V396" s="5">
        <v>420</v>
      </c>
      <c r="W396" s="4">
        <v>2013</v>
      </c>
      <c r="X396" s="4" t="s">
        <v>61</v>
      </c>
      <c r="Y396" s="4">
        <v>2014</v>
      </c>
      <c r="Z396" s="4" t="s">
        <v>62</v>
      </c>
      <c r="AA396" s="4">
        <v>2014</v>
      </c>
      <c r="AB396" s="4" t="s">
        <v>83</v>
      </c>
      <c r="AC396" s="4">
        <v>2014</v>
      </c>
      <c r="AD396" s="4" t="s">
        <v>76</v>
      </c>
      <c r="AE396" s="4">
        <v>2014</v>
      </c>
      <c r="AF396" s="4" t="s">
        <v>77</v>
      </c>
      <c r="AG396" s="4">
        <v>2014</v>
      </c>
      <c r="AH396" s="4" t="s">
        <v>96</v>
      </c>
      <c r="AI396" s="4" t="s">
        <v>58</v>
      </c>
      <c r="AJ396" s="4" t="s">
        <v>59</v>
      </c>
      <c r="AK396" s="4"/>
      <c r="AL396" s="4" t="s">
        <v>269</v>
      </c>
      <c r="AM396" s="4" t="s">
        <v>270</v>
      </c>
      <c r="AN396" s="4"/>
      <c r="AO396" s="4" t="s">
        <v>472</v>
      </c>
    </row>
    <row r="397" spans="1:41" ht="135">
      <c r="A397" s="125">
        <f t="shared" si="19"/>
        <v>372</v>
      </c>
      <c r="B397" s="46" t="s">
        <v>1661</v>
      </c>
      <c r="C397" s="3" t="s">
        <v>166</v>
      </c>
      <c r="D397" s="4">
        <v>8</v>
      </c>
      <c r="E397" s="3" t="s">
        <v>166</v>
      </c>
      <c r="F397" s="27" t="s">
        <v>1196</v>
      </c>
      <c r="G397" s="3" t="s">
        <v>222</v>
      </c>
      <c r="H397" s="27"/>
      <c r="I397" s="27" t="s">
        <v>1196</v>
      </c>
      <c r="J397" s="6" t="s">
        <v>160</v>
      </c>
      <c r="K397" s="3" t="s">
        <v>161</v>
      </c>
      <c r="L397" s="4" t="s">
        <v>1291</v>
      </c>
      <c r="M397" s="4" t="str">
        <f>L397</f>
        <v>Заключение договоров на поставку канцелярских товаров и полиграфической продукции</v>
      </c>
      <c r="N397" s="3" t="s">
        <v>1221</v>
      </c>
      <c r="O397" s="4"/>
      <c r="P397" s="3">
        <v>52</v>
      </c>
      <c r="Q397" s="3">
        <v>5200000</v>
      </c>
      <c r="R397" s="3">
        <v>642</v>
      </c>
      <c r="S397" s="3" t="s">
        <v>81</v>
      </c>
      <c r="T397" s="4">
        <v>1</v>
      </c>
      <c r="U397" s="5">
        <v>76</v>
      </c>
      <c r="V397" s="5">
        <v>57</v>
      </c>
      <c r="W397" s="4">
        <v>2014</v>
      </c>
      <c r="X397" s="4" t="s">
        <v>62</v>
      </c>
      <c r="Y397" s="4">
        <v>2014</v>
      </c>
      <c r="Z397" s="4" t="s">
        <v>82</v>
      </c>
      <c r="AA397" s="4">
        <v>2014</v>
      </c>
      <c r="AB397" s="4" t="s">
        <v>83</v>
      </c>
      <c r="AC397" s="4">
        <v>2014</v>
      </c>
      <c r="AD397" s="4" t="s">
        <v>57</v>
      </c>
      <c r="AE397" s="4">
        <v>2014</v>
      </c>
      <c r="AF397" s="4" t="s">
        <v>76</v>
      </c>
      <c r="AG397" s="4">
        <v>2014</v>
      </c>
      <c r="AH397" s="4" t="s">
        <v>57</v>
      </c>
      <c r="AI397" s="4" t="s">
        <v>219</v>
      </c>
      <c r="AJ397" s="4" t="s">
        <v>118</v>
      </c>
      <c r="AK397" s="4"/>
      <c r="AL397" s="4" t="s">
        <v>269</v>
      </c>
      <c r="AM397" s="4" t="s">
        <v>270</v>
      </c>
      <c r="AN397" s="4"/>
      <c r="AO397" s="4" t="s">
        <v>1918</v>
      </c>
    </row>
    <row r="398" spans="1:41" s="92" customFormat="1" ht="45">
      <c r="A398" s="125">
        <f t="shared" si="19"/>
        <v>373</v>
      </c>
      <c r="B398" s="46" t="s">
        <v>1662</v>
      </c>
      <c r="C398" s="3" t="s">
        <v>166</v>
      </c>
      <c r="D398" s="4">
        <v>8</v>
      </c>
      <c r="E398" s="3" t="s">
        <v>166</v>
      </c>
      <c r="F398" s="27" t="s">
        <v>1196</v>
      </c>
      <c r="G398" s="3" t="s">
        <v>222</v>
      </c>
      <c r="H398" s="27"/>
      <c r="I398" s="27" t="s">
        <v>1196</v>
      </c>
      <c r="J398" s="6" t="s">
        <v>160</v>
      </c>
      <c r="K398" s="3" t="s">
        <v>161</v>
      </c>
      <c r="L398" s="4" t="s">
        <v>1917</v>
      </c>
      <c r="M398" s="4" t="str">
        <f>L398</f>
        <v xml:space="preserve">Услуги по поверке и калибровке средств измерений
</v>
      </c>
      <c r="N398" s="3" t="s">
        <v>1292</v>
      </c>
      <c r="O398" s="4"/>
      <c r="P398" s="3" t="s">
        <v>1293</v>
      </c>
      <c r="Q398" s="3">
        <v>7523040</v>
      </c>
      <c r="R398" s="3">
        <v>642</v>
      </c>
      <c r="S398" s="3" t="s">
        <v>81</v>
      </c>
      <c r="T398" s="4">
        <v>1</v>
      </c>
      <c r="U398" s="5">
        <f>60+31</f>
        <v>91</v>
      </c>
      <c r="V398" s="5">
        <f>U398</f>
        <v>91</v>
      </c>
      <c r="W398" s="4">
        <v>2014</v>
      </c>
      <c r="X398" s="4" t="s">
        <v>62</v>
      </c>
      <c r="Y398" s="4">
        <v>2014</v>
      </c>
      <c r="Z398" s="4" t="s">
        <v>82</v>
      </c>
      <c r="AA398" s="4">
        <v>2014</v>
      </c>
      <c r="AB398" s="4" t="s">
        <v>83</v>
      </c>
      <c r="AC398" s="4">
        <v>2014</v>
      </c>
      <c r="AD398" s="4" t="s">
        <v>57</v>
      </c>
      <c r="AE398" s="4">
        <v>2014</v>
      </c>
      <c r="AF398" s="4" t="s">
        <v>76</v>
      </c>
      <c r="AG398" s="4">
        <v>2014</v>
      </c>
      <c r="AH398" s="4" t="s">
        <v>61</v>
      </c>
      <c r="AI398" s="4" t="s">
        <v>219</v>
      </c>
      <c r="AJ398" s="4" t="s">
        <v>118</v>
      </c>
      <c r="AK398" s="4"/>
      <c r="AL398" s="4" t="s">
        <v>269</v>
      </c>
      <c r="AM398" s="4" t="s">
        <v>270</v>
      </c>
      <c r="AN398" s="4"/>
      <c r="AO398" s="4" t="s">
        <v>1294</v>
      </c>
    </row>
    <row r="399" spans="1:41" ht="45">
      <c r="A399" s="125">
        <f t="shared" si="19"/>
        <v>374</v>
      </c>
      <c r="B399" s="46" t="s">
        <v>1663</v>
      </c>
      <c r="C399" s="3" t="s">
        <v>166</v>
      </c>
      <c r="D399" s="4">
        <v>8</v>
      </c>
      <c r="E399" s="3" t="s">
        <v>166</v>
      </c>
      <c r="F399" s="27" t="s">
        <v>1196</v>
      </c>
      <c r="G399" s="3" t="s">
        <v>222</v>
      </c>
      <c r="H399" s="27"/>
      <c r="I399" s="27" t="s">
        <v>1196</v>
      </c>
      <c r="J399" s="6" t="s">
        <v>160</v>
      </c>
      <c r="K399" s="3" t="s">
        <v>161</v>
      </c>
      <c r="L399" s="4" t="s">
        <v>1295</v>
      </c>
      <c r="M399" s="4" t="s">
        <v>1295</v>
      </c>
      <c r="N399" s="3" t="s">
        <v>1296</v>
      </c>
      <c r="O399" s="4"/>
      <c r="P399" s="3" t="s">
        <v>1297</v>
      </c>
      <c r="Q399" s="3">
        <v>4520080</v>
      </c>
      <c r="R399" s="3">
        <v>642</v>
      </c>
      <c r="S399" s="3" t="s">
        <v>81</v>
      </c>
      <c r="T399" s="4">
        <v>1</v>
      </c>
      <c r="U399" s="5">
        <v>870</v>
      </c>
      <c r="V399" s="5">
        <v>870</v>
      </c>
      <c r="W399" s="4">
        <v>2014</v>
      </c>
      <c r="X399" s="4" t="s">
        <v>62</v>
      </c>
      <c r="Y399" s="4">
        <v>2014</v>
      </c>
      <c r="Z399" s="4" t="s">
        <v>82</v>
      </c>
      <c r="AA399" s="4">
        <v>2014</v>
      </c>
      <c r="AB399" s="4" t="s">
        <v>57</v>
      </c>
      <c r="AC399" s="4">
        <v>2014</v>
      </c>
      <c r="AD399" s="4" t="s">
        <v>77</v>
      </c>
      <c r="AE399" s="4">
        <v>2014</v>
      </c>
      <c r="AF399" s="4" t="s">
        <v>78</v>
      </c>
      <c r="AG399" s="4">
        <v>2014</v>
      </c>
      <c r="AH399" s="4" t="s">
        <v>96</v>
      </c>
      <c r="AI399" s="4" t="s">
        <v>58</v>
      </c>
      <c r="AJ399" s="4" t="s">
        <v>59</v>
      </c>
      <c r="AK399" s="4"/>
      <c r="AL399" s="4" t="s">
        <v>269</v>
      </c>
      <c r="AM399" s="4" t="s">
        <v>270</v>
      </c>
      <c r="AN399" s="4"/>
      <c r="AO399" s="4" t="s">
        <v>472</v>
      </c>
    </row>
    <row r="400" spans="1:41" ht="67.5">
      <c r="A400" s="125">
        <f t="shared" si="19"/>
        <v>375</v>
      </c>
      <c r="B400" s="46" t="s">
        <v>1664</v>
      </c>
      <c r="C400" s="3" t="s">
        <v>166</v>
      </c>
      <c r="D400" s="4">
        <v>8</v>
      </c>
      <c r="E400" s="3" t="s">
        <v>166</v>
      </c>
      <c r="F400" s="27" t="s">
        <v>1196</v>
      </c>
      <c r="G400" s="3" t="s">
        <v>222</v>
      </c>
      <c r="H400" s="27"/>
      <c r="I400" s="27" t="s">
        <v>1196</v>
      </c>
      <c r="J400" s="6" t="s">
        <v>160</v>
      </c>
      <c r="K400" s="3" t="s">
        <v>161</v>
      </c>
      <c r="L400" s="4" t="s">
        <v>1298</v>
      </c>
      <c r="M400" s="4" t="s">
        <v>1298</v>
      </c>
      <c r="N400" s="3" t="s">
        <v>1299</v>
      </c>
      <c r="O400" s="4"/>
      <c r="P400" s="3" t="s">
        <v>1227</v>
      </c>
      <c r="Q400" s="3">
        <v>7422000</v>
      </c>
      <c r="R400" s="3">
        <v>642</v>
      </c>
      <c r="S400" s="3" t="s">
        <v>81</v>
      </c>
      <c r="T400" s="4">
        <v>1</v>
      </c>
      <c r="U400" s="5">
        <v>95</v>
      </c>
      <c r="V400" s="5">
        <v>95</v>
      </c>
      <c r="W400" s="4">
        <v>2014</v>
      </c>
      <c r="X400" s="4" t="s">
        <v>82</v>
      </c>
      <c r="Y400" s="4">
        <v>2014</v>
      </c>
      <c r="Z400" s="4" t="s">
        <v>83</v>
      </c>
      <c r="AA400" s="4">
        <v>2014</v>
      </c>
      <c r="AB400" s="4" t="s">
        <v>57</v>
      </c>
      <c r="AC400" s="4">
        <v>2014</v>
      </c>
      <c r="AD400" s="4" t="s">
        <v>76</v>
      </c>
      <c r="AE400" s="4">
        <v>2014</v>
      </c>
      <c r="AF400" s="4" t="s">
        <v>77</v>
      </c>
      <c r="AG400" s="4">
        <v>2014</v>
      </c>
      <c r="AH400" s="4" t="s">
        <v>61</v>
      </c>
      <c r="AI400" s="4" t="s">
        <v>219</v>
      </c>
      <c r="AJ400" s="4" t="s">
        <v>118</v>
      </c>
      <c r="AK400" s="4"/>
      <c r="AL400" s="4" t="s">
        <v>269</v>
      </c>
      <c r="AM400" s="4" t="s">
        <v>270</v>
      </c>
      <c r="AN400" s="4"/>
      <c r="AO400" s="4" t="s">
        <v>1300</v>
      </c>
    </row>
    <row r="401" spans="1:42" ht="33.75">
      <c r="A401" s="125">
        <f t="shared" si="19"/>
        <v>376</v>
      </c>
      <c r="B401" s="46" t="s">
        <v>1665</v>
      </c>
      <c r="C401" s="3" t="s">
        <v>166</v>
      </c>
      <c r="D401" s="4">
        <v>8</v>
      </c>
      <c r="E401" s="3" t="s">
        <v>166</v>
      </c>
      <c r="F401" s="27" t="s">
        <v>1196</v>
      </c>
      <c r="G401" s="3" t="s">
        <v>222</v>
      </c>
      <c r="H401" s="27"/>
      <c r="I401" s="27" t="s">
        <v>1196</v>
      </c>
      <c r="J401" s="6" t="s">
        <v>160</v>
      </c>
      <c r="K401" s="3" t="s">
        <v>161</v>
      </c>
      <c r="L401" s="4" t="s">
        <v>1301</v>
      </c>
      <c r="M401" s="4" t="s">
        <v>1301</v>
      </c>
      <c r="N401" s="3" t="s">
        <v>1283</v>
      </c>
      <c r="O401" s="4"/>
      <c r="P401" s="3" t="s">
        <v>1284</v>
      </c>
      <c r="Q401" s="3">
        <v>804000</v>
      </c>
      <c r="R401" s="3">
        <v>642</v>
      </c>
      <c r="S401" s="3" t="s">
        <v>81</v>
      </c>
      <c r="T401" s="4">
        <v>1</v>
      </c>
      <c r="U401" s="5">
        <v>26</v>
      </c>
      <c r="V401" s="5">
        <v>26</v>
      </c>
      <c r="W401" s="4">
        <v>2014</v>
      </c>
      <c r="X401" s="4" t="s">
        <v>82</v>
      </c>
      <c r="Y401" s="4">
        <v>2014</v>
      </c>
      <c r="Z401" s="4" t="s">
        <v>83</v>
      </c>
      <c r="AA401" s="4">
        <v>2014</v>
      </c>
      <c r="AB401" s="4" t="s">
        <v>57</v>
      </c>
      <c r="AC401" s="4">
        <v>2014</v>
      </c>
      <c r="AD401" s="4" t="s">
        <v>76</v>
      </c>
      <c r="AE401" s="4">
        <v>2014</v>
      </c>
      <c r="AF401" s="4" t="s">
        <v>77</v>
      </c>
      <c r="AG401" s="4">
        <v>2014</v>
      </c>
      <c r="AH401" s="4" t="s">
        <v>61</v>
      </c>
      <c r="AI401" s="4" t="s">
        <v>219</v>
      </c>
      <c r="AJ401" s="4" t="s">
        <v>118</v>
      </c>
      <c r="AK401" s="4"/>
      <c r="AL401" s="4" t="s">
        <v>269</v>
      </c>
      <c r="AM401" s="4" t="s">
        <v>270</v>
      </c>
      <c r="AN401" s="4"/>
      <c r="AO401" s="4" t="s">
        <v>472</v>
      </c>
    </row>
    <row r="402" spans="1:42" ht="56.25">
      <c r="A402" s="125">
        <f t="shared" si="19"/>
        <v>377</v>
      </c>
      <c r="B402" s="46" t="s">
        <v>1666</v>
      </c>
      <c r="C402" s="3" t="s">
        <v>166</v>
      </c>
      <c r="D402" s="4">
        <v>8</v>
      </c>
      <c r="E402" s="3" t="s">
        <v>166</v>
      </c>
      <c r="F402" s="27" t="s">
        <v>1196</v>
      </c>
      <c r="G402" s="3" t="s">
        <v>222</v>
      </c>
      <c r="H402" s="27"/>
      <c r="I402" s="27" t="s">
        <v>1196</v>
      </c>
      <c r="J402" s="6" t="s">
        <v>160</v>
      </c>
      <c r="K402" s="3" t="s">
        <v>161</v>
      </c>
      <c r="L402" s="4" t="s">
        <v>1302</v>
      </c>
      <c r="M402" s="4" t="s">
        <v>1302</v>
      </c>
      <c r="N402" s="3" t="s">
        <v>1303</v>
      </c>
      <c r="O402" s="4"/>
      <c r="P402" s="3" t="s">
        <v>1304</v>
      </c>
      <c r="Q402" s="3">
        <v>7493000</v>
      </c>
      <c r="R402" s="3">
        <v>642</v>
      </c>
      <c r="S402" s="3" t="s">
        <v>81</v>
      </c>
      <c r="T402" s="4">
        <v>1</v>
      </c>
      <c r="U402" s="5">
        <v>354</v>
      </c>
      <c r="V402" s="5">
        <v>125</v>
      </c>
      <c r="W402" s="4">
        <v>2014</v>
      </c>
      <c r="X402" s="4" t="s">
        <v>82</v>
      </c>
      <c r="Y402" s="4">
        <v>2014</v>
      </c>
      <c r="Z402" s="4" t="s">
        <v>83</v>
      </c>
      <c r="AA402" s="4">
        <v>2014</v>
      </c>
      <c r="AB402" s="4" t="s">
        <v>76</v>
      </c>
      <c r="AC402" s="4">
        <v>2014</v>
      </c>
      <c r="AD402" s="4" t="s">
        <v>78</v>
      </c>
      <c r="AE402" s="4">
        <v>2014</v>
      </c>
      <c r="AF402" s="4" t="s">
        <v>100</v>
      </c>
      <c r="AG402" s="4">
        <v>2015</v>
      </c>
      <c r="AH402" s="4" t="s">
        <v>78</v>
      </c>
      <c r="AI402" s="4" t="s">
        <v>58</v>
      </c>
      <c r="AJ402" s="4" t="s">
        <v>59</v>
      </c>
      <c r="AK402" s="4"/>
      <c r="AL402" s="4" t="s">
        <v>269</v>
      </c>
      <c r="AM402" s="4" t="s">
        <v>270</v>
      </c>
      <c r="AN402" s="4"/>
      <c r="AO402" s="4" t="s">
        <v>1305</v>
      </c>
    </row>
    <row r="403" spans="1:42" ht="33.75">
      <c r="A403" s="125">
        <f t="shared" si="19"/>
        <v>378</v>
      </c>
      <c r="B403" s="46" t="s">
        <v>1667</v>
      </c>
      <c r="C403" s="3" t="s">
        <v>166</v>
      </c>
      <c r="D403" s="4">
        <v>8</v>
      </c>
      <c r="E403" s="3" t="s">
        <v>166</v>
      </c>
      <c r="F403" s="27" t="s">
        <v>1196</v>
      </c>
      <c r="G403" s="3" t="s">
        <v>222</v>
      </c>
      <c r="H403" s="27"/>
      <c r="I403" s="27" t="s">
        <v>1196</v>
      </c>
      <c r="J403" s="6" t="s">
        <v>160</v>
      </c>
      <c r="K403" s="3" t="s">
        <v>161</v>
      </c>
      <c r="L403" s="4" t="s">
        <v>1306</v>
      </c>
      <c r="M403" s="4" t="s">
        <v>1306</v>
      </c>
      <c r="N403" s="3" t="s">
        <v>1307</v>
      </c>
      <c r="O403" s="4"/>
      <c r="P403" s="3" t="s">
        <v>206</v>
      </c>
      <c r="Q403" s="3">
        <v>5020000</v>
      </c>
      <c r="R403" s="3">
        <v>642</v>
      </c>
      <c r="S403" s="3" t="s">
        <v>81</v>
      </c>
      <c r="T403" s="4">
        <v>1</v>
      </c>
      <c r="U403" s="5">
        <v>98</v>
      </c>
      <c r="V403" s="5">
        <v>49</v>
      </c>
      <c r="W403" s="4">
        <v>2014</v>
      </c>
      <c r="X403" s="4" t="s">
        <v>83</v>
      </c>
      <c r="Y403" s="4">
        <v>2014</v>
      </c>
      <c r="Z403" s="4" t="s">
        <v>57</v>
      </c>
      <c r="AA403" s="4">
        <v>2014</v>
      </c>
      <c r="AB403" s="4" t="s">
        <v>76</v>
      </c>
      <c r="AC403" s="4">
        <v>2014</v>
      </c>
      <c r="AD403" s="4" t="s">
        <v>77</v>
      </c>
      <c r="AE403" s="4">
        <v>2014</v>
      </c>
      <c r="AF403" s="4" t="s">
        <v>78</v>
      </c>
      <c r="AG403" s="4">
        <v>2015</v>
      </c>
      <c r="AH403" s="4" t="s">
        <v>77</v>
      </c>
      <c r="AI403" s="4" t="s">
        <v>219</v>
      </c>
      <c r="AJ403" s="4" t="s">
        <v>118</v>
      </c>
      <c r="AK403" s="4"/>
      <c r="AL403" s="4" t="s">
        <v>269</v>
      </c>
      <c r="AM403" s="4" t="s">
        <v>270</v>
      </c>
      <c r="AN403" s="4"/>
      <c r="AO403" s="4" t="s">
        <v>1308</v>
      </c>
    </row>
    <row r="404" spans="1:42" ht="33.75">
      <c r="A404" s="125">
        <f t="shared" si="19"/>
        <v>379</v>
      </c>
      <c r="B404" s="46" t="s">
        <v>1668</v>
      </c>
      <c r="C404" s="3" t="s">
        <v>166</v>
      </c>
      <c r="D404" s="4">
        <v>8</v>
      </c>
      <c r="E404" s="3" t="s">
        <v>166</v>
      </c>
      <c r="F404" s="27" t="s">
        <v>1196</v>
      </c>
      <c r="G404" s="3" t="s">
        <v>222</v>
      </c>
      <c r="H404" s="27"/>
      <c r="I404" s="27" t="s">
        <v>1196</v>
      </c>
      <c r="J404" s="6" t="s">
        <v>160</v>
      </c>
      <c r="K404" s="3" t="s">
        <v>161</v>
      </c>
      <c r="L404" s="4" t="s">
        <v>1309</v>
      </c>
      <c r="M404" s="4" t="s">
        <v>1309</v>
      </c>
      <c r="N404" s="3" t="s">
        <v>1310</v>
      </c>
      <c r="O404" s="4"/>
      <c r="P404" s="3" t="s">
        <v>1311</v>
      </c>
      <c r="Q404" s="3">
        <v>5520000</v>
      </c>
      <c r="R404" s="3">
        <v>642</v>
      </c>
      <c r="S404" s="3" t="s">
        <v>81</v>
      </c>
      <c r="T404" s="4">
        <v>1</v>
      </c>
      <c r="U404" s="5">
        <v>60</v>
      </c>
      <c r="V404" s="5">
        <v>60</v>
      </c>
      <c r="W404" s="4">
        <v>2014</v>
      </c>
      <c r="X404" s="4" t="s">
        <v>57</v>
      </c>
      <c r="Y404" s="4">
        <v>2014</v>
      </c>
      <c r="Z404" s="4" t="s">
        <v>57</v>
      </c>
      <c r="AA404" s="4">
        <v>2014</v>
      </c>
      <c r="AB404" s="4" t="s">
        <v>76</v>
      </c>
      <c r="AC404" s="4">
        <v>2014</v>
      </c>
      <c r="AD404" s="4" t="s">
        <v>77</v>
      </c>
      <c r="AE404" s="4">
        <v>2014</v>
      </c>
      <c r="AF404" s="4" t="s">
        <v>78</v>
      </c>
      <c r="AG404" s="4">
        <v>2014</v>
      </c>
      <c r="AH404" s="4" t="s">
        <v>78</v>
      </c>
      <c r="AI404" s="4" t="s">
        <v>219</v>
      </c>
      <c r="AJ404" s="4" t="s">
        <v>118</v>
      </c>
      <c r="AK404" s="4"/>
      <c r="AL404" s="4" t="s">
        <v>269</v>
      </c>
      <c r="AM404" s="4" t="s">
        <v>270</v>
      </c>
      <c r="AN404" s="4"/>
      <c r="AO404" s="4" t="s">
        <v>472</v>
      </c>
    </row>
    <row r="405" spans="1:42" ht="45">
      <c r="A405" s="125">
        <f t="shared" si="19"/>
        <v>380</v>
      </c>
      <c r="B405" s="46" t="s">
        <v>1669</v>
      </c>
      <c r="C405" s="3" t="s">
        <v>166</v>
      </c>
      <c r="D405" s="4">
        <v>8</v>
      </c>
      <c r="E405" s="3" t="s">
        <v>166</v>
      </c>
      <c r="F405" s="27" t="s">
        <v>1196</v>
      </c>
      <c r="G405" s="3" t="s">
        <v>222</v>
      </c>
      <c r="H405" s="27"/>
      <c r="I405" s="27" t="s">
        <v>1196</v>
      </c>
      <c r="J405" s="6" t="s">
        <v>160</v>
      </c>
      <c r="K405" s="3" t="s">
        <v>161</v>
      </c>
      <c r="L405" s="4" t="s">
        <v>1312</v>
      </c>
      <c r="M405" s="4" t="s">
        <v>1312</v>
      </c>
      <c r="N405" s="3" t="s">
        <v>1313</v>
      </c>
      <c r="O405" s="4"/>
      <c r="P405" s="3" t="s">
        <v>1314</v>
      </c>
      <c r="Q405" s="3">
        <v>8512040</v>
      </c>
      <c r="R405" s="3">
        <v>642</v>
      </c>
      <c r="S405" s="3" t="s">
        <v>81</v>
      </c>
      <c r="T405" s="4">
        <v>1</v>
      </c>
      <c r="U405" s="5">
        <v>97</v>
      </c>
      <c r="V405" s="5">
        <v>97</v>
      </c>
      <c r="W405" s="4">
        <v>2014</v>
      </c>
      <c r="X405" s="4" t="s">
        <v>57</v>
      </c>
      <c r="Y405" s="4">
        <v>2014</v>
      </c>
      <c r="Z405" s="4" t="s">
        <v>76</v>
      </c>
      <c r="AA405" s="4">
        <v>2014</v>
      </c>
      <c r="AB405" s="4" t="s">
        <v>77</v>
      </c>
      <c r="AC405" s="4">
        <v>2014</v>
      </c>
      <c r="AD405" s="4" t="s">
        <v>78</v>
      </c>
      <c r="AE405" s="4">
        <v>2014</v>
      </c>
      <c r="AF405" s="4" t="s">
        <v>100</v>
      </c>
      <c r="AG405" s="4">
        <v>2014</v>
      </c>
      <c r="AH405" s="4" t="s">
        <v>91</v>
      </c>
      <c r="AI405" s="4" t="s">
        <v>219</v>
      </c>
      <c r="AJ405" s="4" t="s">
        <v>118</v>
      </c>
      <c r="AK405" s="4"/>
      <c r="AL405" s="4" t="s">
        <v>269</v>
      </c>
      <c r="AM405" s="4" t="s">
        <v>270</v>
      </c>
      <c r="AN405" s="4"/>
      <c r="AO405" s="4" t="s">
        <v>472</v>
      </c>
    </row>
    <row r="406" spans="1:42" ht="45">
      <c r="A406" s="125">
        <f t="shared" si="19"/>
        <v>381</v>
      </c>
      <c r="B406" s="46" t="s">
        <v>1670</v>
      </c>
      <c r="C406" s="3" t="s">
        <v>166</v>
      </c>
      <c r="D406" s="4">
        <v>8</v>
      </c>
      <c r="E406" s="3" t="s">
        <v>166</v>
      </c>
      <c r="F406" s="27" t="s">
        <v>1196</v>
      </c>
      <c r="G406" s="3" t="s">
        <v>222</v>
      </c>
      <c r="H406" s="27"/>
      <c r="I406" s="27" t="s">
        <v>1196</v>
      </c>
      <c r="J406" s="6" t="s">
        <v>160</v>
      </c>
      <c r="K406" s="3" t="s">
        <v>161</v>
      </c>
      <c r="L406" s="4" t="s">
        <v>1315</v>
      </c>
      <c r="M406" s="4" t="s">
        <v>1315</v>
      </c>
      <c r="N406" s="3" t="s">
        <v>1226</v>
      </c>
      <c r="O406" s="4"/>
      <c r="P406" s="3" t="s">
        <v>1227</v>
      </c>
      <c r="Q406" s="3">
        <v>7422000</v>
      </c>
      <c r="R406" s="3">
        <v>642</v>
      </c>
      <c r="S406" s="3" t="s">
        <v>81</v>
      </c>
      <c r="T406" s="4">
        <v>1</v>
      </c>
      <c r="U406" s="5">
        <v>19.506</v>
      </c>
      <c r="V406" s="5">
        <v>13</v>
      </c>
      <c r="W406" s="4">
        <v>2014</v>
      </c>
      <c r="X406" s="4" t="s">
        <v>57</v>
      </c>
      <c r="Y406" s="4">
        <v>2014</v>
      </c>
      <c r="Z406" s="4" t="s">
        <v>76</v>
      </c>
      <c r="AA406" s="4">
        <v>2014</v>
      </c>
      <c r="AB406" s="4" t="s">
        <v>77</v>
      </c>
      <c r="AC406" s="4">
        <v>2014</v>
      </c>
      <c r="AD406" s="4" t="s">
        <v>78</v>
      </c>
      <c r="AE406" s="4">
        <v>2014</v>
      </c>
      <c r="AF406" s="4" t="s">
        <v>100</v>
      </c>
      <c r="AG406" s="4">
        <v>2015</v>
      </c>
      <c r="AH406" s="4" t="s">
        <v>83</v>
      </c>
      <c r="AI406" s="4" t="s">
        <v>219</v>
      </c>
      <c r="AJ406" s="4" t="s">
        <v>118</v>
      </c>
      <c r="AK406" s="4"/>
      <c r="AL406" s="4" t="s">
        <v>269</v>
      </c>
      <c r="AM406" s="4" t="s">
        <v>270</v>
      </c>
      <c r="AN406" s="4"/>
      <c r="AO406" s="4" t="s">
        <v>1316</v>
      </c>
    </row>
    <row r="407" spans="1:42" ht="49.5" customHeight="1">
      <c r="A407" s="125">
        <f t="shared" si="19"/>
        <v>382</v>
      </c>
      <c r="B407" s="46" t="s">
        <v>1671</v>
      </c>
      <c r="C407" s="3" t="s">
        <v>166</v>
      </c>
      <c r="D407" s="4">
        <v>8</v>
      </c>
      <c r="E407" s="3" t="s">
        <v>166</v>
      </c>
      <c r="F407" s="27" t="s">
        <v>1196</v>
      </c>
      <c r="G407" s="3" t="s">
        <v>222</v>
      </c>
      <c r="H407" s="27"/>
      <c r="I407" s="27" t="s">
        <v>1196</v>
      </c>
      <c r="J407" s="6" t="s">
        <v>160</v>
      </c>
      <c r="K407" s="3" t="s">
        <v>161</v>
      </c>
      <c r="L407" s="4" t="s">
        <v>1317</v>
      </c>
      <c r="M407" s="4" t="s">
        <v>1317</v>
      </c>
      <c r="N407" s="3" t="s">
        <v>1318</v>
      </c>
      <c r="O407" s="4"/>
      <c r="P407" s="3" t="s">
        <v>427</v>
      </c>
      <c r="Q407" s="3">
        <v>7421000</v>
      </c>
      <c r="R407" s="3">
        <v>642</v>
      </c>
      <c r="S407" s="3" t="s">
        <v>81</v>
      </c>
      <c r="T407" s="4">
        <v>1</v>
      </c>
      <c r="U407" s="5">
        <v>59</v>
      </c>
      <c r="V407" s="5">
        <v>59</v>
      </c>
      <c r="W407" s="4">
        <v>2014</v>
      </c>
      <c r="X407" s="4" t="s">
        <v>76</v>
      </c>
      <c r="Y407" s="4">
        <v>2014</v>
      </c>
      <c r="Z407" s="4" t="s">
        <v>77</v>
      </c>
      <c r="AA407" s="4">
        <v>2014</v>
      </c>
      <c r="AB407" s="4" t="s">
        <v>78</v>
      </c>
      <c r="AC407" s="4">
        <v>2014</v>
      </c>
      <c r="AD407" s="4" t="s">
        <v>100</v>
      </c>
      <c r="AE407" s="4">
        <v>2014</v>
      </c>
      <c r="AF407" s="4" t="s">
        <v>96</v>
      </c>
      <c r="AG407" s="4">
        <v>2014</v>
      </c>
      <c r="AH407" s="4" t="s">
        <v>91</v>
      </c>
      <c r="AI407" s="4" t="s">
        <v>219</v>
      </c>
      <c r="AJ407" s="4" t="s">
        <v>118</v>
      </c>
      <c r="AK407" s="4"/>
      <c r="AL407" s="4" t="s">
        <v>269</v>
      </c>
      <c r="AM407" s="4" t="s">
        <v>270</v>
      </c>
      <c r="AN407" s="4"/>
      <c r="AO407" s="4" t="s">
        <v>472</v>
      </c>
    </row>
    <row r="408" spans="1:42" ht="49.5" customHeight="1">
      <c r="A408" s="125">
        <f t="shared" si="19"/>
        <v>383</v>
      </c>
      <c r="B408" s="46" t="s">
        <v>1672</v>
      </c>
      <c r="C408" s="3" t="s">
        <v>166</v>
      </c>
      <c r="D408" s="4">
        <v>8</v>
      </c>
      <c r="E408" s="3" t="s">
        <v>166</v>
      </c>
      <c r="F408" s="27" t="s">
        <v>1196</v>
      </c>
      <c r="G408" s="3" t="s">
        <v>222</v>
      </c>
      <c r="H408" s="27"/>
      <c r="I408" s="27" t="s">
        <v>1196</v>
      </c>
      <c r="J408" s="6" t="s">
        <v>160</v>
      </c>
      <c r="K408" s="3" t="s">
        <v>161</v>
      </c>
      <c r="L408" s="4" t="s">
        <v>1319</v>
      </c>
      <c r="M408" s="4" t="s">
        <v>1319</v>
      </c>
      <c r="N408" s="3" t="s">
        <v>1318</v>
      </c>
      <c r="O408" s="4"/>
      <c r="P408" s="3" t="s">
        <v>1297</v>
      </c>
      <c r="Q408" s="3">
        <v>4520080</v>
      </c>
      <c r="R408" s="3">
        <v>642</v>
      </c>
      <c r="S408" s="3" t="s">
        <v>81</v>
      </c>
      <c r="T408" s="4">
        <v>1</v>
      </c>
      <c r="U408" s="5">
        <v>59</v>
      </c>
      <c r="V408" s="5">
        <v>59</v>
      </c>
      <c r="W408" s="4">
        <v>2014</v>
      </c>
      <c r="X408" s="4" t="s">
        <v>76</v>
      </c>
      <c r="Y408" s="4">
        <v>2014</v>
      </c>
      <c r="Z408" s="4" t="s">
        <v>77</v>
      </c>
      <c r="AA408" s="4">
        <v>2014</v>
      </c>
      <c r="AB408" s="4" t="s">
        <v>78</v>
      </c>
      <c r="AC408" s="4">
        <v>2014</v>
      </c>
      <c r="AD408" s="4" t="s">
        <v>100</v>
      </c>
      <c r="AE408" s="4">
        <v>2014</v>
      </c>
      <c r="AF408" s="4" t="s">
        <v>96</v>
      </c>
      <c r="AG408" s="4">
        <v>2014</v>
      </c>
      <c r="AH408" s="4" t="s">
        <v>60</v>
      </c>
      <c r="AI408" s="4" t="s">
        <v>219</v>
      </c>
      <c r="AJ408" s="4" t="s">
        <v>118</v>
      </c>
      <c r="AK408" s="4"/>
      <c r="AL408" s="4" t="s">
        <v>269</v>
      </c>
      <c r="AM408" s="4" t="s">
        <v>270</v>
      </c>
      <c r="AN408" s="4"/>
      <c r="AO408" s="4" t="s">
        <v>472</v>
      </c>
    </row>
    <row r="409" spans="1:42" ht="49.5" customHeight="1">
      <c r="A409" s="125">
        <f t="shared" si="19"/>
        <v>384</v>
      </c>
      <c r="B409" s="46" t="s">
        <v>1673</v>
      </c>
      <c r="C409" s="3" t="s">
        <v>166</v>
      </c>
      <c r="D409" s="4">
        <v>8</v>
      </c>
      <c r="E409" s="3" t="s">
        <v>166</v>
      </c>
      <c r="F409" s="27" t="s">
        <v>1196</v>
      </c>
      <c r="G409" s="3" t="s">
        <v>222</v>
      </c>
      <c r="H409" s="27"/>
      <c r="I409" s="27" t="s">
        <v>1196</v>
      </c>
      <c r="J409" s="6" t="s">
        <v>160</v>
      </c>
      <c r="K409" s="3" t="s">
        <v>161</v>
      </c>
      <c r="L409" s="4" t="s">
        <v>1320</v>
      </c>
      <c r="M409" s="4" t="s">
        <v>1320</v>
      </c>
      <c r="N409" s="3" t="s">
        <v>1275</v>
      </c>
      <c r="O409" s="4"/>
      <c r="P409" s="3" t="s">
        <v>1276</v>
      </c>
      <c r="Q409" s="3">
        <v>6420019</v>
      </c>
      <c r="R409" s="3">
        <v>642</v>
      </c>
      <c r="S409" s="3" t="s">
        <v>81</v>
      </c>
      <c r="T409" s="4">
        <v>1</v>
      </c>
      <c r="U409" s="5">
        <v>205</v>
      </c>
      <c r="V409" s="5">
        <v>34.17</v>
      </c>
      <c r="W409" s="4">
        <v>2014</v>
      </c>
      <c r="X409" s="4" t="s">
        <v>76</v>
      </c>
      <c r="Y409" s="4">
        <v>2014</v>
      </c>
      <c r="Z409" s="4" t="s">
        <v>77</v>
      </c>
      <c r="AA409" s="4">
        <v>2014</v>
      </c>
      <c r="AB409" s="4" t="s">
        <v>100</v>
      </c>
      <c r="AC409" s="4">
        <v>2014</v>
      </c>
      <c r="AD409" s="4" t="s">
        <v>91</v>
      </c>
      <c r="AE409" s="4">
        <v>2014</v>
      </c>
      <c r="AF409" s="4" t="s">
        <v>60</v>
      </c>
      <c r="AG409" s="4">
        <v>2015</v>
      </c>
      <c r="AH409" s="4" t="s">
        <v>91</v>
      </c>
      <c r="AI409" s="4" t="s">
        <v>58</v>
      </c>
      <c r="AJ409" s="4" t="s">
        <v>59</v>
      </c>
      <c r="AK409" s="4"/>
      <c r="AL409" s="4" t="s">
        <v>269</v>
      </c>
      <c r="AM409" s="4" t="s">
        <v>270</v>
      </c>
      <c r="AN409" s="4"/>
      <c r="AO409" s="4" t="s">
        <v>1321</v>
      </c>
    </row>
    <row r="410" spans="1:42" ht="49.5" customHeight="1">
      <c r="A410" s="125">
        <f t="shared" si="19"/>
        <v>385</v>
      </c>
      <c r="B410" s="46" t="s">
        <v>1674</v>
      </c>
      <c r="C410" s="3" t="s">
        <v>166</v>
      </c>
      <c r="D410" s="4">
        <v>8</v>
      </c>
      <c r="E410" s="3" t="s">
        <v>166</v>
      </c>
      <c r="F410" s="27" t="s">
        <v>1196</v>
      </c>
      <c r="G410" s="3" t="s">
        <v>222</v>
      </c>
      <c r="H410" s="27"/>
      <c r="I410" s="27" t="s">
        <v>1196</v>
      </c>
      <c r="J410" s="6" t="s">
        <v>160</v>
      </c>
      <c r="K410" s="3" t="s">
        <v>161</v>
      </c>
      <c r="L410" s="4" t="s">
        <v>1322</v>
      </c>
      <c r="M410" s="4" t="s">
        <v>1322</v>
      </c>
      <c r="N410" s="3" t="s">
        <v>1283</v>
      </c>
      <c r="O410" s="4"/>
      <c r="P410" s="3" t="s">
        <v>1284</v>
      </c>
      <c r="Q410" s="3">
        <v>8040000</v>
      </c>
      <c r="R410" s="3">
        <v>642</v>
      </c>
      <c r="S410" s="3" t="s">
        <v>81</v>
      </c>
      <c r="T410" s="4">
        <v>1</v>
      </c>
      <c r="U410" s="5">
        <v>58</v>
      </c>
      <c r="V410" s="5">
        <v>58</v>
      </c>
      <c r="W410" s="4">
        <v>2014</v>
      </c>
      <c r="X410" s="4" t="s">
        <v>77</v>
      </c>
      <c r="Y410" s="4">
        <v>2014</v>
      </c>
      <c r="Z410" s="4" t="s">
        <v>78</v>
      </c>
      <c r="AA410" s="4">
        <v>2014</v>
      </c>
      <c r="AB410" s="4" t="s">
        <v>100</v>
      </c>
      <c r="AC410" s="4">
        <v>2014</v>
      </c>
      <c r="AD410" s="4" t="s">
        <v>96</v>
      </c>
      <c r="AE410" s="4">
        <v>2014</v>
      </c>
      <c r="AF410" s="4" t="s">
        <v>91</v>
      </c>
      <c r="AG410" s="4">
        <v>2014</v>
      </c>
      <c r="AH410" s="4" t="s">
        <v>61</v>
      </c>
      <c r="AI410" s="4" t="s">
        <v>219</v>
      </c>
      <c r="AJ410" s="4" t="s">
        <v>118</v>
      </c>
      <c r="AK410" s="4"/>
      <c r="AL410" s="4" t="s">
        <v>269</v>
      </c>
      <c r="AM410" s="4" t="s">
        <v>270</v>
      </c>
      <c r="AN410" s="4"/>
      <c r="AO410" s="4" t="s">
        <v>472</v>
      </c>
    </row>
    <row r="411" spans="1:42" ht="49.5" customHeight="1">
      <c r="A411" s="125">
        <f t="shared" si="19"/>
        <v>386</v>
      </c>
      <c r="B411" s="46" t="s">
        <v>1675</v>
      </c>
      <c r="C411" s="3" t="s">
        <v>166</v>
      </c>
      <c r="D411" s="4">
        <v>8</v>
      </c>
      <c r="E411" s="3" t="s">
        <v>166</v>
      </c>
      <c r="F411" s="27" t="s">
        <v>1196</v>
      </c>
      <c r="G411" s="3" t="s">
        <v>222</v>
      </c>
      <c r="H411" s="27"/>
      <c r="I411" s="27" t="s">
        <v>1196</v>
      </c>
      <c r="J411" s="6" t="s">
        <v>160</v>
      </c>
      <c r="K411" s="3" t="s">
        <v>161</v>
      </c>
      <c r="L411" s="4" t="s">
        <v>1323</v>
      </c>
      <c r="M411" s="4" t="s">
        <v>1323</v>
      </c>
      <c r="N411" s="3" t="s">
        <v>1283</v>
      </c>
      <c r="O411" s="4"/>
      <c r="P411" s="3" t="s">
        <v>1284</v>
      </c>
      <c r="Q411" s="3">
        <v>8040000</v>
      </c>
      <c r="R411" s="3">
        <v>642</v>
      </c>
      <c r="S411" s="3" t="s">
        <v>81</v>
      </c>
      <c r="T411" s="4">
        <v>1</v>
      </c>
      <c r="U411" s="5">
        <v>130</v>
      </c>
      <c r="V411" s="5">
        <v>130</v>
      </c>
      <c r="W411" s="4">
        <v>2014</v>
      </c>
      <c r="X411" s="4" t="s">
        <v>77</v>
      </c>
      <c r="Y411" s="4">
        <v>2014</v>
      </c>
      <c r="Z411" s="4" t="s">
        <v>78</v>
      </c>
      <c r="AA411" s="4">
        <v>2014</v>
      </c>
      <c r="AB411" s="4" t="s">
        <v>96</v>
      </c>
      <c r="AC411" s="4">
        <v>2014</v>
      </c>
      <c r="AD411" s="4" t="s">
        <v>96</v>
      </c>
      <c r="AE411" s="4">
        <v>2014</v>
      </c>
      <c r="AF411" s="4" t="s">
        <v>91</v>
      </c>
      <c r="AG411" s="4">
        <v>2014</v>
      </c>
      <c r="AH411" s="4" t="s">
        <v>60</v>
      </c>
      <c r="AI411" s="4" t="s">
        <v>58</v>
      </c>
      <c r="AJ411" s="4" t="s">
        <v>59</v>
      </c>
      <c r="AK411" s="4"/>
      <c r="AL411" s="4" t="s">
        <v>269</v>
      </c>
      <c r="AM411" s="4" t="s">
        <v>270</v>
      </c>
      <c r="AN411" s="4"/>
      <c r="AO411" s="4" t="s">
        <v>472</v>
      </c>
    </row>
    <row r="412" spans="1:42" ht="49.5" customHeight="1">
      <c r="A412" s="125">
        <f t="shared" si="19"/>
        <v>387</v>
      </c>
      <c r="B412" s="46" t="s">
        <v>1676</v>
      </c>
      <c r="C412" s="3" t="s">
        <v>166</v>
      </c>
      <c r="D412" s="4">
        <v>8</v>
      </c>
      <c r="E412" s="3" t="s">
        <v>166</v>
      </c>
      <c r="F412" s="27" t="s">
        <v>1196</v>
      </c>
      <c r="G412" s="3" t="s">
        <v>222</v>
      </c>
      <c r="H412" s="27"/>
      <c r="I412" s="27" t="s">
        <v>1196</v>
      </c>
      <c r="J412" s="6" t="s">
        <v>160</v>
      </c>
      <c r="K412" s="3" t="s">
        <v>161</v>
      </c>
      <c r="L412" s="4" t="s">
        <v>1324</v>
      </c>
      <c r="M412" s="4" t="s">
        <v>1324</v>
      </c>
      <c r="N412" s="3" t="s">
        <v>1325</v>
      </c>
      <c r="O412" s="4"/>
      <c r="P412" s="3" t="s">
        <v>1326</v>
      </c>
      <c r="Q412" s="3">
        <v>7499090</v>
      </c>
      <c r="R412" s="3">
        <v>642</v>
      </c>
      <c r="S412" s="3" t="s">
        <v>81</v>
      </c>
      <c r="T412" s="4">
        <v>1</v>
      </c>
      <c r="U412" s="5">
        <v>27</v>
      </c>
      <c r="V412" s="5">
        <v>4.9000000000000004</v>
      </c>
      <c r="W412" s="4">
        <v>2014</v>
      </c>
      <c r="X412" s="4" t="s">
        <v>78</v>
      </c>
      <c r="Y412" s="4">
        <v>2014</v>
      </c>
      <c r="Z412" s="4" t="s">
        <v>100</v>
      </c>
      <c r="AA412" s="4">
        <v>2014</v>
      </c>
      <c r="AB412" s="4" t="s">
        <v>96</v>
      </c>
      <c r="AC412" s="4">
        <v>2014</v>
      </c>
      <c r="AD412" s="4" t="s">
        <v>91</v>
      </c>
      <c r="AE412" s="4">
        <v>2014</v>
      </c>
      <c r="AF412" s="4" t="s">
        <v>60</v>
      </c>
      <c r="AG412" s="4">
        <v>2015</v>
      </c>
      <c r="AH412" s="4" t="s">
        <v>91</v>
      </c>
      <c r="AI412" s="4" t="s">
        <v>219</v>
      </c>
      <c r="AJ412" s="4" t="s">
        <v>118</v>
      </c>
      <c r="AK412" s="4"/>
      <c r="AL412" s="4" t="s">
        <v>269</v>
      </c>
      <c r="AM412" s="4" t="s">
        <v>270</v>
      </c>
      <c r="AN412" s="4"/>
      <c r="AO412" s="4" t="s">
        <v>1327</v>
      </c>
    </row>
    <row r="413" spans="1:42" ht="56.25">
      <c r="A413" s="125">
        <f t="shared" si="19"/>
        <v>388</v>
      </c>
      <c r="B413" s="46" t="s">
        <v>1677</v>
      </c>
      <c r="C413" s="3" t="s">
        <v>166</v>
      </c>
      <c r="D413" s="4">
        <v>8</v>
      </c>
      <c r="E413" s="3" t="s">
        <v>166</v>
      </c>
      <c r="F413" s="27" t="s">
        <v>1196</v>
      </c>
      <c r="G413" s="3" t="s">
        <v>222</v>
      </c>
      <c r="H413" s="27"/>
      <c r="I413" s="27" t="s">
        <v>1196</v>
      </c>
      <c r="J413" s="6" t="s">
        <v>160</v>
      </c>
      <c r="K413" s="3" t="s">
        <v>161</v>
      </c>
      <c r="L413" s="4" t="s">
        <v>1328</v>
      </c>
      <c r="M413" s="4" t="s">
        <v>1328</v>
      </c>
      <c r="N413" s="3" t="s">
        <v>1329</v>
      </c>
      <c r="O413" s="4"/>
      <c r="P413" s="3" t="s">
        <v>1330</v>
      </c>
      <c r="Q413" s="3">
        <v>7010000</v>
      </c>
      <c r="R413" s="3" t="s">
        <v>1331</v>
      </c>
      <c r="S413" s="3" t="s">
        <v>1332</v>
      </c>
      <c r="T413" s="4">
        <v>250</v>
      </c>
      <c r="U413" s="5">
        <v>2480</v>
      </c>
      <c r="V413" s="5">
        <v>451</v>
      </c>
      <c r="W413" s="4">
        <v>2014</v>
      </c>
      <c r="X413" s="4" t="s">
        <v>77</v>
      </c>
      <c r="Y413" s="4">
        <v>2014</v>
      </c>
      <c r="Z413" s="4" t="s">
        <v>78</v>
      </c>
      <c r="AA413" s="4">
        <v>2014</v>
      </c>
      <c r="AB413" s="4" t="s">
        <v>96</v>
      </c>
      <c r="AC413" s="4">
        <v>2014</v>
      </c>
      <c r="AD413" s="4" t="s">
        <v>91</v>
      </c>
      <c r="AE413" s="4">
        <v>2014</v>
      </c>
      <c r="AF413" s="4" t="s">
        <v>60</v>
      </c>
      <c r="AG413" s="4">
        <v>2015</v>
      </c>
      <c r="AH413" s="4" t="s">
        <v>96</v>
      </c>
      <c r="AI413" s="4" t="s">
        <v>58</v>
      </c>
      <c r="AJ413" s="4" t="s">
        <v>59</v>
      </c>
      <c r="AK413" s="4"/>
      <c r="AL413" s="4" t="s">
        <v>269</v>
      </c>
      <c r="AM413" s="4" t="s">
        <v>270</v>
      </c>
      <c r="AN413" s="4"/>
      <c r="AO413" s="4" t="s">
        <v>1333</v>
      </c>
    </row>
    <row r="414" spans="1:42" ht="36" customHeight="1">
      <c r="A414" s="125">
        <f t="shared" si="19"/>
        <v>389</v>
      </c>
      <c r="B414" s="46" t="s">
        <v>1678</v>
      </c>
      <c r="C414" s="3" t="s">
        <v>166</v>
      </c>
      <c r="D414" s="4">
        <v>8</v>
      </c>
      <c r="E414" s="3" t="s">
        <v>166</v>
      </c>
      <c r="F414" s="27" t="s">
        <v>1196</v>
      </c>
      <c r="G414" s="3" t="s">
        <v>222</v>
      </c>
      <c r="H414" s="27"/>
      <c r="I414" s="27" t="s">
        <v>1196</v>
      </c>
      <c r="J414" s="6" t="s">
        <v>160</v>
      </c>
      <c r="K414" s="3" t="s">
        <v>161</v>
      </c>
      <c r="L414" s="4" t="s">
        <v>1334</v>
      </c>
      <c r="M414" s="4" t="s">
        <v>1334</v>
      </c>
      <c r="N414" s="3" t="s">
        <v>1335</v>
      </c>
      <c r="O414" s="4"/>
      <c r="P414" s="3" t="s">
        <v>1311</v>
      </c>
      <c r="Q414" s="3">
        <v>5520000</v>
      </c>
      <c r="R414" s="3">
        <v>642</v>
      </c>
      <c r="S414" s="3" t="s">
        <v>81</v>
      </c>
      <c r="T414" s="4">
        <v>1</v>
      </c>
      <c r="U414" s="5">
        <v>60</v>
      </c>
      <c r="V414" s="5">
        <v>60</v>
      </c>
      <c r="W414" s="4">
        <v>2014</v>
      </c>
      <c r="X414" s="4" t="s">
        <v>96</v>
      </c>
      <c r="Y414" s="4">
        <v>2014</v>
      </c>
      <c r="Z414" s="4" t="s">
        <v>96</v>
      </c>
      <c r="AA414" s="4">
        <v>2014</v>
      </c>
      <c r="AB414" s="4" t="s">
        <v>91</v>
      </c>
      <c r="AC414" s="4">
        <v>2014</v>
      </c>
      <c r="AD414" s="4" t="s">
        <v>60</v>
      </c>
      <c r="AE414" s="4">
        <v>2014</v>
      </c>
      <c r="AF414" s="4" t="s">
        <v>61</v>
      </c>
      <c r="AG414" s="4">
        <v>2014</v>
      </c>
      <c r="AH414" s="4" t="s">
        <v>61</v>
      </c>
      <c r="AI414" s="4" t="s">
        <v>219</v>
      </c>
      <c r="AJ414" s="4" t="s">
        <v>118</v>
      </c>
      <c r="AK414" s="4"/>
      <c r="AL414" s="4" t="s">
        <v>269</v>
      </c>
      <c r="AM414" s="4" t="s">
        <v>270</v>
      </c>
      <c r="AN414" s="4"/>
      <c r="AO414" s="4" t="s">
        <v>472</v>
      </c>
    </row>
    <row r="415" spans="1:42" ht="146.25">
      <c r="A415" s="125">
        <f t="shared" si="19"/>
        <v>390</v>
      </c>
      <c r="B415" s="46" t="s">
        <v>1679</v>
      </c>
      <c r="C415" s="3"/>
      <c r="D415" s="4">
        <v>8</v>
      </c>
      <c r="E415" s="3" t="s">
        <v>1415</v>
      </c>
      <c r="F415" s="27" t="s">
        <v>1416</v>
      </c>
      <c r="G415" s="3" t="s">
        <v>222</v>
      </c>
      <c r="H415" s="27" t="s">
        <v>222</v>
      </c>
      <c r="I415" s="27" t="s">
        <v>1416</v>
      </c>
      <c r="J415" s="6">
        <v>93401000000</v>
      </c>
      <c r="K415" s="3" t="s">
        <v>1417</v>
      </c>
      <c r="L415" s="4" t="s">
        <v>1418</v>
      </c>
      <c r="M415" s="4" t="s">
        <v>1419</v>
      </c>
      <c r="N415" s="3" t="s">
        <v>1420</v>
      </c>
      <c r="O415" s="4" t="s">
        <v>166</v>
      </c>
      <c r="P415" s="3">
        <v>901</v>
      </c>
      <c r="Q415" s="3">
        <v>9010020</v>
      </c>
      <c r="R415" s="3">
        <v>642</v>
      </c>
      <c r="S415" s="3" t="s">
        <v>1421</v>
      </c>
      <c r="T415" s="4">
        <v>1</v>
      </c>
      <c r="U415" s="5">
        <v>60</v>
      </c>
      <c r="V415" s="5">
        <v>60</v>
      </c>
      <c r="W415" s="4">
        <v>2014</v>
      </c>
      <c r="X415" s="4" t="s">
        <v>57</v>
      </c>
      <c r="Y415" s="4">
        <v>2014</v>
      </c>
      <c r="Z415" s="4" t="s">
        <v>76</v>
      </c>
      <c r="AA415" s="4">
        <v>2014</v>
      </c>
      <c r="AB415" s="4" t="s">
        <v>76</v>
      </c>
      <c r="AC415" s="4">
        <v>2014</v>
      </c>
      <c r="AD415" s="4" t="s">
        <v>77</v>
      </c>
      <c r="AE415" s="4">
        <v>2014</v>
      </c>
      <c r="AF415" s="4" t="s">
        <v>78</v>
      </c>
      <c r="AG415" s="4">
        <v>2014</v>
      </c>
      <c r="AH415" s="4" t="s">
        <v>100</v>
      </c>
      <c r="AI415" s="4" t="s">
        <v>219</v>
      </c>
      <c r="AJ415" s="4" t="s">
        <v>118</v>
      </c>
      <c r="AK415" s="4" t="s">
        <v>166</v>
      </c>
      <c r="AL415" s="4" t="s">
        <v>269</v>
      </c>
      <c r="AM415" s="4" t="s">
        <v>269</v>
      </c>
      <c r="AN415" s="4"/>
      <c r="AO415" s="4" t="s">
        <v>1422</v>
      </c>
      <c r="AP415" s="101"/>
    </row>
    <row r="416" spans="1:42" ht="146.25">
      <c r="A416" s="125">
        <f t="shared" si="19"/>
        <v>391</v>
      </c>
      <c r="B416" s="46" t="s">
        <v>1680</v>
      </c>
      <c r="C416" s="3"/>
      <c r="D416" s="4">
        <v>8</v>
      </c>
      <c r="E416" s="3" t="s">
        <v>1415</v>
      </c>
      <c r="F416" s="27" t="s">
        <v>1416</v>
      </c>
      <c r="G416" s="3" t="s">
        <v>222</v>
      </c>
      <c r="H416" s="27" t="s">
        <v>222</v>
      </c>
      <c r="I416" s="27" t="s">
        <v>1416</v>
      </c>
      <c r="J416" s="6">
        <v>93401000000</v>
      </c>
      <c r="K416" s="3" t="s">
        <v>1417</v>
      </c>
      <c r="L416" s="4" t="s">
        <v>1423</v>
      </c>
      <c r="M416" s="4" t="s">
        <v>1424</v>
      </c>
      <c r="N416" s="3" t="s">
        <v>1420</v>
      </c>
      <c r="O416" s="4" t="s">
        <v>166</v>
      </c>
      <c r="P416" s="3">
        <v>901</v>
      </c>
      <c r="Q416" s="3">
        <v>9010020</v>
      </c>
      <c r="R416" s="3">
        <v>642</v>
      </c>
      <c r="S416" s="3" t="s">
        <v>1421</v>
      </c>
      <c r="T416" s="4">
        <v>1</v>
      </c>
      <c r="U416" s="5">
        <v>65</v>
      </c>
      <c r="V416" s="5">
        <v>65</v>
      </c>
      <c r="W416" s="4">
        <v>2014</v>
      </c>
      <c r="X416" s="4" t="s">
        <v>96</v>
      </c>
      <c r="Y416" s="4">
        <v>2014</v>
      </c>
      <c r="Z416" s="4" t="s">
        <v>91</v>
      </c>
      <c r="AA416" s="4">
        <v>2014</v>
      </c>
      <c r="AB416" s="4" t="s">
        <v>91</v>
      </c>
      <c r="AC416" s="4">
        <v>2014</v>
      </c>
      <c r="AD416" s="4" t="s">
        <v>60</v>
      </c>
      <c r="AE416" s="4">
        <v>2014</v>
      </c>
      <c r="AF416" s="4" t="s">
        <v>61</v>
      </c>
      <c r="AG416" s="4">
        <v>2014</v>
      </c>
      <c r="AH416" s="4" t="s">
        <v>61</v>
      </c>
      <c r="AI416" s="4" t="s">
        <v>1425</v>
      </c>
      <c r="AJ416" s="4" t="s">
        <v>118</v>
      </c>
      <c r="AK416" s="4" t="s">
        <v>166</v>
      </c>
      <c r="AL416" s="4" t="s">
        <v>269</v>
      </c>
      <c r="AM416" s="4" t="s">
        <v>269</v>
      </c>
      <c r="AN416" s="4"/>
      <c r="AO416" s="4"/>
      <c r="AP416" s="101"/>
    </row>
    <row r="417" spans="1:42" ht="135">
      <c r="A417" s="125">
        <f t="shared" si="19"/>
        <v>392</v>
      </c>
      <c r="B417" s="46" t="s">
        <v>1681</v>
      </c>
      <c r="C417" s="3"/>
      <c r="D417" s="4">
        <v>8</v>
      </c>
      <c r="E417" s="3" t="s">
        <v>1426</v>
      </c>
      <c r="F417" s="27" t="s">
        <v>1416</v>
      </c>
      <c r="G417" s="3" t="s">
        <v>222</v>
      </c>
      <c r="H417" s="27" t="s">
        <v>222</v>
      </c>
      <c r="I417" s="27" t="s">
        <v>1416</v>
      </c>
      <c r="J417" s="6">
        <v>93401000000</v>
      </c>
      <c r="K417" s="3" t="s">
        <v>1417</v>
      </c>
      <c r="L417" s="4" t="s">
        <v>1427</v>
      </c>
      <c r="M417" s="4" t="s">
        <v>1428</v>
      </c>
      <c r="N417" s="3" t="s">
        <v>1429</v>
      </c>
      <c r="O417" s="4" t="s">
        <v>166</v>
      </c>
      <c r="P417" s="3" t="s">
        <v>1430</v>
      </c>
      <c r="Q417" s="3" t="s">
        <v>1431</v>
      </c>
      <c r="R417" s="3">
        <v>112</v>
      </c>
      <c r="S417" s="3" t="s">
        <v>1432</v>
      </c>
      <c r="T417" s="4">
        <v>9000</v>
      </c>
      <c r="U417" s="5">
        <v>288</v>
      </c>
      <c r="V417" s="5">
        <v>168</v>
      </c>
      <c r="W417" s="4">
        <v>2014</v>
      </c>
      <c r="X417" s="4" t="s">
        <v>83</v>
      </c>
      <c r="Y417" s="4">
        <v>2014</v>
      </c>
      <c r="Z417" s="4" t="s">
        <v>57</v>
      </c>
      <c r="AA417" s="4">
        <v>2014</v>
      </c>
      <c r="AB417" s="4" t="s">
        <v>57</v>
      </c>
      <c r="AC417" s="4">
        <v>2014</v>
      </c>
      <c r="AD417" s="4" t="s">
        <v>76</v>
      </c>
      <c r="AE417" s="4">
        <v>2014</v>
      </c>
      <c r="AF417" s="4" t="s">
        <v>77</v>
      </c>
      <c r="AG417" s="4">
        <v>2015</v>
      </c>
      <c r="AH417" s="4" t="s">
        <v>76</v>
      </c>
      <c r="AI417" s="4" t="s">
        <v>58</v>
      </c>
      <c r="AJ417" s="4" t="s">
        <v>59</v>
      </c>
      <c r="AK417" s="4" t="s">
        <v>1433</v>
      </c>
      <c r="AL417" s="4" t="s">
        <v>269</v>
      </c>
      <c r="AM417" s="4" t="s">
        <v>269</v>
      </c>
      <c r="AN417" s="4"/>
      <c r="AO417" s="4" t="s">
        <v>1434</v>
      </c>
      <c r="AP417" s="101"/>
    </row>
    <row r="418" spans="1:42" ht="247.5">
      <c r="A418" s="125">
        <f t="shared" si="19"/>
        <v>393</v>
      </c>
      <c r="B418" s="46" t="s">
        <v>1682</v>
      </c>
      <c r="C418" s="3"/>
      <c r="D418" s="4">
        <v>8</v>
      </c>
      <c r="E418" s="3" t="s">
        <v>1435</v>
      </c>
      <c r="F418" s="27" t="s">
        <v>1416</v>
      </c>
      <c r="G418" s="3" t="s">
        <v>222</v>
      </c>
      <c r="H418" s="27" t="s">
        <v>222</v>
      </c>
      <c r="I418" s="27" t="s">
        <v>1416</v>
      </c>
      <c r="J418" s="6">
        <v>93401000000</v>
      </c>
      <c r="K418" s="3" t="s">
        <v>1417</v>
      </c>
      <c r="L418" s="4" t="s">
        <v>1436</v>
      </c>
      <c r="M418" s="4" t="s">
        <v>1437</v>
      </c>
      <c r="N418" s="3" t="s">
        <v>1438</v>
      </c>
      <c r="O418" s="4" t="s">
        <v>166</v>
      </c>
      <c r="P418" s="3">
        <v>701</v>
      </c>
      <c r="Q418" s="3">
        <v>7010020</v>
      </c>
      <c r="R418" s="3">
        <v>642</v>
      </c>
      <c r="S418" s="3" t="s">
        <v>1421</v>
      </c>
      <c r="T418" s="4">
        <v>1</v>
      </c>
      <c r="U418" s="5">
        <v>1570</v>
      </c>
      <c r="V418" s="5">
        <v>262</v>
      </c>
      <c r="W418" s="4">
        <v>2014</v>
      </c>
      <c r="X418" s="4" t="s">
        <v>96</v>
      </c>
      <c r="Y418" s="4">
        <v>2014</v>
      </c>
      <c r="Z418" s="4" t="s">
        <v>91</v>
      </c>
      <c r="AA418" s="4">
        <v>2014</v>
      </c>
      <c r="AB418" s="4" t="s">
        <v>91</v>
      </c>
      <c r="AC418" s="4">
        <v>2014</v>
      </c>
      <c r="AD418" s="4" t="s">
        <v>60</v>
      </c>
      <c r="AE418" s="4">
        <v>2014</v>
      </c>
      <c r="AF418" s="4" t="s">
        <v>60</v>
      </c>
      <c r="AG418" s="4">
        <v>2015</v>
      </c>
      <c r="AH418" s="4" t="s">
        <v>96</v>
      </c>
      <c r="AI418" s="4" t="s">
        <v>58</v>
      </c>
      <c r="AJ418" s="4" t="s">
        <v>59</v>
      </c>
      <c r="AK418" s="4" t="s">
        <v>166</v>
      </c>
      <c r="AL418" s="4" t="s">
        <v>269</v>
      </c>
      <c r="AM418" s="4" t="s">
        <v>269</v>
      </c>
      <c r="AN418" s="4"/>
      <c r="AO418" s="4" t="s">
        <v>1439</v>
      </c>
      <c r="AP418" s="101"/>
    </row>
    <row r="419" spans="1:42" ht="360">
      <c r="A419" s="125">
        <f t="shared" si="19"/>
        <v>394</v>
      </c>
      <c r="B419" s="46" t="s">
        <v>1683</v>
      </c>
      <c r="C419" s="3"/>
      <c r="D419" s="4">
        <v>8</v>
      </c>
      <c r="E419" s="3" t="s">
        <v>1440</v>
      </c>
      <c r="F419" s="27" t="s">
        <v>1416</v>
      </c>
      <c r="G419" s="3" t="s">
        <v>222</v>
      </c>
      <c r="H419" s="27" t="s">
        <v>222</v>
      </c>
      <c r="I419" s="27" t="s">
        <v>1416</v>
      </c>
      <c r="J419" s="6">
        <v>93401000000</v>
      </c>
      <c r="K419" s="3" t="s">
        <v>1417</v>
      </c>
      <c r="L419" s="4" t="s">
        <v>1441</v>
      </c>
      <c r="M419" s="4" t="s">
        <v>1442</v>
      </c>
      <c r="N419" s="3" t="s">
        <v>1443</v>
      </c>
      <c r="O419" s="4" t="s">
        <v>166</v>
      </c>
      <c r="P419" s="3" t="s">
        <v>1273</v>
      </c>
      <c r="Q419" s="3">
        <v>53700341</v>
      </c>
      <c r="R419" s="3">
        <v>642</v>
      </c>
      <c r="S419" s="3" t="s">
        <v>1421</v>
      </c>
      <c r="T419" s="4">
        <v>1</v>
      </c>
      <c r="U419" s="5">
        <v>90</v>
      </c>
      <c r="V419" s="5">
        <v>90</v>
      </c>
      <c r="W419" s="4">
        <v>2014</v>
      </c>
      <c r="X419" s="4" t="s">
        <v>78</v>
      </c>
      <c r="Y419" s="4">
        <v>2014</v>
      </c>
      <c r="Z419" s="4" t="s">
        <v>78</v>
      </c>
      <c r="AA419" s="4">
        <v>2014</v>
      </c>
      <c r="AB419" s="4" t="s">
        <v>100</v>
      </c>
      <c r="AC419" s="4">
        <v>2014</v>
      </c>
      <c r="AD419" s="4" t="s">
        <v>100</v>
      </c>
      <c r="AE419" s="4">
        <v>2014</v>
      </c>
      <c r="AF419" s="4" t="s">
        <v>91</v>
      </c>
      <c r="AG419" s="4">
        <v>2015</v>
      </c>
      <c r="AH419" s="4" t="s">
        <v>96</v>
      </c>
      <c r="AI419" s="4" t="s">
        <v>219</v>
      </c>
      <c r="AJ419" s="4" t="s">
        <v>118</v>
      </c>
      <c r="AK419" s="4" t="s">
        <v>1433</v>
      </c>
      <c r="AL419" s="4" t="s">
        <v>269</v>
      </c>
      <c r="AM419" s="4" t="s">
        <v>269</v>
      </c>
      <c r="AN419" s="4"/>
      <c r="AO419" s="4" t="s">
        <v>1444</v>
      </c>
      <c r="AP419" s="101"/>
    </row>
    <row r="420" spans="1:42" ht="409.5">
      <c r="A420" s="125">
        <f t="shared" si="19"/>
        <v>395</v>
      </c>
      <c r="B420" s="46" t="s">
        <v>1833</v>
      </c>
      <c r="C420" s="3"/>
      <c r="D420" s="4">
        <v>8</v>
      </c>
      <c r="E420" s="3" t="s">
        <v>1445</v>
      </c>
      <c r="F420" s="27" t="s">
        <v>1416</v>
      </c>
      <c r="G420" s="3" t="s">
        <v>222</v>
      </c>
      <c r="H420" s="27" t="s">
        <v>222</v>
      </c>
      <c r="I420" s="27" t="s">
        <v>1416</v>
      </c>
      <c r="J420" s="6">
        <v>93401000000</v>
      </c>
      <c r="K420" s="3" t="s">
        <v>1417</v>
      </c>
      <c r="L420" s="4" t="s">
        <v>1446</v>
      </c>
      <c r="M420" s="4" t="s">
        <v>1447</v>
      </c>
      <c r="N420" s="3" t="s">
        <v>1448</v>
      </c>
      <c r="O420" s="4" t="s">
        <v>166</v>
      </c>
      <c r="P420" s="3" t="s">
        <v>1273</v>
      </c>
      <c r="Q420" s="3">
        <v>53700341</v>
      </c>
      <c r="R420" s="3">
        <v>642</v>
      </c>
      <c r="S420" s="3" t="s">
        <v>1421</v>
      </c>
      <c r="T420" s="4">
        <v>1</v>
      </c>
      <c r="U420" s="5">
        <v>540</v>
      </c>
      <c r="V420" s="5">
        <v>90</v>
      </c>
      <c r="W420" s="4">
        <v>2014</v>
      </c>
      <c r="X420" s="4" t="s">
        <v>78</v>
      </c>
      <c r="Y420" s="4">
        <v>2014</v>
      </c>
      <c r="Z420" s="4" t="s">
        <v>100</v>
      </c>
      <c r="AA420" s="4">
        <v>2014</v>
      </c>
      <c r="AB420" s="4" t="s">
        <v>100</v>
      </c>
      <c r="AC420" s="4">
        <v>2014</v>
      </c>
      <c r="AD420" s="4" t="s">
        <v>96</v>
      </c>
      <c r="AE420" s="4">
        <v>2014</v>
      </c>
      <c r="AF420" s="4" t="s">
        <v>60</v>
      </c>
      <c r="AG420" s="4">
        <v>2015</v>
      </c>
      <c r="AH420" s="4" t="s">
        <v>91</v>
      </c>
      <c r="AI420" s="4" t="s">
        <v>58</v>
      </c>
      <c r="AJ420" s="4" t="s">
        <v>59</v>
      </c>
      <c r="AK420" s="4" t="s">
        <v>1433</v>
      </c>
      <c r="AL420" s="4" t="s">
        <v>269</v>
      </c>
      <c r="AM420" s="4" t="s">
        <v>269</v>
      </c>
      <c r="AN420" s="4"/>
      <c r="AO420" s="4" t="s">
        <v>1449</v>
      </c>
      <c r="AP420" s="101"/>
    </row>
    <row r="421" spans="1:42" ht="305.25" customHeight="1">
      <c r="A421" s="125">
        <f t="shared" ref="A421:A464" si="20">A420+1</f>
        <v>396</v>
      </c>
      <c r="B421" s="46" t="s">
        <v>1834</v>
      </c>
      <c r="C421" s="3"/>
      <c r="D421" s="4">
        <v>8</v>
      </c>
      <c r="E421" s="3" t="s">
        <v>1440</v>
      </c>
      <c r="F421" s="27" t="s">
        <v>1416</v>
      </c>
      <c r="G421" s="3" t="s">
        <v>222</v>
      </c>
      <c r="H421" s="27" t="s">
        <v>222</v>
      </c>
      <c r="I421" s="27" t="s">
        <v>1416</v>
      </c>
      <c r="J421" s="6">
        <v>93401000000</v>
      </c>
      <c r="K421" s="3" t="s">
        <v>1417</v>
      </c>
      <c r="L421" s="4" t="s">
        <v>1450</v>
      </c>
      <c r="M421" s="4" t="s">
        <v>1451</v>
      </c>
      <c r="N421" s="3" t="s">
        <v>1452</v>
      </c>
      <c r="O421" s="4" t="s">
        <v>166</v>
      </c>
      <c r="P421" s="3" t="s">
        <v>1453</v>
      </c>
      <c r="Q421" s="3">
        <v>29249000</v>
      </c>
      <c r="R421" s="3">
        <v>642</v>
      </c>
      <c r="S421" s="3" t="s">
        <v>1421</v>
      </c>
      <c r="T421" s="4">
        <v>1</v>
      </c>
      <c r="U421" s="5">
        <v>570</v>
      </c>
      <c r="V421" s="5">
        <v>285</v>
      </c>
      <c r="W421" s="4">
        <v>2014</v>
      </c>
      <c r="X421" s="4" t="s">
        <v>83</v>
      </c>
      <c r="Y421" s="4">
        <v>2014</v>
      </c>
      <c r="Z421" s="4" t="s">
        <v>57</v>
      </c>
      <c r="AA421" s="4">
        <v>2014</v>
      </c>
      <c r="AB421" s="4" t="s">
        <v>57</v>
      </c>
      <c r="AC421" s="4">
        <v>2014</v>
      </c>
      <c r="AD421" s="4" t="s">
        <v>77</v>
      </c>
      <c r="AE421" s="4">
        <v>2014</v>
      </c>
      <c r="AF421" s="4" t="s">
        <v>78</v>
      </c>
      <c r="AG421" s="4">
        <v>2015</v>
      </c>
      <c r="AH421" s="4" t="s">
        <v>77</v>
      </c>
      <c r="AI421" s="4" t="s">
        <v>58</v>
      </c>
      <c r="AJ421" s="4" t="s">
        <v>59</v>
      </c>
      <c r="AK421" s="4" t="s">
        <v>1433</v>
      </c>
      <c r="AL421" s="4" t="s">
        <v>269</v>
      </c>
      <c r="AM421" s="4" t="s">
        <v>269</v>
      </c>
      <c r="AN421" s="4"/>
      <c r="AO421" s="4" t="s">
        <v>1454</v>
      </c>
      <c r="AP421" s="101"/>
    </row>
    <row r="422" spans="1:42" ht="101.25">
      <c r="A422" s="125">
        <f t="shared" si="20"/>
        <v>397</v>
      </c>
      <c r="B422" s="46" t="s">
        <v>1835</v>
      </c>
      <c r="C422" s="3"/>
      <c r="D422" s="4">
        <v>8</v>
      </c>
      <c r="E422" s="3" t="s">
        <v>1455</v>
      </c>
      <c r="F422" s="27" t="s">
        <v>1416</v>
      </c>
      <c r="G422" s="3" t="s">
        <v>222</v>
      </c>
      <c r="H422" s="27" t="s">
        <v>222</v>
      </c>
      <c r="I422" s="27" t="s">
        <v>1416</v>
      </c>
      <c r="J422" s="6">
        <v>93401000000</v>
      </c>
      <c r="K422" s="3" t="s">
        <v>1417</v>
      </c>
      <c r="L422" s="4" t="s">
        <v>1456</v>
      </c>
      <c r="M422" s="4" t="s">
        <v>1457</v>
      </c>
      <c r="N422" s="3" t="s">
        <v>1458</v>
      </c>
      <c r="O422" s="4" t="s">
        <v>166</v>
      </c>
      <c r="P422" s="3" t="s">
        <v>1459</v>
      </c>
      <c r="Q422" s="3">
        <v>70202000</v>
      </c>
      <c r="R422" s="3">
        <v>642</v>
      </c>
      <c r="S422" s="3" t="s">
        <v>1421</v>
      </c>
      <c r="T422" s="4">
        <v>1</v>
      </c>
      <c r="U422" s="5">
        <v>600</v>
      </c>
      <c r="V422" s="5">
        <v>600</v>
      </c>
      <c r="W422" s="4">
        <v>2014</v>
      </c>
      <c r="X422" s="4" t="s">
        <v>62</v>
      </c>
      <c r="Y422" s="4">
        <v>2014</v>
      </c>
      <c r="Z422" s="4" t="s">
        <v>62</v>
      </c>
      <c r="AA422" s="4">
        <v>2014</v>
      </c>
      <c r="AB422" s="4" t="s">
        <v>62</v>
      </c>
      <c r="AC422" s="4">
        <v>2014</v>
      </c>
      <c r="AD422" s="4" t="s">
        <v>82</v>
      </c>
      <c r="AE422" s="4">
        <v>2014</v>
      </c>
      <c r="AF422" s="4" t="s">
        <v>82</v>
      </c>
      <c r="AG422" s="4">
        <v>2023</v>
      </c>
      <c r="AH422" s="4" t="s">
        <v>82</v>
      </c>
      <c r="AI422" s="4" t="s">
        <v>218</v>
      </c>
      <c r="AJ422" s="4" t="s">
        <v>118</v>
      </c>
      <c r="AK422" s="4" t="s">
        <v>166</v>
      </c>
      <c r="AL422" s="4" t="s">
        <v>269</v>
      </c>
      <c r="AM422" s="4" t="s">
        <v>269</v>
      </c>
      <c r="AN422" s="4" t="s">
        <v>1460</v>
      </c>
      <c r="AO422" s="4"/>
      <c r="AP422" s="101"/>
    </row>
    <row r="423" spans="1:42" ht="101.25">
      <c r="A423" s="125">
        <f t="shared" si="20"/>
        <v>398</v>
      </c>
      <c r="B423" s="46" t="s">
        <v>1836</v>
      </c>
      <c r="C423" s="3"/>
      <c r="D423" s="4">
        <v>8</v>
      </c>
      <c r="E423" s="3" t="s">
        <v>1455</v>
      </c>
      <c r="F423" s="27" t="s">
        <v>1416</v>
      </c>
      <c r="G423" s="3" t="s">
        <v>222</v>
      </c>
      <c r="H423" s="27" t="s">
        <v>222</v>
      </c>
      <c r="I423" s="27" t="s">
        <v>1416</v>
      </c>
      <c r="J423" s="6">
        <v>93401000000</v>
      </c>
      <c r="K423" s="3" t="s">
        <v>1417</v>
      </c>
      <c r="L423" s="4" t="s">
        <v>1456</v>
      </c>
      <c r="M423" s="4" t="s">
        <v>1461</v>
      </c>
      <c r="N423" s="3" t="s">
        <v>1462</v>
      </c>
      <c r="O423" s="4" t="s">
        <v>166</v>
      </c>
      <c r="P423" s="3" t="s">
        <v>1463</v>
      </c>
      <c r="Q423" s="3">
        <v>70202000</v>
      </c>
      <c r="R423" s="3">
        <v>642</v>
      </c>
      <c r="S423" s="3" t="s">
        <v>1421</v>
      </c>
      <c r="T423" s="4">
        <v>1</v>
      </c>
      <c r="U423" s="5">
        <v>675</v>
      </c>
      <c r="V423" s="5">
        <v>675</v>
      </c>
      <c r="W423" s="4">
        <v>2014</v>
      </c>
      <c r="X423" s="4" t="s">
        <v>83</v>
      </c>
      <c r="Y423" s="4">
        <v>2014</v>
      </c>
      <c r="Z423" s="4" t="s">
        <v>83</v>
      </c>
      <c r="AA423" s="4">
        <v>2014</v>
      </c>
      <c r="AB423" s="4" t="s">
        <v>83</v>
      </c>
      <c r="AC423" s="4">
        <v>2014</v>
      </c>
      <c r="AD423" s="4" t="s">
        <v>57</v>
      </c>
      <c r="AE423" s="4">
        <v>2014</v>
      </c>
      <c r="AF423" s="4" t="s">
        <v>57</v>
      </c>
      <c r="AG423" s="4">
        <v>2022</v>
      </c>
      <c r="AH423" s="4" t="s">
        <v>57</v>
      </c>
      <c r="AI423" s="4" t="s">
        <v>218</v>
      </c>
      <c r="AJ423" s="4" t="s">
        <v>118</v>
      </c>
      <c r="AK423" s="4" t="s">
        <v>166</v>
      </c>
      <c r="AL423" s="4" t="s">
        <v>269</v>
      </c>
      <c r="AM423" s="4" t="s">
        <v>269</v>
      </c>
      <c r="AN423" s="4" t="s">
        <v>1460</v>
      </c>
      <c r="AO423" s="4"/>
      <c r="AP423" s="105"/>
    </row>
    <row r="424" spans="1:42" ht="409.5">
      <c r="A424" s="125">
        <f t="shared" si="20"/>
        <v>399</v>
      </c>
      <c r="B424" s="46" t="s">
        <v>1837</v>
      </c>
      <c r="C424" s="3"/>
      <c r="D424" s="4">
        <v>8</v>
      </c>
      <c r="E424" s="3" t="s">
        <v>1464</v>
      </c>
      <c r="F424" s="27" t="s">
        <v>1416</v>
      </c>
      <c r="G424" s="3" t="s">
        <v>222</v>
      </c>
      <c r="H424" s="27" t="s">
        <v>222</v>
      </c>
      <c r="I424" s="27" t="s">
        <v>1416</v>
      </c>
      <c r="J424" s="6">
        <v>93401000000</v>
      </c>
      <c r="K424" s="3" t="s">
        <v>1417</v>
      </c>
      <c r="L424" s="4" t="s">
        <v>1465</v>
      </c>
      <c r="M424" s="4" t="s">
        <v>1466</v>
      </c>
      <c r="N424" s="3" t="s">
        <v>1467</v>
      </c>
      <c r="O424" s="4" t="s">
        <v>166</v>
      </c>
      <c r="P424" s="3" t="s">
        <v>278</v>
      </c>
      <c r="Q424" s="3">
        <v>29249000</v>
      </c>
      <c r="R424" s="3">
        <v>642</v>
      </c>
      <c r="S424" s="3" t="s">
        <v>1421</v>
      </c>
      <c r="T424" s="4">
        <v>1</v>
      </c>
      <c r="U424" s="5">
        <v>95</v>
      </c>
      <c r="V424" s="5">
        <v>95</v>
      </c>
      <c r="W424" s="4">
        <v>2014</v>
      </c>
      <c r="X424" s="4" t="s">
        <v>57</v>
      </c>
      <c r="Y424" s="4">
        <v>2014</v>
      </c>
      <c r="Z424" s="4" t="s">
        <v>76</v>
      </c>
      <c r="AA424" s="4">
        <v>2014</v>
      </c>
      <c r="AB424" s="4" t="s">
        <v>77</v>
      </c>
      <c r="AC424" s="4">
        <v>2014</v>
      </c>
      <c r="AD424" s="4" t="s">
        <v>78</v>
      </c>
      <c r="AE424" s="4">
        <v>2014</v>
      </c>
      <c r="AF424" s="4" t="s">
        <v>78</v>
      </c>
      <c r="AG424" s="4">
        <v>2015</v>
      </c>
      <c r="AH424" s="4" t="s">
        <v>77</v>
      </c>
      <c r="AI424" s="4" t="s">
        <v>219</v>
      </c>
      <c r="AJ424" s="4" t="s">
        <v>118</v>
      </c>
      <c r="AK424" s="4" t="s">
        <v>166</v>
      </c>
      <c r="AL424" s="4" t="s">
        <v>269</v>
      </c>
      <c r="AM424" s="4" t="s">
        <v>269</v>
      </c>
      <c r="AN424" s="4"/>
      <c r="AO424" s="4" t="s">
        <v>1468</v>
      </c>
      <c r="AP424" s="101"/>
    </row>
    <row r="425" spans="1:42" ht="382.5">
      <c r="A425" s="125">
        <f t="shared" si="20"/>
        <v>400</v>
      </c>
      <c r="B425" s="46" t="s">
        <v>1838</v>
      </c>
      <c r="C425" s="3"/>
      <c r="D425" s="4">
        <v>8</v>
      </c>
      <c r="E425" s="3" t="s">
        <v>1469</v>
      </c>
      <c r="F425" s="27" t="s">
        <v>1416</v>
      </c>
      <c r="G425" s="3" t="s">
        <v>222</v>
      </c>
      <c r="H425" s="27" t="s">
        <v>222</v>
      </c>
      <c r="I425" s="27" t="s">
        <v>1416</v>
      </c>
      <c r="J425" s="6">
        <v>93401000000</v>
      </c>
      <c r="K425" s="3" t="s">
        <v>1417</v>
      </c>
      <c r="L425" s="4" t="s">
        <v>1470</v>
      </c>
      <c r="M425" s="4" t="s">
        <v>1471</v>
      </c>
      <c r="N425" s="3" t="s">
        <v>1472</v>
      </c>
      <c r="O425" s="4" t="s">
        <v>166</v>
      </c>
      <c r="P425" s="3" t="s">
        <v>1473</v>
      </c>
      <c r="Q425" s="3" t="s">
        <v>1474</v>
      </c>
      <c r="R425" s="3">
        <v>642</v>
      </c>
      <c r="S425" s="3" t="s">
        <v>1421</v>
      </c>
      <c r="T425" s="4">
        <v>1</v>
      </c>
      <c r="U425" s="5">
        <v>70</v>
      </c>
      <c r="V425" s="5">
        <v>70</v>
      </c>
      <c r="W425" s="4">
        <v>2014</v>
      </c>
      <c r="X425" s="4" t="s">
        <v>57</v>
      </c>
      <c r="Y425" s="4">
        <v>2014</v>
      </c>
      <c r="Z425" s="4" t="s">
        <v>76</v>
      </c>
      <c r="AA425" s="4">
        <v>2014</v>
      </c>
      <c r="AB425" s="4" t="s">
        <v>77</v>
      </c>
      <c r="AC425" s="4">
        <v>2014</v>
      </c>
      <c r="AD425" s="4" t="s">
        <v>77</v>
      </c>
      <c r="AE425" s="4">
        <v>2014</v>
      </c>
      <c r="AF425" s="4" t="s">
        <v>78</v>
      </c>
      <c r="AG425" s="4">
        <v>2014</v>
      </c>
      <c r="AH425" s="4" t="s">
        <v>100</v>
      </c>
      <c r="AI425" s="4" t="s">
        <v>219</v>
      </c>
      <c r="AJ425" s="4" t="s">
        <v>118</v>
      </c>
      <c r="AK425" s="4" t="s">
        <v>166</v>
      </c>
      <c r="AL425" s="4" t="s">
        <v>269</v>
      </c>
      <c r="AM425" s="4" t="s">
        <v>269</v>
      </c>
      <c r="AN425" s="4"/>
      <c r="AO425" s="4" t="s">
        <v>1475</v>
      </c>
      <c r="AP425" s="101"/>
    </row>
    <row r="426" spans="1:42" ht="382.5">
      <c r="A426" s="125">
        <f t="shared" si="20"/>
        <v>401</v>
      </c>
      <c r="B426" s="46" t="s">
        <v>1839</v>
      </c>
      <c r="C426" s="3"/>
      <c r="D426" s="4">
        <v>8</v>
      </c>
      <c r="E426" s="3" t="s">
        <v>1476</v>
      </c>
      <c r="F426" s="27" t="s">
        <v>1416</v>
      </c>
      <c r="G426" s="3" t="s">
        <v>222</v>
      </c>
      <c r="H426" s="27" t="s">
        <v>222</v>
      </c>
      <c r="I426" s="27" t="s">
        <v>1416</v>
      </c>
      <c r="J426" s="6">
        <v>93401000000</v>
      </c>
      <c r="K426" s="3" t="s">
        <v>1417</v>
      </c>
      <c r="L426" s="4" t="s">
        <v>1477</v>
      </c>
      <c r="M426" s="4" t="s">
        <v>1478</v>
      </c>
      <c r="N426" s="3" t="s">
        <v>1472</v>
      </c>
      <c r="O426" s="4" t="s">
        <v>166</v>
      </c>
      <c r="P426" s="3" t="s">
        <v>1479</v>
      </c>
      <c r="Q426" s="3" t="s">
        <v>1480</v>
      </c>
      <c r="R426" s="3">
        <v>642</v>
      </c>
      <c r="S426" s="3" t="s">
        <v>1421</v>
      </c>
      <c r="T426" s="4">
        <v>1</v>
      </c>
      <c r="U426" s="5">
        <v>300</v>
      </c>
      <c r="V426" s="5">
        <v>300</v>
      </c>
      <c r="W426" s="4">
        <v>2014</v>
      </c>
      <c r="X426" s="4" t="s">
        <v>82</v>
      </c>
      <c r="Y426" s="4">
        <v>2014</v>
      </c>
      <c r="Z426" s="4" t="s">
        <v>83</v>
      </c>
      <c r="AA426" s="4">
        <v>2014</v>
      </c>
      <c r="AB426" s="4" t="s">
        <v>83</v>
      </c>
      <c r="AC426" s="4">
        <v>2014</v>
      </c>
      <c r="AD426" s="4" t="s">
        <v>57</v>
      </c>
      <c r="AE426" s="4">
        <v>2014</v>
      </c>
      <c r="AF426" s="4" t="s">
        <v>76</v>
      </c>
      <c r="AG426" s="4">
        <v>2015</v>
      </c>
      <c r="AH426" s="4" t="s">
        <v>57</v>
      </c>
      <c r="AI426" s="4" t="s">
        <v>58</v>
      </c>
      <c r="AJ426" s="4" t="s">
        <v>59</v>
      </c>
      <c r="AK426" s="4" t="s">
        <v>1433</v>
      </c>
      <c r="AL426" s="4" t="s">
        <v>269</v>
      </c>
      <c r="AM426" s="4" t="s">
        <v>269</v>
      </c>
      <c r="AN426" s="4"/>
      <c r="AO426" s="4" t="s">
        <v>1481</v>
      </c>
      <c r="AP426" s="101"/>
    </row>
    <row r="427" spans="1:42" ht="409.5" customHeight="1">
      <c r="A427" s="125">
        <f t="shared" si="20"/>
        <v>402</v>
      </c>
      <c r="B427" s="46" t="s">
        <v>1840</v>
      </c>
      <c r="C427" s="3"/>
      <c r="D427" s="4">
        <v>8</v>
      </c>
      <c r="E427" s="3" t="s">
        <v>1482</v>
      </c>
      <c r="F427" s="27" t="s">
        <v>1416</v>
      </c>
      <c r="G427" s="3" t="s">
        <v>222</v>
      </c>
      <c r="H427" s="27" t="s">
        <v>222</v>
      </c>
      <c r="I427" s="27" t="s">
        <v>1416</v>
      </c>
      <c r="J427" s="6">
        <v>93401000000</v>
      </c>
      <c r="K427" s="3" t="s">
        <v>1417</v>
      </c>
      <c r="L427" s="4" t="s">
        <v>1483</v>
      </c>
      <c r="M427" s="4" t="s">
        <v>1484</v>
      </c>
      <c r="N427" s="3" t="s">
        <v>1472</v>
      </c>
      <c r="O427" s="4" t="s">
        <v>166</v>
      </c>
      <c r="P427" s="3">
        <v>513</v>
      </c>
      <c r="Q427" s="3">
        <v>51300000</v>
      </c>
      <c r="R427" s="3">
        <v>642</v>
      </c>
      <c r="S427" s="3" t="s">
        <v>1421</v>
      </c>
      <c r="T427" s="4">
        <v>1</v>
      </c>
      <c r="U427" s="5">
        <v>95</v>
      </c>
      <c r="V427" s="5">
        <v>95</v>
      </c>
      <c r="W427" s="4">
        <v>2014</v>
      </c>
      <c r="X427" s="4" t="s">
        <v>82</v>
      </c>
      <c r="Y427" s="4">
        <v>2014</v>
      </c>
      <c r="Z427" s="4" t="s">
        <v>83</v>
      </c>
      <c r="AA427" s="4">
        <v>2014</v>
      </c>
      <c r="AB427" s="4" t="s">
        <v>57</v>
      </c>
      <c r="AC427" s="4">
        <v>2014</v>
      </c>
      <c r="AD427" s="4" t="s">
        <v>57</v>
      </c>
      <c r="AE427" s="4">
        <v>2014</v>
      </c>
      <c r="AF427" s="4" t="s">
        <v>76</v>
      </c>
      <c r="AG427" s="4">
        <v>2014</v>
      </c>
      <c r="AH427" s="4" t="s">
        <v>61</v>
      </c>
      <c r="AI427" s="4" t="s">
        <v>219</v>
      </c>
      <c r="AJ427" s="4" t="s">
        <v>118</v>
      </c>
      <c r="AK427" s="4" t="s">
        <v>166</v>
      </c>
      <c r="AL427" s="4" t="s">
        <v>269</v>
      </c>
      <c r="AM427" s="4" t="s">
        <v>269</v>
      </c>
      <c r="AN427" s="4"/>
      <c r="AO427" s="4" t="s">
        <v>1485</v>
      </c>
      <c r="AP427" s="101"/>
    </row>
    <row r="428" spans="1:42" ht="247.5">
      <c r="A428" s="125">
        <f t="shared" si="20"/>
        <v>403</v>
      </c>
      <c r="B428" s="46" t="s">
        <v>1841</v>
      </c>
      <c r="C428" s="3"/>
      <c r="D428" s="4">
        <v>8</v>
      </c>
      <c r="E428" s="3" t="s">
        <v>1486</v>
      </c>
      <c r="F428" s="27" t="s">
        <v>1416</v>
      </c>
      <c r="G428" s="3" t="s">
        <v>222</v>
      </c>
      <c r="H428" s="27" t="s">
        <v>222</v>
      </c>
      <c r="I428" s="27" t="s">
        <v>1416</v>
      </c>
      <c r="J428" s="6">
        <v>93401000000</v>
      </c>
      <c r="K428" s="3" t="s">
        <v>1417</v>
      </c>
      <c r="L428" s="4" t="s">
        <v>1487</v>
      </c>
      <c r="M428" s="4" t="s">
        <v>1488</v>
      </c>
      <c r="N428" s="3" t="s">
        <v>1489</v>
      </c>
      <c r="O428" s="4" t="s">
        <v>166</v>
      </c>
      <c r="P428" s="3" t="s">
        <v>1490</v>
      </c>
      <c r="Q428" s="3" t="s">
        <v>1491</v>
      </c>
      <c r="R428" s="3">
        <v>642</v>
      </c>
      <c r="S428" s="3" t="s">
        <v>1421</v>
      </c>
      <c r="T428" s="4">
        <v>1</v>
      </c>
      <c r="U428" s="5">
        <v>99</v>
      </c>
      <c r="V428" s="5">
        <v>0</v>
      </c>
      <c r="W428" s="4">
        <v>2014</v>
      </c>
      <c r="X428" s="4" t="s">
        <v>100</v>
      </c>
      <c r="Y428" s="4">
        <v>2014</v>
      </c>
      <c r="Z428" s="4" t="s">
        <v>96</v>
      </c>
      <c r="AA428" s="4">
        <v>2014</v>
      </c>
      <c r="AB428" s="4" t="s">
        <v>91</v>
      </c>
      <c r="AC428" s="4">
        <v>2014</v>
      </c>
      <c r="AD428" s="4" t="s">
        <v>91</v>
      </c>
      <c r="AE428" s="4">
        <v>2014</v>
      </c>
      <c r="AF428" s="4" t="s">
        <v>60</v>
      </c>
      <c r="AG428" s="4">
        <v>2015</v>
      </c>
      <c r="AH428" s="4" t="s">
        <v>91</v>
      </c>
      <c r="AI428" s="4" t="s">
        <v>219</v>
      </c>
      <c r="AJ428" s="4" t="s">
        <v>118</v>
      </c>
      <c r="AK428" s="4" t="s">
        <v>166</v>
      </c>
      <c r="AL428" s="4" t="s">
        <v>269</v>
      </c>
      <c r="AM428" s="4" t="s">
        <v>269</v>
      </c>
      <c r="AN428" s="4"/>
      <c r="AO428" s="4" t="s">
        <v>1492</v>
      </c>
      <c r="AP428" s="101"/>
    </row>
    <row r="429" spans="1:42" ht="315">
      <c r="A429" s="125">
        <f t="shared" si="20"/>
        <v>404</v>
      </c>
      <c r="B429" s="46" t="s">
        <v>1842</v>
      </c>
      <c r="C429" s="3"/>
      <c r="D429" s="4">
        <v>8</v>
      </c>
      <c r="E429" s="3" t="s">
        <v>1493</v>
      </c>
      <c r="F429" s="27" t="s">
        <v>1416</v>
      </c>
      <c r="G429" s="3" t="s">
        <v>222</v>
      </c>
      <c r="H429" s="27" t="s">
        <v>222</v>
      </c>
      <c r="I429" s="27" t="s">
        <v>1416</v>
      </c>
      <c r="J429" s="6">
        <v>93401000000</v>
      </c>
      <c r="K429" s="3" t="s">
        <v>1417</v>
      </c>
      <c r="L429" s="4" t="s">
        <v>1494</v>
      </c>
      <c r="M429" s="4" t="s">
        <v>1495</v>
      </c>
      <c r="N429" s="3" t="s">
        <v>1496</v>
      </c>
      <c r="O429" s="4" t="s">
        <v>166</v>
      </c>
      <c r="P429" s="3" t="s">
        <v>109</v>
      </c>
      <c r="Q429" s="3">
        <v>7422012</v>
      </c>
      <c r="R429" s="3">
        <v>642</v>
      </c>
      <c r="S429" s="3" t="s">
        <v>1421</v>
      </c>
      <c r="T429" s="4">
        <v>1</v>
      </c>
      <c r="U429" s="5">
        <v>260</v>
      </c>
      <c r="V429" s="5">
        <v>250</v>
      </c>
      <c r="W429" s="4">
        <v>2014</v>
      </c>
      <c r="X429" s="4" t="s">
        <v>62</v>
      </c>
      <c r="Y429" s="4">
        <v>2014</v>
      </c>
      <c r="Z429" s="4" t="s">
        <v>82</v>
      </c>
      <c r="AA429" s="4">
        <v>2014</v>
      </c>
      <c r="AB429" s="4" t="s">
        <v>83</v>
      </c>
      <c r="AC429" s="4">
        <v>2014</v>
      </c>
      <c r="AD429" s="4" t="s">
        <v>57</v>
      </c>
      <c r="AE429" s="4">
        <v>2014</v>
      </c>
      <c r="AF429" s="4" t="s">
        <v>57</v>
      </c>
      <c r="AG429" s="4">
        <v>2015</v>
      </c>
      <c r="AH429" s="4" t="s">
        <v>83</v>
      </c>
      <c r="AI429" s="4" t="s">
        <v>58</v>
      </c>
      <c r="AJ429" s="4" t="s">
        <v>59</v>
      </c>
      <c r="AK429" s="4" t="s">
        <v>1433</v>
      </c>
      <c r="AL429" s="4" t="s">
        <v>269</v>
      </c>
      <c r="AM429" s="4" t="s">
        <v>269</v>
      </c>
      <c r="AN429" s="4"/>
      <c r="AO429" s="4" t="s">
        <v>1485</v>
      </c>
      <c r="AP429" s="101"/>
    </row>
    <row r="430" spans="1:42" ht="409.5">
      <c r="A430" s="125">
        <f t="shared" si="20"/>
        <v>405</v>
      </c>
      <c r="B430" s="46" t="s">
        <v>1843</v>
      </c>
      <c r="C430" s="3"/>
      <c r="D430" s="4">
        <v>8</v>
      </c>
      <c r="E430" s="3" t="s">
        <v>1497</v>
      </c>
      <c r="F430" s="27" t="s">
        <v>1416</v>
      </c>
      <c r="G430" s="3" t="s">
        <v>222</v>
      </c>
      <c r="H430" s="27" t="s">
        <v>222</v>
      </c>
      <c r="I430" s="27" t="s">
        <v>1416</v>
      </c>
      <c r="J430" s="6">
        <v>93401000000</v>
      </c>
      <c r="K430" s="3" t="s">
        <v>1417</v>
      </c>
      <c r="L430" s="4" t="s">
        <v>1497</v>
      </c>
      <c r="M430" s="4" t="s">
        <v>1498</v>
      </c>
      <c r="N430" s="3" t="s">
        <v>1499</v>
      </c>
      <c r="O430" s="4" t="s">
        <v>166</v>
      </c>
      <c r="P430" s="3">
        <v>292</v>
      </c>
      <c r="Q430" s="3" t="s">
        <v>1500</v>
      </c>
      <c r="R430" s="3">
        <v>642</v>
      </c>
      <c r="S430" s="3" t="s">
        <v>1421</v>
      </c>
      <c r="T430" s="4">
        <v>1</v>
      </c>
      <c r="U430" s="5">
        <v>99.8</v>
      </c>
      <c r="V430" s="5">
        <v>99.8</v>
      </c>
      <c r="W430" s="4">
        <v>2014</v>
      </c>
      <c r="X430" s="4" t="s">
        <v>62</v>
      </c>
      <c r="Y430" s="4">
        <v>2014</v>
      </c>
      <c r="Z430" s="4" t="s">
        <v>82</v>
      </c>
      <c r="AA430" s="4">
        <v>2014</v>
      </c>
      <c r="AB430" s="4" t="s">
        <v>83</v>
      </c>
      <c r="AC430" s="4">
        <v>2014</v>
      </c>
      <c r="AD430" s="4" t="s">
        <v>83</v>
      </c>
      <c r="AE430" s="4">
        <v>2014</v>
      </c>
      <c r="AF430" s="4" t="s">
        <v>57</v>
      </c>
      <c r="AG430" s="4">
        <v>2015</v>
      </c>
      <c r="AH430" s="4" t="s">
        <v>83</v>
      </c>
      <c r="AI430" s="4" t="s">
        <v>219</v>
      </c>
      <c r="AJ430" s="4" t="s">
        <v>118</v>
      </c>
      <c r="AK430" s="4" t="s">
        <v>166</v>
      </c>
      <c r="AL430" s="4" t="s">
        <v>269</v>
      </c>
      <c r="AM430" s="4" t="s">
        <v>269</v>
      </c>
      <c r="AN430" s="4"/>
      <c r="AO430" s="4" t="s">
        <v>1485</v>
      </c>
      <c r="AP430" s="101"/>
    </row>
    <row r="431" spans="1:42" ht="135">
      <c r="A431" s="125">
        <f t="shared" si="20"/>
        <v>406</v>
      </c>
      <c r="B431" s="46" t="s">
        <v>1844</v>
      </c>
      <c r="C431" s="3"/>
      <c r="D431" s="4">
        <v>8</v>
      </c>
      <c r="E431" s="3" t="s">
        <v>1501</v>
      </c>
      <c r="F431" s="27" t="s">
        <v>1416</v>
      </c>
      <c r="G431" s="3" t="s">
        <v>222</v>
      </c>
      <c r="H431" s="27" t="s">
        <v>222</v>
      </c>
      <c r="I431" s="27" t="s">
        <v>1416</v>
      </c>
      <c r="J431" s="6">
        <v>93401000000</v>
      </c>
      <c r="K431" s="3" t="s">
        <v>1417</v>
      </c>
      <c r="L431" s="4" t="s">
        <v>1502</v>
      </c>
      <c r="M431" s="4" t="s">
        <v>1503</v>
      </c>
      <c r="N431" s="3" t="s">
        <v>1504</v>
      </c>
      <c r="O431" s="4" t="s">
        <v>166</v>
      </c>
      <c r="P431" s="3" t="s">
        <v>1256</v>
      </c>
      <c r="Q431" s="3" t="s">
        <v>1505</v>
      </c>
      <c r="R431" s="3">
        <v>642</v>
      </c>
      <c r="S431" s="3" t="s">
        <v>1421</v>
      </c>
      <c r="T431" s="4">
        <v>1</v>
      </c>
      <c r="U431" s="5">
        <v>180</v>
      </c>
      <c r="V431" s="5">
        <v>180</v>
      </c>
      <c r="W431" s="4">
        <v>2013</v>
      </c>
      <c r="X431" s="4" t="s">
        <v>96</v>
      </c>
      <c r="Y431" s="4">
        <v>2013</v>
      </c>
      <c r="Z431" s="4" t="s">
        <v>91</v>
      </c>
      <c r="AA431" s="4">
        <v>2013</v>
      </c>
      <c r="AB431" s="4" t="s">
        <v>60</v>
      </c>
      <c r="AC431" s="4">
        <v>2014</v>
      </c>
      <c r="AD431" s="4" t="s">
        <v>62</v>
      </c>
      <c r="AE431" s="4">
        <v>2014</v>
      </c>
      <c r="AF431" s="4" t="s">
        <v>62</v>
      </c>
      <c r="AG431" s="4">
        <v>2014</v>
      </c>
      <c r="AH431" s="4" t="s">
        <v>61</v>
      </c>
      <c r="AI431" s="4" t="s">
        <v>58</v>
      </c>
      <c r="AJ431" s="4" t="s">
        <v>59</v>
      </c>
      <c r="AK431" s="4" t="s">
        <v>166</v>
      </c>
      <c r="AL431" s="4" t="s">
        <v>269</v>
      </c>
      <c r="AM431" s="4" t="s">
        <v>269</v>
      </c>
      <c r="AN431" s="4"/>
      <c r="AO431" s="4" t="s">
        <v>1506</v>
      </c>
      <c r="AP431" s="101"/>
    </row>
    <row r="432" spans="1:42" ht="100.5" customHeight="1">
      <c r="A432" s="125">
        <f t="shared" si="20"/>
        <v>407</v>
      </c>
      <c r="B432" s="46" t="s">
        <v>1845</v>
      </c>
      <c r="C432" s="3"/>
      <c r="D432" s="4">
        <v>8</v>
      </c>
      <c r="E432" s="3" t="s">
        <v>1507</v>
      </c>
      <c r="F432" s="27" t="s">
        <v>1416</v>
      </c>
      <c r="G432" s="3" t="s">
        <v>222</v>
      </c>
      <c r="H432" s="27" t="s">
        <v>222</v>
      </c>
      <c r="I432" s="27" t="s">
        <v>1416</v>
      </c>
      <c r="J432" s="6">
        <v>93401000000</v>
      </c>
      <c r="K432" s="3" t="s">
        <v>1417</v>
      </c>
      <c r="L432" s="4" t="s">
        <v>725</v>
      </c>
      <c r="M432" s="4" t="s">
        <v>1508</v>
      </c>
      <c r="N432" s="3" t="s">
        <v>1509</v>
      </c>
      <c r="O432" s="4" t="s">
        <v>166</v>
      </c>
      <c r="P432" s="3" t="s">
        <v>1203</v>
      </c>
      <c r="Q432" s="3" t="s">
        <v>1510</v>
      </c>
      <c r="R432" s="3">
        <v>642</v>
      </c>
      <c r="S432" s="3" t="s">
        <v>1421</v>
      </c>
      <c r="T432" s="4">
        <v>1</v>
      </c>
      <c r="U432" s="5">
        <v>95</v>
      </c>
      <c r="V432" s="5">
        <v>95</v>
      </c>
      <c r="W432" s="4">
        <v>2013</v>
      </c>
      <c r="X432" s="4" t="s">
        <v>96</v>
      </c>
      <c r="Y432" s="4">
        <v>2013</v>
      </c>
      <c r="Z432" s="4" t="s">
        <v>91</v>
      </c>
      <c r="AA432" s="4">
        <v>2013</v>
      </c>
      <c r="AB432" s="4" t="s">
        <v>60</v>
      </c>
      <c r="AC432" s="4">
        <v>2014</v>
      </c>
      <c r="AD432" s="4" t="s">
        <v>62</v>
      </c>
      <c r="AE432" s="4">
        <v>2014</v>
      </c>
      <c r="AF432" s="4" t="s">
        <v>62</v>
      </c>
      <c r="AG432" s="4">
        <v>2014</v>
      </c>
      <c r="AH432" s="4" t="s">
        <v>61</v>
      </c>
      <c r="AI432" s="4" t="s">
        <v>219</v>
      </c>
      <c r="AJ432" s="4" t="s">
        <v>118</v>
      </c>
      <c r="AK432" s="4" t="s">
        <v>166</v>
      </c>
      <c r="AL432" s="4" t="s">
        <v>269</v>
      </c>
      <c r="AM432" s="4" t="s">
        <v>269</v>
      </c>
      <c r="AN432" s="4"/>
      <c r="AO432" s="4" t="s">
        <v>1511</v>
      </c>
      <c r="AP432" s="101"/>
    </row>
    <row r="433" spans="1:42" ht="128.25" customHeight="1">
      <c r="A433" s="125">
        <f t="shared" si="20"/>
        <v>408</v>
      </c>
      <c r="B433" s="46" t="s">
        <v>1846</v>
      </c>
      <c r="C433" s="3"/>
      <c r="D433" s="4">
        <v>8</v>
      </c>
      <c r="E433" s="3" t="s">
        <v>1512</v>
      </c>
      <c r="F433" s="27" t="s">
        <v>1416</v>
      </c>
      <c r="G433" s="3" t="s">
        <v>222</v>
      </c>
      <c r="H433" s="27" t="s">
        <v>222</v>
      </c>
      <c r="I433" s="27" t="s">
        <v>1416</v>
      </c>
      <c r="J433" s="6">
        <v>93401000000</v>
      </c>
      <c r="K433" s="3" t="s">
        <v>1417</v>
      </c>
      <c r="L433" s="4" t="s">
        <v>1513</v>
      </c>
      <c r="M433" s="4" t="s">
        <v>1514</v>
      </c>
      <c r="N433" s="3" t="s">
        <v>1515</v>
      </c>
      <c r="O433" s="4" t="s">
        <v>166</v>
      </c>
      <c r="P433" s="3">
        <v>513</v>
      </c>
      <c r="Q433" s="3">
        <v>513900000</v>
      </c>
      <c r="R433" s="3">
        <v>642</v>
      </c>
      <c r="S433" s="3" t="s">
        <v>1421</v>
      </c>
      <c r="T433" s="4">
        <v>1</v>
      </c>
      <c r="U433" s="5">
        <v>10</v>
      </c>
      <c r="V433" s="5">
        <v>10</v>
      </c>
      <c r="W433" s="4">
        <v>2014</v>
      </c>
      <c r="X433" s="4" t="s">
        <v>57</v>
      </c>
      <c r="Y433" s="4">
        <v>2014</v>
      </c>
      <c r="Z433" s="4" t="s">
        <v>76</v>
      </c>
      <c r="AA433" s="4">
        <v>2014</v>
      </c>
      <c r="AB433" s="4" t="s">
        <v>77</v>
      </c>
      <c r="AC433" s="4">
        <v>2014</v>
      </c>
      <c r="AD433" s="4" t="s">
        <v>78</v>
      </c>
      <c r="AE433" s="4">
        <v>2014</v>
      </c>
      <c r="AF433" s="4" t="s">
        <v>100</v>
      </c>
      <c r="AG433" s="4">
        <v>2014</v>
      </c>
      <c r="AH433" s="4" t="s">
        <v>96</v>
      </c>
      <c r="AI433" s="4" t="s">
        <v>219</v>
      </c>
      <c r="AJ433" s="4" t="s">
        <v>118</v>
      </c>
      <c r="AK433" s="4" t="s">
        <v>166</v>
      </c>
      <c r="AL433" s="4" t="s">
        <v>269</v>
      </c>
      <c r="AM433" s="4" t="s">
        <v>269</v>
      </c>
      <c r="AN433" s="4"/>
      <c r="AO433" s="4" t="s">
        <v>1516</v>
      </c>
      <c r="AP433" s="101"/>
    </row>
    <row r="434" spans="1:42" ht="180">
      <c r="A434" s="125">
        <f t="shared" si="20"/>
        <v>409</v>
      </c>
      <c r="B434" s="46" t="s">
        <v>1847</v>
      </c>
      <c r="C434" s="3"/>
      <c r="D434" s="4">
        <v>8</v>
      </c>
      <c r="E434" s="3" t="s">
        <v>1507</v>
      </c>
      <c r="F434" s="27" t="s">
        <v>1416</v>
      </c>
      <c r="G434" s="3" t="s">
        <v>222</v>
      </c>
      <c r="H434" s="27" t="s">
        <v>222</v>
      </c>
      <c r="I434" s="27" t="s">
        <v>1416</v>
      </c>
      <c r="J434" s="6">
        <v>93401000000</v>
      </c>
      <c r="K434" s="3" t="s">
        <v>1417</v>
      </c>
      <c r="L434" s="4" t="s">
        <v>1517</v>
      </c>
      <c r="M434" s="4" t="s">
        <v>1518</v>
      </c>
      <c r="N434" s="3" t="s">
        <v>1519</v>
      </c>
      <c r="O434" s="4" t="s">
        <v>166</v>
      </c>
      <c r="P434" s="3" t="s">
        <v>1276</v>
      </c>
      <c r="Q434" s="3" t="s">
        <v>296</v>
      </c>
      <c r="R434" s="3">
        <v>642</v>
      </c>
      <c r="S434" s="3" t="s">
        <v>1421</v>
      </c>
      <c r="T434" s="4">
        <v>1</v>
      </c>
      <c r="U434" s="5">
        <v>15</v>
      </c>
      <c r="V434" s="5">
        <v>15</v>
      </c>
      <c r="W434" s="4">
        <v>2013</v>
      </c>
      <c r="X434" s="4" t="s">
        <v>96</v>
      </c>
      <c r="Y434" s="4">
        <v>2013</v>
      </c>
      <c r="Z434" s="4" t="s">
        <v>91</v>
      </c>
      <c r="AA434" s="4">
        <v>2013</v>
      </c>
      <c r="AB434" s="4" t="s">
        <v>60</v>
      </c>
      <c r="AC434" s="4">
        <v>2014</v>
      </c>
      <c r="AD434" s="4" t="s">
        <v>62</v>
      </c>
      <c r="AE434" s="4">
        <v>2014</v>
      </c>
      <c r="AF434" s="4" t="s">
        <v>62</v>
      </c>
      <c r="AG434" s="4">
        <v>2014</v>
      </c>
      <c r="AH434" s="4" t="s">
        <v>61</v>
      </c>
      <c r="AI434" s="4" t="s">
        <v>219</v>
      </c>
      <c r="AJ434" s="4" t="s">
        <v>118</v>
      </c>
      <c r="AK434" s="4" t="s">
        <v>166</v>
      </c>
      <c r="AL434" s="4" t="s">
        <v>269</v>
      </c>
      <c r="AM434" s="4" t="s">
        <v>269</v>
      </c>
      <c r="AN434" s="4"/>
      <c r="AO434" s="4" t="s">
        <v>1520</v>
      </c>
      <c r="AP434" s="101"/>
    </row>
    <row r="435" spans="1:42" ht="191.25">
      <c r="A435" s="125">
        <f t="shared" si="20"/>
        <v>410</v>
      </c>
      <c r="B435" s="46" t="s">
        <v>1848</v>
      </c>
      <c r="C435" s="3"/>
      <c r="D435" s="4">
        <v>8</v>
      </c>
      <c r="E435" s="3" t="s">
        <v>1507</v>
      </c>
      <c r="F435" s="27" t="s">
        <v>1416</v>
      </c>
      <c r="G435" s="3" t="s">
        <v>222</v>
      </c>
      <c r="H435" s="27" t="s">
        <v>222</v>
      </c>
      <c r="I435" s="27" t="s">
        <v>1416</v>
      </c>
      <c r="J435" s="6">
        <v>93401000000</v>
      </c>
      <c r="K435" s="3" t="s">
        <v>1417</v>
      </c>
      <c r="L435" s="4" t="s">
        <v>1521</v>
      </c>
      <c r="M435" s="4" t="s">
        <v>1522</v>
      </c>
      <c r="N435" s="3" t="s">
        <v>1523</v>
      </c>
      <c r="O435" s="4" t="s">
        <v>166</v>
      </c>
      <c r="P435" s="3" t="s">
        <v>1276</v>
      </c>
      <c r="Q435" s="3" t="s">
        <v>296</v>
      </c>
      <c r="R435" s="3">
        <v>642</v>
      </c>
      <c r="S435" s="3" t="s">
        <v>1421</v>
      </c>
      <c r="T435" s="4">
        <v>1</v>
      </c>
      <c r="U435" s="5">
        <v>15</v>
      </c>
      <c r="V435" s="5">
        <v>15</v>
      </c>
      <c r="W435" s="4">
        <v>2014</v>
      </c>
      <c r="X435" s="4" t="s">
        <v>62</v>
      </c>
      <c r="Y435" s="4">
        <v>2014</v>
      </c>
      <c r="Z435" s="4" t="s">
        <v>62</v>
      </c>
      <c r="AA435" s="4">
        <v>2014</v>
      </c>
      <c r="AB435" s="4" t="s">
        <v>82</v>
      </c>
      <c r="AC435" s="4">
        <v>2014</v>
      </c>
      <c r="AD435" s="4" t="s">
        <v>83</v>
      </c>
      <c r="AE435" s="4">
        <v>2014</v>
      </c>
      <c r="AF435" s="4" t="s">
        <v>57</v>
      </c>
      <c r="AG435" s="4">
        <v>2015</v>
      </c>
      <c r="AH435" s="4" t="s">
        <v>83</v>
      </c>
      <c r="AI435" s="4" t="s">
        <v>219</v>
      </c>
      <c r="AJ435" s="4" t="s">
        <v>118</v>
      </c>
      <c r="AK435" s="4" t="s">
        <v>166</v>
      </c>
      <c r="AL435" s="4" t="s">
        <v>269</v>
      </c>
      <c r="AM435" s="4" t="s">
        <v>269</v>
      </c>
      <c r="AN435" s="4"/>
      <c r="AO435" s="4" t="s">
        <v>1524</v>
      </c>
      <c r="AP435" s="101"/>
    </row>
    <row r="436" spans="1:42" ht="123.75">
      <c r="A436" s="125">
        <f t="shared" si="20"/>
        <v>411</v>
      </c>
      <c r="B436" s="46" t="s">
        <v>1849</v>
      </c>
      <c r="C436" s="3"/>
      <c r="D436" s="4">
        <v>8</v>
      </c>
      <c r="E436" s="3" t="s">
        <v>1525</v>
      </c>
      <c r="F436" s="27" t="s">
        <v>1416</v>
      </c>
      <c r="G436" s="3" t="s">
        <v>222</v>
      </c>
      <c r="H436" s="27" t="s">
        <v>222</v>
      </c>
      <c r="I436" s="27" t="s">
        <v>1416</v>
      </c>
      <c r="J436" s="6">
        <v>93401000000</v>
      </c>
      <c r="K436" s="3" t="s">
        <v>1417</v>
      </c>
      <c r="L436" s="4" t="s">
        <v>1526</v>
      </c>
      <c r="M436" s="4" t="s">
        <v>1527</v>
      </c>
      <c r="N436" s="3" t="s">
        <v>1528</v>
      </c>
      <c r="O436" s="4" t="s">
        <v>166</v>
      </c>
      <c r="P436" s="3">
        <v>513</v>
      </c>
      <c r="Q436" s="3">
        <v>513900000</v>
      </c>
      <c r="R436" s="3">
        <v>642</v>
      </c>
      <c r="S436" s="3" t="s">
        <v>1421</v>
      </c>
      <c r="T436" s="4">
        <v>1</v>
      </c>
      <c r="U436" s="5">
        <v>42</v>
      </c>
      <c r="V436" s="5">
        <v>7</v>
      </c>
      <c r="W436" s="4">
        <v>2014</v>
      </c>
      <c r="X436" s="4" t="s">
        <v>100</v>
      </c>
      <c r="Y436" s="4">
        <v>2014</v>
      </c>
      <c r="Z436" s="4" t="s">
        <v>96</v>
      </c>
      <c r="AA436" s="4">
        <v>2014</v>
      </c>
      <c r="AB436" s="4" t="s">
        <v>96</v>
      </c>
      <c r="AC436" s="4">
        <v>2014</v>
      </c>
      <c r="AD436" s="4" t="s">
        <v>91</v>
      </c>
      <c r="AE436" s="4">
        <v>2014</v>
      </c>
      <c r="AF436" s="4" t="s">
        <v>60</v>
      </c>
      <c r="AG436" s="4">
        <v>2015</v>
      </c>
      <c r="AH436" s="4" t="s">
        <v>91</v>
      </c>
      <c r="AI436" s="4" t="s">
        <v>219</v>
      </c>
      <c r="AJ436" s="4" t="s">
        <v>118</v>
      </c>
      <c r="AK436" s="4" t="s">
        <v>166</v>
      </c>
      <c r="AL436" s="4" t="s">
        <v>269</v>
      </c>
      <c r="AM436" s="4" t="s">
        <v>269</v>
      </c>
      <c r="AN436" s="4"/>
      <c r="AO436" s="4" t="s">
        <v>1529</v>
      </c>
      <c r="AP436" s="101"/>
    </row>
    <row r="437" spans="1:42" ht="348.75">
      <c r="A437" s="125">
        <f t="shared" si="20"/>
        <v>412</v>
      </c>
      <c r="B437" s="46" t="s">
        <v>1850</v>
      </c>
      <c r="C437" s="3"/>
      <c r="D437" s="4">
        <v>8</v>
      </c>
      <c r="E437" s="3" t="s">
        <v>1530</v>
      </c>
      <c r="F437" s="27" t="s">
        <v>1416</v>
      </c>
      <c r="G437" s="3" t="s">
        <v>222</v>
      </c>
      <c r="H437" s="27" t="s">
        <v>222</v>
      </c>
      <c r="I437" s="27" t="s">
        <v>1416</v>
      </c>
      <c r="J437" s="6">
        <v>93401000000</v>
      </c>
      <c r="K437" s="3" t="s">
        <v>1417</v>
      </c>
      <c r="L437" s="4" t="s">
        <v>1531</v>
      </c>
      <c r="M437" s="4" t="s">
        <v>1532</v>
      </c>
      <c r="N437" s="3" t="s">
        <v>1533</v>
      </c>
      <c r="O437" s="4" t="s">
        <v>166</v>
      </c>
      <c r="P437" s="3">
        <v>523</v>
      </c>
      <c r="Q437" s="3">
        <v>5235010</v>
      </c>
      <c r="R437" s="3">
        <v>642</v>
      </c>
      <c r="S437" s="3" t="s">
        <v>1421</v>
      </c>
      <c r="T437" s="4">
        <v>1</v>
      </c>
      <c r="U437" s="5">
        <v>60</v>
      </c>
      <c r="V437" s="5">
        <v>60</v>
      </c>
      <c r="W437" s="4">
        <v>2014</v>
      </c>
      <c r="X437" s="4" t="s">
        <v>83</v>
      </c>
      <c r="Y437" s="4">
        <v>2014</v>
      </c>
      <c r="Z437" s="4" t="s">
        <v>83</v>
      </c>
      <c r="AA437" s="4">
        <v>2014</v>
      </c>
      <c r="AB437" s="4" t="s">
        <v>57</v>
      </c>
      <c r="AC437" s="4">
        <v>2014</v>
      </c>
      <c r="AD437" s="4" t="s">
        <v>76</v>
      </c>
      <c r="AE437" s="4">
        <v>2014</v>
      </c>
      <c r="AF437" s="4" t="s">
        <v>77</v>
      </c>
      <c r="AG437" s="4">
        <v>2014</v>
      </c>
      <c r="AH437" s="4" t="s">
        <v>78</v>
      </c>
      <c r="AI437" s="4" t="s">
        <v>219</v>
      </c>
      <c r="AJ437" s="4" t="s">
        <v>118</v>
      </c>
      <c r="AK437" s="4" t="s">
        <v>166</v>
      </c>
      <c r="AL437" s="4" t="s">
        <v>269</v>
      </c>
      <c r="AM437" s="4" t="s">
        <v>269</v>
      </c>
      <c r="AN437" s="4"/>
      <c r="AO437" s="4" t="s">
        <v>1516</v>
      </c>
      <c r="AP437" s="101"/>
    </row>
    <row r="438" spans="1:42" ht="225">
      <c r="A438" s="125">
        <f t="shared" si="20"/>
        <v>413</v>
      </c>
      <c r="B438" s="46" t="s">
        <v>1851</v>
      </c>
      <c r="C438" s="3"/>
      <c r="D438" s="4">
        <v>8</v>
      </c>
      <c r="E438" s="3" t="s">
        <v>1534</v>
      </c>
      <c r="F438" s="27" t="s">
        <v>1416</v>
      </c>
      <c r="G438" s="3" t="s">
        <v>222</v>
      </c>
      <c r="H438" s="27" t="s">
        <v>222</v>
      </c>
      <c r="I438" s="27" t="s">
        <v>1416</v>
      </c>
      <c r="J438" s="6">
        <v>93401000000</v>
      </c>
      <c r="K438" s="3" t="s">
        <v>1417</v>
      </c>
      <c r="L438" s="4" t="s">
        <v>1535</v>
      </c>
      <c r="M438" s="4" t="s">
        <v>1536</v>
      </c>
      <c r="N438" s="3" t="s">
        <v>1537</v>
      </c>
      <c r="O438" s="4" t="s">
        <v>166</v>
      </c>
      <c r="P438" s="3" t="s">
        <v>1538</v>
      </c>
      <c r="Q438" s="3" t="s">
        <v>1538</v>
      </c>
      <c r="R438" s="3">
        <v>642</v>
      </c>
      <c r="S438" s="3" t="s">
        <v>1421</v>
      </c>
      <c r="T438" s="4">
        <v>1</v>
      </c>
      <c r="U438" s="5">
        <v>26</v>
      </c>
      <c r="V438" s="5">
        <v>26</v>
      </c>
      <c r="W438" s="4">
        <v>2013</v>
      </c>
      <c r="X438" s="4" t="s">
        <v>91</v>
      </c>
      <c r="Y438" s="4">
        <v>2013</v>
      </c>
      <c r="Z438" s="4" t="s">
        <v>91</v>
      </c>
      <c r="AA438" s="4">
        <v>2013</v>
      </c>
      <c r="AB438" s="4" t="s">
        <v>60</v>
      </c>
      <c r="AC438" s="4">
        <v>2014</v>
      </c>
      <c r="AD438" s="4" t="s">
        <v>62</v>
      </c>
      <c r="AE438" s="4">
        <v>2014</v>
      </c>
      <c r="AF438" s="4" t="s">
        <v>62</v>
      </c>
      <c r="AG438" s="4">
        <v>2014</v>
      </c>
      <c r="AH438" s="4" t="s">
        <v>61</v>
      </c>
      <c r="AI438" s="4" t="s">
        <v>219</v>
      </c>
      <c r="AJ438" s="4" t="s">
        <v>118</v>
      </c>
      <c r="AK438" s="4" t="s">
        <v>166</v>
      </c>
      <c r="AL438" s="4" t="s">
        <v>269</v>
      </c>
      <c r="AM438" s="4" t="s">
        <v>269</v>
      </c>
      <c r="AN438" s="4"/>
      <c r="AO438" s="4" t="s">
        <v>1485</v>
      </c>
      <c r="AP438" s="101"/>
    </row>
    <row r="439" spans="1:42" ht="211.5" customHeight="1">
      <c r="A439" s="125">
        <f t="shared" si="20"/>
        <v>414</v>
      </c>
      <c r="B439" s="46" t="s">
        <v>1852</v>
      </c>
      <c r="C439" s="3"/>
      <c r="D439" s="4">
        <v>8</v>
      </c>
      <c r="E439" s="3" t="s">
        <v>1539</v>
      </c>
      <c r="F439" s="27" t="s">
        <v>1416</v>
      </c>
      <c r="G439" s="3" t="s">
        <v>222</v>
      </c>
      <c r="H439" s="27" t="s">
        <v>222</v>
      </c>
      <c r="I439" s="27" t="s">
        <v>1416</v>
      </c>
      <c r="J439" s="6">
        <v>93401000000</v>
      </c>
      <c r="K439" s="3" t="s">
        <v>1417</v>
      </c>
      <c r="L439" s="4" t="s">
        <v>1540</v>
      </c>
      <c r="M439" s="4" t="s">
        <v>1541</v>
      </c>
      <c r="N439" s="3" t="s">
        <v>1542</v>
      </c>
      <c r="O439" s="4" t="s">
        <v>166</v>
      </c>
      <c r="P439" s="3">
        <v>292</v>
      </c>
      <c r="Q439" s="3">
        <v>29249000</v>
      </c>
      <c r="R439" s="3">
        <v>642</v>
      </c>
      <c r="S439" s="3" t="s">
        <v>1421</v>
      </c>
      <c r="T439" s="4">
        <v>1</v>
      </c>
      <c r="U439" s="5">
        <v>60</v>
      </c>
      <c r="V439" s="5">
        <v>16</v>
      </c>
      <c r="W439" s="4">
        <v>2014</v>
      </c>
      <c r="X439" s="4" t="s">
        <v>1543</v>
      </c>
      <c r="Y439" s="4">
        <v>2014</v>
      </c>
      <c r="Z439" s="4" t="s">
        <v>57</v>
      </c>
      <c r="AA439" s="4">
        <v>2014</v>
      </c>
      <c r="AB439" s="4" t="s">
        <v>76</v>
      </c>
      <c r="AC439" s="4">
        <v>2014</v>
      </c>
      <c r="AD439" s="4" t="s">
        <v>77</v>
      </c>
      <c r="AE439" s="4">
        <v>2014</v>
      </c>
      <c r="AF439" s="4" t="s">
        <v>100</v>
      </c>
      <c r="AG439" s="4">
        <v>2015</v>
      </c>
      <c r="AH439" s="4" t="s">
        <v>78</v>
      </c>
      <c r="AI439" s="4" t="s">
        <v>219</v>
      </c>
      <c r="AJ439" s="4" t="s">
        <v>118</v>
      </c>
      <c r="AK439" s="4" t="s">
        <v>166</v>
      </c>
      <c r="AL439" s="4" t="s">
        <v>269</v>
      </c>
      <c r="AM439" s="4" t="s">
        <v>269</v>
      </c>
      <c r="AN439" s="4"/>
      <c r="AO439" s="4" t="s">
        <v>1485</v>
      </c>
      <c r="AP439" s="101"/>
    </row>
    <row r="440" spans="1:42" ht="202.5">
      <c r="A440" s="125">
        <f t="shared" si="20"/>
        <v>415</v>
      </c>
      <c r="B440" s="46" t="s">
        <v>1853</v>
      </c>
      <c r="C440" s="3"/>
      <c r="D440" s="4">
        <v>8</v>
      </c>
      <c r="E440" s="3" t="s">
        <v>1544</v>
      </c>
      <c r="F440" s="27" t="s">
        <v>1416</v>
      </c>
      <c r="G440" s="3" t="s">
        <v>222</v>
      </c>
      <c r="H440" s="27" t="s">
        <v>222</v>
      </c>
      <c r="I440" s="27" t="s">
        <v>1416</v>
      </c>
      <c r="J440" s="6">
        <v>93401000000</v>
      </c>
      <c r="K440" s="3" t="s">
        <v>1417</v>
      </c>
      <c r="L440" s="4" t="s">
        <v>1545</v>
      </c>
      <c r="M440" s="4" t="s">
        <v>1546</v>
      </c>
      <c r="N440" s="3" t="s">
        <v>1547</v>
      </c>
      <c r="O440" s="4" t="s">
        <v>166</v>
      </c>
      <c r="P440" s="3">
        <v>742</v>
      </c>
      <c r="Q440" s="3">
        <v>74200000</v>
      </c>
      <c r="R440" s="3">
        <v>642</v>
      </c>
      <c r="S440" s="3" t="s">
        <v>1421</v>
      </c>
      <c r="T440" s="4">
        <v>1</v>
      </c>
      <c r="U440" s="5">
        <v>20</v>
      </c>
      <c r="V440" s="5">
        <v>14</v>
      </c>
      <c r="W440" s="4">
        <v>2013</v>
      </c>
      <c r="X440" s="4" t="s">
        <v>96</v>
      </c>
      <c r="Y440" s="4">
        <v>2013</v>
      </c>
      <c r="Z440" s="4" t="s">
        <v>91</v>
      </c>
      <c r="AA440" s="4">
        <v>2013</v>
      </c>
      <c r="AB440" s="4" t="s">
        <v>60</v>
      </c>
      <c r="AC440" s="4">
        <v>2014</v>
      </c>
      <c r="AD440" s="4" t="s">
        <v>62</v>
      </c>
      <c r="AE440" s="4">
        <v>2014</v>
      </c>
      <c r="AF440" s="4" t="s">
        <v>62</v>
      </c>
      <c r="AG440" s="4">
        <v>2014</v>
      </c>
      <c r="AH440" s="4" t="s">
        <v>61</v>
      </c>
      <c r="AI440" s="4" t="s">
        <v>219</v>
      </c>
      <c r="AJ440" s="4" t="s">
        <v>118</v>
      </c>
      <c r="AK440" s="4" t="s">
        <v>166</v>
      </c>
      <c r="AL440" s="4" t="s">
        <v>269</v>
      </c>
      <c r="AM440" s="4" t="s">
        <v>269</v>
      </c>
      <c r="AN440" s="4"/>
      <c r="AO440" s="4" t="s">
        <v>1485</v>
      </c>
      <c r="AP440" s="101"/>
    </row>
    <row r="441" spans="1:42" ht="202.5">
      <c r="A441" s="125">
        <f t="shared" si="20"/>
        <v>416</v>
      </c>
      <c r="B441" s="46" t="s">
        <v>1854</v>
      </c>
      <c r="C441" s="3"/>
      <c r="D441" s="4">
        <v>8</v>
      </c>
      <c r="E441" s="3" t="s">
        <v>1544</v>
      </c>
      <c r="F441" s="27" t="s">
        <v>1416</v>
      </c>
      <c r="G441" s="3" t="s">
        <v>222</v>
      </c>
      <c r="H441" s="27" t="s">
        <v>222</v>
      </c>
      <c r="I441" s="27" t="s">
        <v>1416</v>
      </c>
      <c r="J441" s="6">
        <v>93401000000</v>
      </c>
      <c r="K441" s="3" t="s">
        <v>1417</v>
      </c>
      <c r="L441" s="4" t="s">
        <v>1548</v>
      </c>
      <c r="M441" s="4" t="s">
        <v>1546</v>
      </c>
      <c r="N441" s="3" t="s">
        <v>1549</v>
      </c>
      <c r="O441" s="4" t="s">
        <v>166</v>
      </c>
      <c r="P441" s="3">
        <v>742</v>
      </c>
      <c r="Q441" s="3">
        <v>74200000</v>
      </c>
      <c r="R441" s="3">
        <v>642</v>
      </c>
      <c r="S441" s="3" t="s">
        <v>1421</v>
      </c>
      <c r="T441" s="4">
        <v>1</v>
      </c>
      <c r="U441" s="5">
        <v>10</v>
      </c>
      <c r="V441" s="5">
        <v>10</v>
      </c>
      <c r="W441" s="4">
        <v>2014</v>
      </c>
      <c r="X441" s="4" t="s">
        <v>62</v>
      </c>
      <c r="Y441" s="4">
        <v>2014</v>
      </c>
      <c r="Z441" s="4" t="s">
        <v>82</v>
      </c>
      <c r="AA441" s="4">
        <v>2014</v>
      </c>
      <c r="AB441" s="4" t="s">
        <v>83</v>
      </c>
      <c r="AC441" s="4">
        <v>2014</v>
      </c>
      <c r="AD441" s="4" t="s">
        <v>57</v>
      </c>
      <c r="AE441" s="4">
        <v>2014</v>
      </c>
      <c r="AF441" s="4" t="s">
        <v>76</v>
      </c>
      <c r="AG441" s="4">
        <v>2015</v>
      </c>
      <c r="AH441" s="4" t="s">
        <v>57</v>
      </c>
      <c r="AI441" s="4" t="s">
        <v>219</v>
      </c>
      <c r="AJ441" s="4" t="s">
        <v>118</v>
      </c>
      <c r="AK441" s="4" t="s">
        <v>166</v>
      </c>
      <c r="AL441" s="4" t="s">
        <v>269</v>
      </c>
      <c r="AM441" s="4" t="s">
        <v>269</v>
      </c>
      <c r="AN441" s="4"/>
      <c r="AO441" s="4" t="s">
        <v>1516</v>
      </c>
      <c r="AP441" s="101"/>
    </row>
    <row r="442" spans="1:42" ht="180">
      <c r="A442" s="125">
        <f t="shared" si="20"/>
        <v>417</v>
      </c>
      <c r="B442" s="46" t="s">
        <v>1855</v>
      </c>
      <c r="C442" s="3"/>
      <c r="D442" s="4">
        <v>8</v>
      </c>
      <c r="E442" s="3" t="s">
        <v>1544</v>
      </c>
      <c r="F442" s="27" t="s">
        <v>1416</v>
      </c>
      <c r="G442" s="3" t="s">
        <v>222</v>
      </c>
      <c r="H442" s="27" t="s">
        <v>222</v>
      </c>
      <c r="I442" s="27" t="s">
        <v>1416</v>
      </c>
      <c r="J442" s="6">
        <v>93401000000</v>
      </c>
      <c r="K442" s="3" t="s">
        <v>1417</v>
      </c>
      <c r="L442" s="4" t="s">
        <v>1550</v>
      </c>
      <c r="M442" s="4" t="s">
        <v>1551</v>
      </c>
      <c r="N442" s="3" t="s">
        <v>1552</v>
      </c>
      <c r="O442" s="4" t="s">
        <v>166</v>
      </c>
      <c r="P442" s="3">
        <v>742</v>
      </c>
      <c r="Q442" s="3">
        <v>74200000</v>
      </c>
      <c r="R442" s="3">
        <v>642</v>
      </c>
      <c r="S442" s="3" t="s">
        <v>1421</v>
      </c>
      <c r="T442" s="4">
        <v>1</v>
      </c>
      <c r="U442" s="5">
        <v>70</v>
      </c>
      <c r="V442" s="5">
        <v>70</v>
      </c>
      <c r="W442" s="4">
        <v>2014</v>
      </c>
      <c r="X442" s="4" t="s">
        <v>78</v>
      </c>
      <c r="Y442" s="4">
        <v>2014</v>
      </c>
      <c r="Z442" s="4" t="s">
        <v>78</v>
      </c>
      <c r="AA442" s="4">
        <v>2014</v>
      </c>
      <c r="AB442" s="4" t="s">
        <v>100</v>
      </c>
      <c r="AC442" s="4">
        <v>2014</v>
      </c>
      <c r="AD442" s="4" t="s">
        <v>96</v>
      </c>
      <c r="AE442" s="4">
        <v>2014</v>
      </c>
      <c r="AF442" s="4" t="s">
        <v>91</v>
      </c>
      <c r="AG442" s="4">
        <v>2015</v>
      </c>
      <c r="AH442" s="4" t="s">
        <v>96</v>
      </c>
      <c r="AI442" s="4" t="s">
        <v>219</v>
      </c>
      <c r="AJ442" s="4" t="s">
        <v>118</v>
      </c>
      <c r="AK442" s="4" t="s">
        <v>166</v>
      </c>
      <c r="AL442" s="4" t="s">
        <v>269</v>
      </c>
      <c r="AM442" s="4" t="s">
        <v>269</v>
      </c>
      <c r="AN442" s="4"/>
      <c r="AO442" s="4" t="s">
        <v>1516</v>
      </c>
      <c r="AP442" s="101"/>
    </row>
    <row r="443" spans="1:42" ht="303.75">
      <c r="A443" s="125">
        <f t="shared" si="20"/>
        <v>418</v>
      </c>
      <c r="B443" s="46" t="s">
        <v>1856</v>
      </c>
      <c r="C443" s="3"/>
      <c r="D443" s="4">
        <v>8</v>
      </c>
      <c r="E443" s="3" t="s">
        <v>1553</v>
      </c>
      <c r="F443" s="27" t="s">
        <v>1416</v>
      </c>
      <c r="G443" s="3" t="s">
        <v>222</v>
      </c>
      <c r="H443" s="27" t="s">
        <v>222</v>
      </c>
      <c r="I443" s="27" t="s">
        <v>1416</v>
      </c>
      <c r="J443" s="6">
        <v>93401000000</v>
      </c>
      <c r="K443" s="3" t="s">
        <v>1417</v>
      </c>
      <c r="L443" s="4" t="s">
        <v>1554</v>
      </c>
      <c r="M443" s="4" t="s">
        <v>1555</v>
      </c>
      <c r="N443" s="3" t="s">
        <v>1556</v>
      </c>
      <c r="O443" s="4" t="s">
        <v>166</v>
      </c>
      <c r="P443" s="3">
        <v>742042</v>
      </c>
      <c r="Q443" s="3">
        <v>742042</v>
      </c>
      <c r="R443" s="3">
        <v>642</v>
      </c>
      <c r="S443" s="3" t="s">
        <v>1421</v>
      </c>
      <c r="T443" s="4">
        <v>1</v>
      </c>
      <c r="U443" s="5">
        <v>55</v>
      </c>
      <c r="V443" s="5">
        <v>55</v>
      </c>
      <c r="W443" s="4">
        <v>2014</v>
      </c>
      <c r="X443" s="4" t="s">
        <v>77</v>
      </c>
      <c r="Y443" s="4">
        <v>2014</v>
      </c>
      <c r="Z443" s="4" t="s">
        <v>78</v>
      </c>
      <c r="AA443" s="4">
        <v>2014</v>
      </c>
      <c r="AB443" s="4" t="s">
        <v>78</v>
      </c>
      <c r="AC443" s="4">
        <v>2014</v>
      </c>
      <c r="AD443" s="4" t="s">
        <v>100</v>
      </c>
      <c r="AE443" s="4">
        <v>2014</v>
      </c>
      <c r="AF443" s="4" t="s">
        <v>96</v>
      </c>
      <c r="AG443" s="4">
        <v>2015</v>
      </c>
      <c r="AH443" s="4" t="s">
        <v>100</v>
      </c>
      <c r="AI443" s="4" t="s">
        <v>219</v>
      </c>
      <c r="AJ443" s="4" t="s">
        <v>118</v>
      </c>
      <c r="AK443" s="4" t="s">
        <v>166</v>
      </c>
      <c r="AL443" s="4" t="s">
        <v>269</v>
      </c>
      <c r="AM443" s="4" t="s">
        <v>269</v>
      </c>
      <c r="AN443" s="4"/>
      <c r="AO443" s="4" t="s">
        <v>1557</v>
      </c>
      <c r="AP443" s="101"/>
    </row>
    <row r="444" spans="1:42" ht="258.75">
      <c r="A444" s="125">
        <f t="shared" si="20"/>
        <v>419</v>
      </c>
      <c r="B444" s="46" t="s">
        <v>1857</v>
      </c>
      <c r="C444" s="3"/>
      <c r="D444" s="4">
        <v>8</v>
      </c>
      <c r="E444" s="3" t="s">
        <v>1558</v>
      </c>
      <c r="F444" s="27" t="s">
        <v>1416</v>
      </c>
      <c r="G444" s="3" t="s">
        <v>222</v>
      </c>
      <c r="H444" s="27" t="s">
        <v>222</v>
      </c>
      <c r="I444" s="27" t="s">
        <v>1416</v>
      </c>
      <c r="J444" s="6">
        <v>93401000000</v>
      </c>
      <c r="K444" s="3" t="s">
        <v>1417</v>
      </c>
      <c r="L444" s="4" t="s">
        <v>1924</v>
      </c>
      <c r="M444" s="4" t="s">
        <v>1559</v>
      </c>
      <c r="N444" s="3" t="s">
        <v>1560</v>
      </c>
      <c r="O444" s="4" t="s">
        <v>166</v>
      </c>
      <c r="P444" s="3" t="s">
        <v>1561</v>
      </c>
      <c r="Q444" s="3" t="s">
        <v>1562</v>
      </c>
      <c r="R444" s="3">
        <v>642</v>
      </c>
      <c r="S444" s="3" t="s">
        <v>1421</v>
      </c>
      <c r="T444" s="4">
        <v>1</v>
      </c>
      <c r="U444" s="5">
        <v>98</v>
      </c>
      <c r="V444" s="5">
        <v>98</v>
      </c>
      <c r="W444" s="4">
        <v>2013</v>
      </c>
      <c r="X444" s="4" t="s">
        <v>91</v>
      </c>
      <c r="Y444" s="4">
        <v>2013</v>
      </c>
      <c r="Z444" s="4" t="s">
        <v>60</v>
      </c>
      <c r="AA444" s="4">
        <v>2013</v>
      </c>
      <c r="AB444" s="4" t="s">
        <v>60</v>
      </c>
      <c r="AC444" s="4">
        <v>2013</v>
      </c>
      <c r="AD444" s="4" t="s">
        <v>61</v>
      </c>
      <c r="AE444" s="4">
        <v>2014</v>
      </c>
      <c r="AF444" s="4" t="s">
        <v>62</v>
      </c>
      <c r="AG444" s="4">
        <v>2015</v>
      </c>
      <c r="AH444" s="4" t="s">
        <v>62</v>
      </c>
      <c r="AI444" s="4" t="s">
        <v>219</v>
      </c>
      <c r="AJ444" s="4" t="s">
        <v>118</v>
      </c>
      <c r="AK444" s="4" t="s">
        <v>166</v>
      </c>
      <c r="AL444" s="4" t="s">
        <v>269</v>
      </c>
      <c r="AM444" s="4" t="s">
        <v>269</v>
      </c>
      <c r="AN444" s="4"/>
      <c r="AO444" s="4" t="s">
        <v>1485</v>
      </c>
      <c r="AP444" s="107"/>
    </row>
    <row r="445" spans="1:42" ht="270">
      <c r="A445" s="125">
        <f t="shared" si="20"/>
        <v>420</v>
      </c>
      <c r="B445" s="46" t="s">
        <v>1858</v>
      </c>
      <c r="C445" s="3"/>
      <c r="D445" s="4"/>
      <c r="E445" s="3" t="s">
        <v>1558</v>
      </c>
      <c r="F445" s="27" t="s">
        <v>1416</v>
      </c>
      <c r="G445" s="3" t="s">
        <v>222</v>
      </c>
      <c r="H445" s="27" t="s">
        <v>222</v>
      </c>
      <c r="I445" s="27" t="s">
        <v>1416</v>
      </c>
      <c r="J445" s="6">
        <v>93401000000</v>
      </c>
      <c r="K445" s="3" t="s">
        <v>1417</v>
      </c>
      <c r="L445" s="4" t="s">
        <v>1563</v>
      </c>
      <c r="M445" s="4" t="s">
        <v>1564</v>
      </c>
      <c r="N445" s="3" t="s">
        <v>1565</v>
      </c>
      <c r="O445" s="4" t="s">
        <v>166</v>
      </c>
      <c r="P445" s="3" t="s">
        <v>71</v>
      </c>
      <c r="Q445" s="3">
        <v>6020000</v>
      </c>
      <c r="R445" s="3">
        <v>642</v>
      </c>
      <c r="S445" s="3" t="s">
        <v>1421</v>
      </c>
      <c r="T445" s="4">
        <v>1</v>
      </c>
      <c r="U445" s="5">
        <v>40</v>
      </c>
      <c r="V445" s="5">
        <v>30</v>
      </c>
      <c r="W445" s="4">
        <v>2014</v>
      </c>
      <c r="X445" s="4" t="s">
        <v>57</v>
      </c>
      <c r="Y445" s="4">
        <v>2014</v>
      </c>
      <c r="Z445" s="4" t="s">
        <v>76</v>
      </c>
      <c r="AA445" s="4">
        <v>2014</v>
      </c>
      <c r="AB445" s="4" t="s">
        <v>77</v>
      </c>
      <c r="AC445" s="4">
        <v>2014</v>
      </c>
      <c r="AD445" s="4" t="s">
        <v>78</v>
      </c>
      <c r="AE445" s="4">
        <v>2014</v>
      </c>
      <c r="AF445" s="4" t="s">
        <v>100</v>
      </c>
      <c r="AG445" s="4">
        <v>2015</v>
      </c>
      <c r="AH445" s="4" t="s">
        <v>78</v>
      </c>
      <c r="AI445" s="4" t="s">
        <v>219</v>
      </c>
      <c r="AJ445" s="4" t="s">
        <v>118</v>
      </c>
      <c r="AK445" s="4" t="s">
        <v>166</v>
      </c>
      <c r="AL445" s="4" t="s">
        <v>269</v>
      </c>
      <c r="AM445" s="4" t="s">
        <v>269</v>
      </c>
      <c r="AN445" s="4"/>
      <c r="AO445" s="4" t="s">
        <v>1516</v>
      </c>
      <c r="AP445" s="101"/>
    </row>
    <row r="446" spans="1:42" ht="135">
      <c r="A446" s="125">
        <f t="shared" si="20"/>
        <v>421</v>
      </c>
      <c r="B446" s="46" t="s">
        <v>1859</v>
      </c>
      <c r="C446" s="3"/>
      <c r="D446" s="4"/>
      <c r="E446" s="3" t="s">
        <v>1558</v>
      </c>
      <c r="F446" s="27" t="s">
        <v>1416</v>
      </c>
      <c r="G446" s="3" t="s">
        <v>222</v>
      </c>
      <c r="H446" s="27" t="s">
        <v>222</v>
      </c>
      <c r="I446" s="27" t="s">
        <v>1416</v>
      </c>
      <c r="J446" s="6">
        <v>93401000000</v>
      </c>
      <c r="K446" s="3" t="s">
        <v>1417</v>
      </c>
      <c r="L446" s="4" t="s">
        <v>1567</v>
      </c>
      <c r="M446" s="4" t="s">
        <v>1568</v>
      </c>
      <c r="N446" s="3" t="s">
        <v>1569</v>
      </c>
      <c r="O446" s="4" t="s">
        <v>166</v>
      </c>
      <c r="P446" s="3">
        <v>502</v>
      </c>
      <c r="Q446" s="3" t="s">
        <v>1570</v>
      </c>
      <c r="R446" s="3">
        <v>642</v>
      </c>
      <c r="S446" s="3" t="s">
        <v>1421</v>
      </c>
      <c r="T446" s="4">
        <v>1</v>
      </c>
      <c r="U446" s="5">
        <v>95</v>
      </c>
      <c r="V446" s="5">
        <v>45</v>
      </c>
      <c r="W446" s="4">
        <v>2014</v>
      </c>
      <c r="X446" s="4" t="s">
        <v>78</v>
      </c>
      <c r="Y446" s="4">
        <v>2014</v>
      </c>
      <c r="Z446" s="4" t="s">
        <v>78</v>
      </c>
      <c r="AA446" s="4">
        <v>2014</v>
      </c>
      <c r="AB446" s="4" t="s">
        <v>100</v>
      </c>
      <c r="AC446" s="4">
        <v>2014</v>
      </c>
      <c r="AD446" s="4" t="s">
        <v>96</v>
      </c>
      <c r="AE446" s="4">
        <v>2014</v>
      </c>
      <c r="AF446" s="4" t="s">
        <v>91</v>
      </c>
      <c r="AG446" s="4">
        <v>2015</v>
      </c>
      <c r="AH446" s="4" t="s">
        <v>96</v>
      </c>
      <c r="AI446" s="4" t="s">
        <v>1425</v>
      </c>
      <c r="AJ446" s="4" t="s">
        <v>118</v>
      </c>
      <c r="AK446" s="4" t="s">
        <v>166</v>
      </c>
      <c r="AL446" s="4" t="s">
        <v>269</v>
      </c>
      <c r="AM446" s="4" t="s">
        <v>269</v>
      </c>
      <c r="AN446" s="4"/>
      <c r="AO446" s="4" t="s">
        <v>1571</v>
      </c>
      <c r="AP446" s="101"/>
    </row>
    <row r="447" spans="1:42" ht="146.25">
      <c r="A447" s="125">
        <f t="shared" si="20"/>
        <v>422</v>
      </c>
      <c r="B447" s="46" t="s">
        <v>1860</v>
      </c>
      <c r="C447" s="3"/>
      <c r="D447" s="4">
        <v>8</v>
      </c>
      <c r="E447" s="3" t="s">
        <v>1566</v>
      </c>
      <c r="F447" s="27" t="s">
        <v>1416</v>
      </c>
      <c r="G447" s="3" t="s">
        <v>222</v>
      </c>
      <c r="H447" s="27" t="s">
        <v>222</v>
      </c>
      <c r="I447" s="27" t="s">
        <v>1416</v>
      </c>
      <c r="J447" s="6">
        <v>93401000000</v>
      </c>
      <c r="K447" s="3" t="s">
        <v>1417</v>
      </c>
      <c r="L447" s="4" t="s">
        <v>1573</v>
      </c>
      <c r="M447" s="4" t="s">
        <v>1574</v>
      </c>
      <c r="N447" s="3" t="s">
        <v>1575</v>
      </c>
      <c r="O447" s="4" t="s">
        <v>166</v>
      </c>
      <c r="P447" s="3">
        <v>851</v>
      </c>
      <c r="Q447" s="3">
        <v>8519450</v>
      </c>
      <c r="R447" s="3">
        <v>642</v>
      </c>
      <c r="S447" s="3" t="s">
        <v>1421</v>
      </c>
      <c r="T447" s="4">
        <v>1</v>
      </c>
      <c r="U447" s="5">
        <v>12</v>
      </c>
      <c r="V447" s="5">
        <v>7</v>
      </c>
      <c r="W447" s="4">
        <v>2014</v>
      </c>
      <c r="X447" s="4" t="s">
        <v>62</v>
      </c>
      <c r="Y447" s="4">
        <v>2014</v>
      </c>
      <c r="Z447" s="4" t="s">
        <v>82</v>
      </c>
      <c r="AA447" s="4">
        <v>2014</v>
      </c>
      <c r="AB447" s="4" t="s">
        <v>82</v>
      </c>
      <c r="AC447" s="4">
        <v>2014</v>
      </c>
      <c r="AD447" s="4" t="s">
        <v>83</v>
      </c>
      <c r="AE447" s="4">
        <v>2014</v>
      </c>
      <c r="AF447" s="4" t="s">
        <v>83</v>
      </c>
      <c r="AG447" s="4">
        <v>2015</v>
      </c>
      <c r="AH447" s="4" t="s">
        <v>82</v>
      </c>
      <c r="AI447" s="4" t="s">
        <v>219</v>
      </c>
      <c r="AJ447" s="4" t="s">
        <v>118</v>
      </c>
      <c r="AK447" s="4" t="s">
        <v>166</v>
      </c>
      <c r="AL447" s="4" t="s">
        <v>269</v>
      </c>
      <c r="AM447" s="4" t="s">
        <v>269</v>
      </c>
      <c r="AN447" s="4"/>
      <c r="AO447" s="4" t="s">
        <v>1576</v>
      </c>
      <c r="AP447" s="101"/>
    </row>
    <row r="448" spans="1:42" ht="187.5" customHeight="1">
      <c r="A448" s="125">
        <f t="shared" si="20"/>
        <v>423</v>
      </c>
      <c r="B448" s="46" t="s">
        <v>1861</v>
      </c>
      <c r="C448" s="3"/>
      <c r="D448" s="4">
        <v>8</v>
      </c>
      <c r="E448" s="3" t="s">
        <v>1572</v>
      </c>
      <c r="F448" s="27" t="s">
        <v>1416</v>
      </c>
      <c r="G448" s="3" t="s">
        <v>222</v>
      </c>
      <c r="H448" s="27" t="s">
        <v>222</v>
      </c>
      <c r="I448" s="27" t="s">
        <v>1416</v>
      </c>
      <c r="J448" s="6">
        <v>93401000000</v>
      </c>
      <c r="K448" s="3" t="s">
        <v>1417</v>
      </c>
      <c r="L448" s="4" t="s">
        <v>1577</v>
      </c>
      <c r="M448" s="4" t="s">
        <v>1578</v>
      </c>
      <c r="N448" s="3" t="s">
        <v>1579</v>
      </c>
      <c r="O448" s="4" t="s">
        <v>166</v>
      </c>
      <c r="P448" s="3">
        <v>502</v>
      </c>
      <c r="Q448" s="3">
        <v>5020200</v>
      </c>
      <c r="R448" s="3">
        <v>642</v>
      </c>
      <c r="S448" s="3" t="s">
        <v>1421</v>
      </c>
      <c r="T448" s="4">
        <v>1</v>
      </c>
      <c r="U448" s="5">
        <v>10</v>
      </c>
      <c r="V448" s="5">
        <v>4</v>
      </c>
      <c r="W448" s="4">
        <v>2014</v>
      </c>
      <c r="X448" s="4" t="s">
        <v>57</v>
      </c>
      <c r="Y448" s="4">
        <v>2014</v>
      </c>
      <c r="Z448" s="4" t="s">
        <v>76</v>
      </c>
      <c r="AA448" s="4">
        <v>2014</v>
      </c>
      <c r="AB448" s="4" t="s">
        <v>77</v>
      </c>
      <c r="AC448" s="4">
        <v>2014</v>
      </c>
      <c r="AD448" s="4" t="s">
        <v>78</v>
      </c>
      <c r="AE448" s="4">
        <v>2014</v>
      </c>
      <c r="AF448" s="4" t="s">
        <v>100</v>
      </c>
      <c r="AG448" s="4">
        <v>2015</v>
      </c>
      <c r="AH448" s="4" t="s">
        <v>78</v>
      </c>
      <c r="AI448" s="4" t="s">
        <v>219</v>
      </c>
      <c r="AJ448" s="4" t="s">
        <v>118</v>
      </c>
      <c r="AK448" s="4" t="s">
        <v>166</v>
      </c>
      <c r="AL448" s="4" t="s">
        <v>269</v>
      </c>
      <c r="AM448" s="4" t="s">
        <v>269</v>
      </c>
      <c r="AN448" s="4"/>
      <c r="AO448" s="4" t="s">
        <v>1485</v>
      </c>
      <c r="AP448" s="101"/>
    </row>
    <row r="449" spans="1:42" ht="67.5">
      <c r="A449" s="125">
        <f t="shared" si="20"/>
        <v>424</v>
      </c>
      <c r="B449" s="46" t="s">
        <v>1862</v>
      </c>
      <c r="C449" s="3"/>
      <c r="D449" s="4">
        <v>8</v>
      </c>
      <c r="E449" s="3" t="s">
        <v>1566</v>
      </c>
      <c r="F449" s="27" t="s">
        <v>1416</v>
      </c>
      <c r="G449" s="3" t="s">
        <v>222</v>
      </c>
      <c r="H449" s="27" t="s">
        <v>222</v>
      </c>
      <c r="I449" s="27" t="s">
        <v>1416</v>
      </c>
      <c r="J449" s="6">
        <v>93401000000</v>
      </c>
      <c r="K449" s="3" t="s">
        <v>1417</v>
      </c>
      <c r="L449" s="4" t="s">
        <v>1581</v>
      </c>
      <c r="M449" s="4" t="s">
        <v>1582</v>
      </c>
      <c r="N449" s="3" t="s">
        <v>1583</v>
      </c>
      <c r="O449" s="4" t="s">
        <v>166</v>
      </c>
      <c r="P449" s="3">
        <v>74301</v>
      </c>
      <c r="Q449" s="3">
        <v>7525040</v>
      </c>
      <c r="R449" s="3">
        <v>642</v>
      </c>
      <c r="S449" s="3" t="s">
        <v>1421</v>
      </c>
      <c r="T449" s="4">
        <v>1</v>
      </c>
      <c r="U449" s="5">
        <v>99</v>
      </c>
      <c r="V449" s="5">
        <v>99</v>
      </c>
      <c r="W449" s="4">
        <v>2014</v>
      </c>
      <c r="X449" s="4" t="s">
        <v>82</v>
      </c>
      <c r="Y449" s="4">
        <v>2014</v>
      </c>
      <c r="Z449" s="4" t="s">
        <v>83</v>
      </c>
      <c r="AA449" s="4">
        <v>2014</v>
      </c>
      <c r="AB449" s="4" t="s">
        <v>83</v>
      </c>
      <c r="AC449" s="4">
        <v>2014</v>
      </c>
      <c r="AD449" s="4" t="s">
        <v>57</v>
      </c>
      <c r="AE449" s="4">
        <v>2014</v>
      </c>
      <c r="AF449" s="4" t="s">
        <v>76</v>
      </c>
      <c r="AG449" s="4">
        <v>2014</v>
      </c>
      <c r="AH449" s="4" t="s">
        <v>78</v>
      </c>
      <c r="AI449" s="4" t="s">
        <v>219</v>
      </c>
      <c r="AJ449" s="4" t="s">
        <v>118</v>
      </c>
      <c r="AK449" s="4" t="s">
        <v>166</v>
      </c>
      <c r="AL449" s="4" t="s">
        <v>269</v>
      </c>
      <c r="AM449" s="4" t="s">
        <v>269</v>
      </c>
      <c r="AN449" s="4"/>
      <c r="AO449" s="4" t="s">
        <v>1584</v>
      </c>
      <c r="AP449" s="101"/>
    </row>
    <row r="450" spans="1:42" ht="326.25">
      <c r="A450" s="125">
        <f t="shared" si="20"/>
        <v>425</v>
      </c>
      <c r="B450" s="46" t="s">
        <v>1863</v>
      </c>
      <c r="C450" s="3"/>
      <c r="D450" s="4">
        <v>8</v>
      </c>
      <c r="E450" s="3" t="s">
        <v>1580</v>
      </c>
      <c r="F450" s="27" t="s">
        <v>1416</v>
      </c>
      <c r="G450" s="3" t="s">
        <v>222</v>
      </c>
      <c r="H450" s="27" t="s">
        <v>222</v>
      </c>
      <c r="I450" s="27" t="s">
        <v>1416</v>
      </c>
      <c r="J450" s="6">
        <v>93401000000</v>
      </c>
      <c r="K450" s="3" t="s">
        <v>1417</v>
      </c>
      <c r="L450" s="4" t="s">
        <v>1586</v>
      </c>
      <c r="M450" s="4" t="s">
        <v>1587</v>
      </c>
      <c r="N450" s="3" t="s">
        <v>1588</v>
      </c>
      <c r="O450" s="4" t="s">
        <v>166</v>
      </c>
      <c r="P450" s="3">
        <v>901</v>
      </c>
      <c r="Q450" s="3">
        <v>9010020</v>
      </c>
      <c r="R450" s="3">
        <v>642</v>
      </c>
      <c r="S450" s="3" t="s">
        <v>1421</v>
      </c>
      <c r="T450" s="4">
        <v>1</v>
      </c>
      <c r="U450" s="5">
        <v>20</v>
      </c>
      <c r="V450" s="5">
        <v>20</v>
      </c>
      <c r="W450" s="4">
        <v>2013</v>
      </c>
      <c r="X450" s="4" t="s">
        <v>91</v>
      </c>
      <c r="Y450" s="4">
        <v>2013</v>
      </c>
      <c r="Z450" s="4" t="s">
        <v>91</v>
      </c>
      <c r="AA450" s="4">
        <v>2013</v>
      </c>
      <c r="AB450" s="4" t="s">
        <v>60</v>
      </c>
      <c r="AC450" s="4">
        <v>2014</v>
      </c>
      <c r="AD450" s="4" t="s">
        <v>62</v>
      </c>
      <c r="AE450" s="4">
        <v>2014</v>
      </c>
      <c r="AF450" s="4" t="s">
        <v>62</v>
      </c>
      <c r="AG450" s="4">
        <v>2014</v>
      </c>
      <c r="AH450" s="4" t="s">
        <v>61</v>
      </c>
      <c r="AI450" s="4" t="s">
        <v>219</v>
      </c>
      <c r="AJ450" s="4" t="s">
        <v>118</v>
      </c>
      <c r="AK450" s="4" t="s">
        <v>166</v>
      </c>
      <c r="AL450" s="4" t="s">
        <v>269</v>
      </c>
      <c r="AM450" s="4" t="s">
        <v>269</v>
      </c>
      <c r="AN450" s="4"/>
      <c r="AO450" s="4" t="s">
        <v>1589</v>
      </c>
      <c r="AP450" s="101"/>
    </row>
    <row r="451" spans="1:42" ht="315">
      <c r="A451" s="125">
        <f t="shared" si="20"/>
        <v>426</v>
      </c>
      <c r="B451" s="46" t="s">
        <v>1864</v>
      </c>
      <c r="C451" s="3"/>
      <c r="D451" s="4">
        <v>8</v>
      </c>
      <c r="E451" s="3" t="s">
        <v>1585</v>
      </c>
      <c r="F451" s="27" t="s">
        <v>1416</v>
      </c>
      <c r="G451" s="3" t="s">
        <v>222</v>
      </c>
      <c r="H451" s="27" t="s">
        <v>222</v>
      </c>
      <c r="I451" s="27" t="s">
        <v>1416</v>
      </c>
      <c r="J451" s="6">
        <v>93401000000</v>
      </c>
      <c r="K451" s="3" t="s">
        <v>1417</v>
      </c>
      <c r="L451" s="4" t="s">
        <v>1590</v>
      </c>
      <c r="M451" s="4" t="s">
        <v>1591</v>
      </c>
      <c r="N451" s="3" t="s">
        <v>1592</v>
      </c>
      <c r="O451" s="4" t="s">
        <v>166</v>
      </c>
      <c r="P451" s="3">
        <v>901</v>
      </c>
      <c r="Q451" s="3">
        <v>9010020</v>
      </c>
      <c r="R451" s="3">
        <v>642</v>
      </c>
      <c r="S451" s="3" t="s">
        <v>1421</v>
      </c>
      <c r="T451" s="4">
        <v>1</v>
      </c>
      <c r="U451" s="5">
        <v>10</v>
      </c>
      <c r="V451" s="5">
        <v>5</v>
      </c>
      <c r="W451" s="4">
        <v>2014</v>
      </c>
      <c r="X451" s="4" t="s">
        <v>57</v>
      </c>
      <c r="Y451" s="4">
        <v>2014</v>
      </c>
      <c r="Z451" s="4" t="s">
        <v>57</v>
      </c>
      <c r="AA451" s="4">
        <v>2014</v>
      </c>
      <c r="AB451" s="4" t="s">
        <v>76</v>
      </c>
      <c r="AC451" s="4">
        <v>2014</v>
      </c>
      <c r="AD451" s="4" t="s">
        <v>77</v>
      </c>
      <c r="AE451" s="4">
        <v>2014</v>
      </c>
      <c r="AF451" s="4" t="s">
        <v>78</v>
      </c>
      <c r="AG451" s="4">
        <v>2015</v>
      </c>
      <c r="AH451" s="4" t="s">
        <v>77</v>
      </c>
      <c r="AI451" s="4" t="s">
        <v>219</v>
      </c>
      <c r="AJ451" s="4" t="s">
        <v>118</v>
      </c>
      <c r="AK451" s="4" t="s">
        <v>166</v>
      </c>
      <c r="AL451" s="4" t="s">
        <v>269</v>
      </c>
      <c r="AM451" s="4" t="s">
        <v>269</v>
      </c>
      <c r="AN451" s="4"/>
      <c r="AO451" s="4" t="s">
        <v>1593</v>
      </c>
      <c r="AP451" s="101"/>
    </row>
    <row r="452" spans="1:42" ht="225">
      <c r="A452" s="125">
        <f t="shared" si="20"/>
        <v>427</v>
      </c>
      <c r="B452" s="46" t="s">
        <v>1865</v>
      </c>
      <c r="C452" s="3"/>
      <c r="D452" s="4">
        <v>8</v>
      </c>
      <c r="E452" s="3" t="s">
        <v>1585</v>
      </c>
      <c r="F452" s="27" t="s">
        <v>1416</v>
      </c>
      <c r="G452" s="3" t="s">
        <v>222</v>
      </c>
      <c r="H452" s="27" t="s">
        <v>222</v>
      </c>
      <c r="I452" s="27" t="s">
        <v>1416</v>
      </c>
      <c r="J452" s="6">
        <v>93401000000</v>
      </c>
      <c r="K452" s="3" t="s">
        <v>1417</v>
      </c>
      <c r="L452" s="4" t="s">
        <v>1594</v>
      </c>
      <c r="M452" s="4" t="s">
        <v>1595</v>
      </c>
      <c r="N452" s="3" t="s">
        <v>1596</v>
      </c>
      <c r="O452" s="4" t="s">
        <v>166</v>
      </c>
      <c r="P452" s="3" t="s">
        <v>1597</v>
      </c>
      <c r="Q452" s="3" t="s">
        <v>1598</v>
      </c>
      <c r="R452" s="3">
        <v>642</v>
      </c>
      <c r="S452" s="3" t="s">
        <v>1421</v>
      </c>
      <c r="T452" s="4">
        <v>1</v>
      </c>
      <c r="U452" s="5">
        <v>30</v>
      </c>
      <c r="V452" s="5">
        <v>15</v>
      </c>
      <c r="W452" s="4">
        <v>2014</v>
      </c>
      <c r="X452" s="4" t="s">
        <v>57</v>
      </c>
      <c r="Y452" s="4">
        <v>2014</v>
      </c>
      <c r="Z452" s="4" t="s">
        <v>76</v>
      </c>
      <c r="AA452" s="4">
        <v>2014</v>
      </c>
      <c r="AB452" s="4" t="s">
        <v>77</v>
      </c>
      <c r="AC452" s="4">
        <v>2014</v>
      </c>
      <c r="AD452" s="4" t="s">
        <v>77</v>
      </c>
      <c r="AE452" s="4">
        <v>2014</v>
      </c>
      <c r="AF452" s="4" t="s">
        <v>78</v>
      </c>
      <c r="AG452" s="4">
        <v>2015</v>
      </c>
      <c r="AH452" s="4" t="s">
        <v>78</v>
      </c>
      <c r="AI452" s="4" t="s">
        <v>219</v>
      </c>
      <c r="AJ452" s="4" t="s">
        <v>118</v>
      </c>
      <c r="AK452" s="4" t="s">
        <v>166</v>
      </c>
      <c r="AL452" s="4" t="s">
        <v>269</v>
      </c>
      <c r="AM452" s="4" t="s">
        <v>269</v>
      </c>
      <c r="AN452" s="4"/>
      <c r="AO452" s="4" t="s">
        <v>1599</v>
      </c>
      <c r="AP452" s="101"/>
    </row>
    <row r="453" spans="1:42" ht="409.5">
      <c r="A453" s="125">
        <f t="shared" si="20"/>
        <v>428</v>
      </c>
      <c r="B453" s="46" t="s">
        <v>1866</v>
      </c>
      <c r="C453" s="3"/>
      <c r="D453" s="4">
        <v>8</v>
      </c>
      <c r="E453" s="3" t="s">
        <v>1566</v>
      </c>
      <c r="F453" s="27" t="s">
        <v>1416</v>
      </c>
      <c r="G453" s="3" t="s">
        <v>222</v>
      </c>
      <c r="H453" s="27" t="s">
        <v>222</v>
      </c>
      <c r="I453" s="27" t="s">
        <v>1416</v>
      </c>
      <c r="J453" s="6">
        <v>93401000000</v>
      </c>
      <c r="K453" s="3" t="s">
        <v>1417</v>
      </c>
      <c r="L453" s="4" t="s">
        <v>1601</v>
      </c>
      <c r="M453" s="4" t="s">
        <v>1602</v>
      </c>
      <c r="N453" s="3" t="s">
        <v>1603</v>
      </c>
      <c r="O453" s="4" t="s">
        <v>166</v>
      </c>
      <c r="P453" s="3">
        <v>511</v>
      </c>
      <c r="Q453" s="3">
        <v>5110490</v>
      </c>
      <c r="R453" s="3">
        <v>642</v>
      </c>
      <c r="S453" s="3" t="s">
        <v>1421</v>
      </c>
      <c r="T453" s="4">
        <v>1</v>
      </c>
      <c r="U453" s="5">
        <v>70</v>
      </c>
      <c r="V453" s="5">
        <v>70</v>
      </c>
      <c r="W453" s="4">
        <v>2014</v>
      </c>
      <c r="X453" s="4" t="s">
        <v>82</v>
      </c>
      <c r="Y453" s="4">
        <v>2014</v>
      </c>
      <c r="Z453" s="4" t="s">
        <v>83</v>
      </c>
      <c r="AA453" s="4">
        <v>2014</v>
      </c>
      <c r="AB453" s="4" t="s">
        <v>83</v>
      </c>
      <c r="AC453" s="4">
        <v>2014</v>
      </c>
      <c r="AD453" s="4" t="s">
        <v>57</v>
      </c>
      <c r="AE453" s="4">
        <v>2014</v>
      </c>
      <c r="AF453" s="4" t="s">
        <v>76</v>
      </c>
      <c r="AG453" s="4">
        <v>2014</v>
      </c>
      <c r="AH453" s="4" t="s">
        <v>77</v>
      </c>
      <c r="AI453" s="4" t="s">
        <v>219</v>
      </c>
      <c r="AJ453" s="4" t="s">
        <v>118</v>
      </c>
      <c r="AK453" s="4" t="s">
        <v>166</v>
      </c>
      <c r="AL453" s="4" t="s">
        <v>269</v>
      </c>
      <c r="AM453" s="4" t="s">
        <v>269</v>
      </c>
      <c r="AN453" s="4"/>
      <c r="AO453" s="4" t="s">
        <v>1604</v>
      </c>
      <c r="AP453" s="101"/>
    </row>
    <row r="454" spans="1:42" ht="303.75">
      <c r="A454" s="125">
        <f t="shared" si="20"/>
        <v>429</v>
      </c>
      <c r="B454" s="46" t="s">
        <v>1867</v>
      </c>
      <c r="C454" s="3"/>
      <c r="D454" s="4">
        <v>8</v>
      </c>
      <c r="E454" s="3" t="s">
        <v>1600</v>
      </c>
      <c r="F454" s="27" t="s">
        <v>1416</v>
      </c>
      <c r="G454" s="3" t="s">
        <v>222</v>
      </c>
      <c r="H454" s="27" t="s">
        <v>222</v>
      </c>
      <c r="I454" s="27" t="s">
        <v>1416</v>
      </c>
      <c r="J454" s="6">
        <v>93401000000</v>
      </c>
      <c r="K454" s="3" t="s">
        <v>1417</v>
      </c>
      <c r="L454" s="4" t="s">
        <v>1606</v>
      </c>
      <c r="M454" s="4" t="s">
        <v>1607</v>
      </c>
      <c r="N454" s="3" t="s">
        <v>1608</v>
      </c>
      <c r="O454" s="4" t="s">
        <v>166</v>
      </c>
      <c r="P454" s="3" t="s">
        <v>1609</v>
      </c>
      <c r="Q454" s="3">
        <v>9434</v>
      </c>
      <c r="R454" s="3">
        <v>642</v>
      </c>
      <c r="S454" s="3" t="s">
        <v>1421</v>
      </c>
      <c r="T454" s="4">
        <v>1</v>
      </c>
      <c r="U454" s="5">
        <v>90</v>
      </c>
      <c r="V454" s="5">
        <v>40</v>
      </c>
      <c r="W454" s="4">
        <v>2014</v>
      </c>
      <c r="X454" s="4" t="s">
        <v>57</v>
      </c>
      <c r="Y454" s="4">
        <v>2014</v>
      </c>
      <c r="Z454" s="4" t="s">
        <v>76</v>
      </c>
      <c r="AA454" s="4">
        <v>2014</v>
      </c>
      <c r="AB454" s="4" t="s">
        <v>77</v>
      </c>
      <c r="AC454" s="4">
        <v>2014</v>
      </c>
      <c r="AD454" s="4" t="s">
        <v>78</v>
      </c>
      <c r="AE454" s="4">
        <v>2014</v>
      </c>
      <c r="AF454" s="4" t="s">
        <v>100</v>
      </c>
      <c r="AG454" s="4">
        <v>2015</v>
      </c>
      <c r="AH454" s="4" t="s">
        <v>78</v>
      </c>
      <c r="AI454" s="4" t="s">
        <v>219</v>
      </c>
      <c r="AJ454" s="4" t="s">
        <v>118</v>
      </c>
      <c r="AK454" s="4" t="s">
        <v>166</v>
      </c>
      <c r="AL454" s="4" t="s">
        <v>269</v>
      </c>
      <c r="AM454" s="4" t="s">
        <v>269</v>
      </c>
      <c r="AN454" s="4"/>
      <c r="AO454" s="4" t="s">
        <v>1610</v>
      </c>
      <c r="AP454" s="101"/>
    </row>
    <row r="455" spans="1:42" ht="191.25">
      <c r="A455" s="125">
        <f t="shared" si="20"/>
        <v>430</v>
      </c>
      <c r="B455" s="46" t="s">
        <v>1868</v>
      </c>
      <c r="C455" s="3"/>
      <c r="D455" s="4">
        <v>8</v>
      </c>
      <c r="E455" s="3" t="s">
        <v>1605</v>
      </c>
      <c r="F455" s="27" t="s">
        <v>1416</v>
      </c>
      <c r="G455" s="3" t="s">
        <v>222</v>
      </c>
      <c r="H455" s="27" t="s">
        <v>222</v>
      </c>
      <c r="I455" s="27" t="s">
        <v>1416</v>
      </c>
      <c r="J455" s="6">
        <v>93401000000</v>
      </c>
      <c r="K455" s="3" t="s">
        <v>1417</v>
      </c>
      <c r="L455" s="4" t="s">
        <v>1612</v>
      </c>
      <c r="M455" s="4" t="s">
        <v>1612</v>
      </c>
      <c r="N455" s="3" t="s">
        <v>1613</v>
      </c>
      <c r="O455" s="4" t="s">
        <v>166</v>
      </c>
      <c r="P455" s="3">
        <v>523</v>
      </c>
      <c r="Q455" s="3">
        <v>5235020</v>
      </c>
      <c r="R455" s="3">
        <v>642</v>
      </c>
      <c r="S455" s="3" t="s">
        <v>1421</v>
      </c>
      <c r="T455" s="4">
        <v>1</v>
      </c>
      <c r="U455" s="5">
        <v>50</v>
      </c>
      <c r="V455" s="5">
        <v>50</v>
      </c>
      <c r="W455" s="4">
        <v>2014</v>
      </c>
      <c r="X455" s="4" t="s">
        <v>57</v>
      </c>
      <c r="Y455" s="4">
        <v>2014</v>
      </c>
      <c r="Z455" s="4" t="s">
        <v>57</v>
      </c>
      <c r="AA455" s="4">
        <v>2014</v>
      </c>
      <c r="AB455" s="4" t="s">
        <v>76</v>
      </c>
      <c r="AC455" s="4">
        <v>2014</v>
      </c>
      <c r="AD455" s="4" t="s">
        <v>77</v>
      </c>
      <c r="AE455" s="4">
        <v>2014</v>
      </c>
      <c r="AF455" s="4" t="s">
        <v>78</v>
      </c>
      <c r="AG455" s="4">
        <v>2014</v>
      </c>
      <c r="AH455" s="4" t="s">
        <v>96</v>
      </c>
      <c r="AI455" s="4" t="s">
        <v>219</v>
      </c>
      <c r="AJ455" s="4" t="s">
        <v>118</v>
      </c>
      <c r="AK455" s="4" t="s">
        <v>166</v>
      </c>
      <c r="AL455" s="4" t="s">
        <v>269</v>
      </c>
      <c r="AM455" s="4" t="s">
        <v>269</v>
      </c>
      <c r="AN455" s="4"/>
      <c r="AO455" s="4" t="s">
        <v>1614</v>
      </c>
      <c r="AP455" s="101"/>
    </row>
    <row r="456" spans="1:42" ht="348.75">
      <c r="A456" s="125">
        <f t="shared" si="20"/>
        <v>431</v>
      </c>
      <c r="B456" s="46" t="s">
        <v>1869</v>
      </c>
      <c r="C456" s="3"/>
      <c r="D456" s="4">
        <v>8</v>
      </c>
      <c r="E456" s="3" t="s">
        <v>1611</v>
      </c>
      <c r="F456" s="27" t="s">
        <v>1416</v>
      </c>
      <c r="G456" s="3" t="s">
        <v>222</v>
      </c>
      <c r="H456" s="27" t="s">
        <v>222</v>
      </c>
      <c r="I456" s="27" t="s">
        <v>1416</v>
      </c>
      <c r="J456" s="6">
        <v>93401000000</v>
      </c>
      <c r="K456" s="3" t="s">
        <v>1417</v>
      </c>
      <c r="L456" s="4" t="s">
        <v>1615</v>
      </c>
      <c r="M456" s="4" t="s">
        <v>1616</v>
      </c>
      <c r="N456" s="3" t="s">
        <v>1617</v>
      </c>
      <c r="O456" s="4" t="s">
        <v>166</v>
      </c>
      <c r="P456" s="3" t="s">
        <v>1618</v>
      </c>
      <c r="Q456" s="3">
        <v>4540020</v>
      </c>
      <c r="R456" s="3">
        <v>642</v>
      </c>
      <c r="S456" s="3" t="s">
        <v>1421</v>
      </c>
      <c r="T456" s="4">
        <v>1</v>
      </c>
      <c r="U456" s="5">
        <v>150</v>
      </c>
      <c r="V456" s="5">
        <v>150</v>
      </c>
      <c r="W456" s="4">
        <v>2014</v>
      </c>
      <c r="X456" s="4" t="s">
        <v>82</v>
      </c>
      <c r="Y456" s="4">
        <v>2014</v>
      </c>
      <c r="Z456" s="4" t="s">
        <v>83</v>
      </c>
      <c r="AA456" s="4">
        <v>2014</v>
      </c>
      <c r="AB456" s="4" t="s">
        <v>57</v>
      </c>
      <c r="AC456" s="4">
        <v>2014</v>
      </c>
      <c r="AD456" s="4" t="s">
        <v>76</v>
      </c>
      <c r="AE456" s="4">
        <v>2014</v>
      </c>
      <c r="AF456" s="4" t="s">
        <v>77</v>
      </c>
      <c r="AG456" s="4">
        <v>2014</v>
      </c>
      <c r="AH456" s="4" t="s">
        <v>100</v>
      </c>
      <c r="AI456" s="4" t="s">
        <v>58</v>
      </c>
      <c r="AJ456" s="4" t="s">
        <v>59</v>
      </c>
      <c r="AK456" s="4" t="s">
        <v>1433</v>
      </c>
      <c r="AL456" s="4" t="s">
        <v>269</v>
      </c>
      <c r="AM456" s="4" t="s">
        <v>269</v>
      </c>
      <c r="AN456" s="4"/>
      <c r="AO456" s="4" t="s">
        <v>1619</v>
      </c>
      <c r="AP456" s="113" t="s">
        <v>1925</v>
      </c>
    </row>
    <row r="457" spans="1:42" ht="408" customHeight="1">
      <c r="A457" s="125">
        <f t="shared" si="20"/>
        <v>432</v>
      </c>
      <c r="B457" s="46" t="s">
        <v>1870</v>
      </c>
      <c r="C457" s="3"/>
      <c r="D457" s="4">
        <v>8</v>
      </c>
      <c r="E457" s="3"/>
      <c r="F457" s="27" t="s">
        <v>1416</v>
      </c>
      <c r="G457" s="3" t="s">
        <v>222</v>
      </c>
      <c r="H457" s="27" t="s">
        <v>222</v>
      </c>
      <c r="I457" s="27" t="s">
        <v>1416</v>
      </c>
      <c r="J457" s="6">
        <v>93401000000</v>
      </c>
      <c r="K457" s="3" t="s">
        <v>1417</v>
      </c>
      <c r="L457" s="4" t="s">
        <v>1621</v>
      </c>
      <c r="M457" s="4" t="s">
        <v>1622</v>
      </c>
      <c r="N457" s="3" t="s">
        <v>1623</v>
      </c>
      <c r="O457" s="4" t="s">
        <v>166</v>
      </c>
      <c r="P457" s="3" t="s">
        <v>1624</v>
      </c>
      <c r="Q457" s="3" t="s">
        <v>1625</v>
      </c>
      <c r="R457" s="3">
        <v>642</v>
      </c>
      <c r="S457" s="3" t="s">
        <v>1421</v>
      </c>
      <c r="T457" s="4">
        <v>1</v>
      </c>
      <c r="U457" s="5">
        <v>185</v>
      </c>
      <c r="V457" s="5">
        <v>185</v>
      </c>
      <c r="W457" s="4">
        <v>2014</v>
      </c>
      <c r="X457" s="4" t="s">
        <v>82</v>
      </c>
      <c r="Y457" s="4">
        <v>2014</v>
      </c>
      <c r="Z457" s="4" t="s">
        <v>83</v>
      </c>
      <c r="AA457" s="4">
        <v>2014</v>
      </c>
      <c r="AB457" s="4" t="s">
        <v>83</v>
      </c>
      <c r="AC457" s="4">
        <v>2014</v>
      </c>
      <c r="AD457" s="4" t="s">
        <v>57</v>
      </c>
      <c r="AE457" s="4">
        <v>2014</v>
      </c>
      <c r="AF457" s="4" t="s">
        <v>76</v>
      </c>
      <c r="AG457" s="4">
        <v>2014</v>
      </c>
      <c r="AH457" s="4" t="s">
        <v>78</v>
      </c>
      <c r="AI457" s="4" t="s">
        <v>58</v>
      </c>
      <c r="AJ457" s="4" t="s">
        <v>59</v>
      </c>
      <c r="AK457" s="4" t="s">
        <v>1433</v>
      </c>
      <c r="AL457" s="4" t="s">
        <v>269</v>
      </c>
      <c r="AM457" s="4" t="s">
        <v>269</v>
      </c>
      <c r="AN457" s="4"/>
      <c r="AO457" s="4" t="s">
        <v>1626</v>
      </c>
      <c r="AP457" s="101"/>
    </row>
    <row r="458" spans="1:42" ht="168.75">
      <c r="A458" s="125">
        <f t="shared" si="20"/>
        <v>433</v>
      </c>
      <c r="B458" s="46" t="s">
        <v>1871</v>
      </c>
      <c r="C458" s="3"/>
      <c r="D458" s="4">
        <v>8</v>
      </c>
      <c r="E458" s="3" t="s">
        <v>1620</v>
      </c>
      <c r="F458" s="27" t="s">
        <v>1416</v>
      </c>
      <c r="G458" s="3" t="s">
        <v>222</v>
      </c>
      <c r="H458" s="27" t="s">
        <v>222</v>
      </c>
      <c r="I458" s="27" t="s">
        <v>1416</v>
      </c>
      <c r="J458" s="6">
        <v>93401000000</v>
      </c>
      <c r="K458" s="3" t="s">
        <v>1417</v>
      </c>
      <c r="L458" s="27" t="s">
        <v>1628</v>
      </c>
      <c r="M458" s="27" t="s">
        <v>1629</v>
      </c>
      <c r="N458" s="97" t="s">
        <v>1630</v>
      </c>
      <c r="O458" s="110" t="s">
        <v>166</v>
      </c>
      <c r="P458" s="99">
        <v>804</v>
      </c>
      <c r="Q458" s="99">
        <v>8040020</v>
      </c>
      <c r="R458" s="98">
        <v>642</v>
      </c>
      <c r="S458" s="100" t="s">
        <v>1421</v>
      </c>
      <c r="T458" s="98">
        <v>1</v>
      </c>
      <c r="U458" s="133">
        <v>15</v>
      </c>
      <c r="V458" s="133">
        <v>15</v>
      </c>
      <c r="W458" s="110">
        <v>2014</v>
      </c>
      <c r="X458" s="110" t="s">
        <v>62</v>
      </c>
      <c r="Y458" s="110">
        <v>2014</v>
      </c>
      <c r="Z458" s="110" t="s">
        <v>82</v>
      </c>
      <c r="AA458" s="110">
        <v>2014</v>
      </c>
      <c r="AB458" s="110" t="s">
        <v>83</v>
      </c>
      <c r="AC458" s="110">
        <v>2014</v>
      </c>
      <c r="AD458" s="110" t="s">
        <v>57</v>
      </c>
      <c r="AE458" s="110">
        <v>2014</v>
      </c>
      <c r="AF458" s="110" t="s">
        <v>76</v>
      </c>
      <c r="AG458" s="110">
        <v>2014</v>
      </c>
      <c r="AH458" s="110" t="s">
        <v>61</v>
      </c>
      <c r="AI458" s="110" t="s">
        <v>219</v>
      </c>
      <c r="AJ458" s="110" t="s">
        <v>118</v>
      </c>
      <c r="AK458" s="110" t="s">
        <v>166</v>
      </c>
      <c r="AL458" s="3" t="s">
        <v>269</v>
      </c>
      <c r="AM458" s="3" t="s">
        <v>269</v>
      </c>
      <c r="AN458" s="112"/>
      <c r="AO458" s="112" t="s">
        <v>1631</v>
      </c>
      <c r="AP458" s="101"/>
    </row>
    <row r="459" spans="1:42" ht="393.75">
      <c r="A459" s="125">
        <f t="shared" si="20"/>
        <v>434</v>
      </c>
      <c r="B459" s="46" t="s">
        <v>1872</v>
      </c>
      <c r="C459" s="3"/>
      <c r="D459" s="4"/>
      <c r="E459" s="3" t="s">
        <v>1627</v>
      </c>
      <c r="F459" s="27" t="s">
        <v>1416</v>
      </c>
      <c r="G459" s="3" t="s">
        <v>222</v>
      </c>
      <c r="H459" s="27" t="s">
        <v>222</v>
      </c>
      <c r="I459" s="27" t="s">
        <v>1416</v>
      </c>
      <c r="J459" s="6">
        <v>93401000000</v>
      </c>
      <c r="K459" s="3" t="s">
        <v>1417</v>
      </c>
      <c r="L459" s="27" t="s">
        <v>1633</v>
      </c>
      <c r="M459" s="27" t="s">
        <v>1634</v>
      </c>
      <c r="N459" s="97" t="s">
        <v>1635</v>
      </c>
      <c r="O459" s="110" t="s">
        <v>166</v>
      </c>
      <c r="P459" s="98">
        <v>901</v>
      </c>
      <c r="Q459" s="98">
        <v>9010020</v>
      </c>
      <c r="R459" s="98">
        <v>642</v>
      </c>
      <c r="S459" s="100" t="s">
        <v>1421</v>
      </c>
      <c r="T459" s="98">
        <v>1</v>
      </c>
      <c r="U459" s="133">
        <v>400</v>
      </c>
      <c r="V459" s="133">
        <v>400</v>
      </c>
      <c r="W459" s="110">
        <v>2014</v>
      </c>
      <c r="X459" s="110" t="s">
        <v>83</v>
      </c>
      <c r="Y459" s="110">
        <v>2014</v>
      </c>
      <c r="Z459" s="110" t="s">
        <v>57</v>
      </c>
      <c r="AA459" s="110">
        <v>2014</v>
      </c>
      <c r="AB459" s="110" t="s">
        <v>76</v>
      </c>
      <c r="AC459" s="110">
        <v>2014</v>
      </c>
      <c r="AD459" s="110" t="s">
        <v>77</v>
      </c>
      <c r="AE459" s="110">
        <v>2014</v>
      </c>
      <c r="AF459" s="110" t="s">
        <v>78</v>
      </c>
      <c r="AG459" s="110">
        <v>2014</v>
      </c>
      <c r="AH459" s="110" t="s">
        <v>61</v>
      </c>
      <c r="AI459" s="110" t="s">
        <v>58</v>
      </c>
      <c r="AJ459" s="110" t="s">
        <v>59</v>
      </c>
      <c r="AK459" s="110" t="s">
        <v>166</v>
      </c>
      <c r="AL459" s="3" t="s">
        <v>269</v>
      </c>
      <c r="AM459" s="3" t="s">
        <v>269</v>
      </c>
      <c r="AN459" s="112"/>
      <c r="AO459" s="112" t="s">
        <v>1636</v>
      </c>
      <c r="AP459" s="101"/>
    </row>
    <row r="460" spans="1:42" ht="408.75" customHeight="1">
      <c r="A460" s="125">
        <f t="shared" si="20"/>
        <v>435</v>
      </c>
      <c r="B460" s="46" t="s">
        <v>1873</v>
      </c>
      <c r="C460" s="3"/>
      <c r="D460" s="4">
        <v>8</v>
      </c>
      <c r="E460" s="3" t="s">
        <v>1632</v>
      </c>
      <c r="F460" s="27" t="s">
        <v>1416</v>
      </c>
      <c r="G460" s="3" t="s">
        <v>222</v>
      </c>
      <c r="H460" s="27" t="s">
        <v>222</v>
      </c>
      <c r="I460" s="27" t="s">
        <v>1416</v>
      </c>
      <c r="J460" s="6">
        <v>93401000000</v>
      </c>
      <c r="K460" s="3" t="s">
        <v>1417</v>
      </c>
      <c r="L460" s="27" t="s">
        <v>1637</v>
      </c>
      <c r="M460" s="27" t="s">
        <v>1637</v>
      </c>
      <c r="N460" s="97" t="s">
        <v>1638</v>
      </c>
      <c r="O460" s="110" t="s">
        <v>166</v>
      </c>
      <c r="P460" s="134" t="s">
        <v>1639</v>
      </c>
      <c r="Q460" s="110" t="s">
        <v>1640</v>
      </c>
      <c r="R460" s="98">
        <v>642</v>
      </c>
      <c r="S460" s="100" t="s">
        <v>1421</v>
      </c>
      <c r="T460" s="98">
        <v>1</v>
      </c>
      <c r="U460" s="133">
        <v>90</v>
      </c>
      <c r="V460" s="133">
        <v>90</v>
      </c>
      <c r="W460" s="110">
        <v>2014</v>
      </c>
      <c r="X460" s="110" t="s">
        <v>82</v>
      </c>
      <c r="Y460" s="110">
        <v>2014</v>
      </c>
      <c r="Z460" s="110" t="s">
        <v>83</v>
      </c>
      <c r="AA460" s="110">
        <v>2014</v>
      </c>
      <c r="AB460" s="110" t="s">
        <v>57</v>
      </c>
      <c r="AC460" s="110">
        <v>2014</v>
      </c>
      <c r="AD460" s="110" t="s">
        <v>76</v>
      </c>
      <c r="AE460" s="110">
        <v>2014</v>
      </c>
      <c r="AF460" s="110" t="s">
        <v>78</v>
      </c>
      <c r="AG460" s="110">
        <v>2014</v>
      </c>
      <c r="AH460" s="110" t="s">
        <v>96</v>
      </c>
      <c r="AI460" s="110" t="s">
        <v>219</v>
      </c>
      <c r="AJ460" s="110" t="s">
        <v>118</v>
      </c>
      <c r="AK460" s="110" t="s">
        <v>166</v>
      </c>
      <c r="AL460" s="3" t="s">
        <v>269</v>
      </c>
      <c r="AM460" s="3" t="s">
        <v>269</v>
      </c>
      <c r="AN460" s="112"/>
      <c r="AO460" s="112" t="s">
        <v>1641</v>
      </c>
      <c r="AP460" s="101"/>
    </row>
    <row r="461" spans="1:42" ht="135">
      <c r="A461" s="125">
        <f t="shared" si="20"/>
        <v>436</v>
      </c>
      <c r="B461" s="46" t="s">
        <v>1874</v>
      </c>
      <c r="C461" s="3"/>
      <c r="D461" s="4"/>
      <c r="E461" s="3" t="s">
        <v>166</v>
      </c>
      <c r="F461" s="27" t="s">
        <v>1684</v>
      </c>
      <c r="G461" s="3" t="s">
        <v>222</v>
      </c>
      <c r="H461" s="27" t="s">
        <v>1684</v>
      </c>
      <c r="I461" s="27" t="s">
        <v>1684</v>
      </c>
      <c r="J461" s="6" t="s">
        <v>63</v>
      </c>
      <c r="K461" s="3" t="s">
        <v>1128</v>
      </c>
      <c r="L461" s="4" t="s">
        <v>1685</v>
      </c>
      <c r="M461" s="4" t="s">
        <v>1685</v>
      </c>
      <c r="N461" s="3" t="s">
        <v>578</v>
      </c>
      <c r="O461" s="4" t="s">
        <v>166</v>
      </c>
      <c r="P461" s="3">
        <v>7010000</v>
      </c>
      <c r="Q461" s="3">
        <v>7010010</v>
      </c>
      <c r="R461" s="3">
        <v>642</v>
      </c>
      <c r="S461" s="3" t="s">
        <v>81</v>
      </c>
      <c r="T461" s="4">
        <v>1</v>
      </c>
      <c r="U461" s="5">
        <v>8000</v>
      </c>
      <c r="V461" s="5">
        <f>U461/11*4</f>
        <v>2909.090909090909</v>
      </c>
      <c r="W461" s="4">
        <v>2014</v>
      </c>
      <c r="X461" s="4" t="s">
        <v>76</v>
      </c>
      <c r="Y461" s="4">
        <v>2014</v>
      </c>
      <c r="Z461" s="4" t="s">
        <v>77</v>
      </c>
      <c r="AA461" s="4">
        <v>2014</v>
      </c>
      <c r="AB461" s="4" t="s">
        <v>77</v>
      </c>
      <c r="AC461" s="4">
        <v>2014</v>
      </c>
      <c r="AD461" s="4" t="s">
        <v>78</v>
      </c>
      <c r="AE461" s="4">
        <v>2014</v>
      </c>
      <c r="AF461" s="4" t="s">
        <v>100</v>
      </c>
      <c r="AG461" s="4">
        <v>2015</v>
      </c>
      <c r="AH461" s="4" t="s">
        <v>77</v>
      </c>
      <c r="AI461" s="4" t="s">
        <v>58</v>
      </c>
      <c r="AJ461" s="4" t="s">
        <v>59</v>
      </c>
      <c r="AK461" s="4" t="s">
        <v>166</v>
      </c>
      <c r="AL461" s="4" t="s">
        <v>269</v>
      </c>
      <c r="AM461" s="4" t="s">
        <v>270</v>
      </c>
      <c r="AN461" s="4" t="s">
        <v>166</v>
      </c>
      <c r="AO461" s="4"/>
    </row>
    <row r="462" spans="1:42" ht="135">
      <c r="A462" s="125">
        <f t="shared" si="20"/>
        <v>437</v>
      </c>
      <c r="B462" s="46" t="s">
        <v>1875</v>
      </c>
      <c r="C462" s="3"/>
      <c r="D462" s="4"/>
      <c r="E462" s="3" t="s">
        <v>166</v>
      </c>
      <c r="F462" s="27" t="s">
        <v>1684</v>
      </c>
      <c r="G462" s="3" t="s">
        <v>222</v>
      </c>
      <c r="H462" s="27" t="s">
        <v>1684</v>
      </c>
      <c r="I462" s="27" t="s">
        <v>1684</v>
      </c>
      <c r="J462" s="6" t="s">
        <v>63</v>
      </c>
      <c r="K462" s="3" t="s">
        <v>1128</v>
      </c>
      <c r="L462" s="4" t="s">
        <v>1686</v>
      </c>
      <c r="M462" s="4" t="s">
        <v>1686</v>
      </c>
      <c r="N462" s="3" t="s">
        <v>578</v>
      </c>
      <c r="O462" s="4" t="s">
        <v>166</v>
      </c>
      <c r="P462" s="3">
        <v>7010000</v>
      </c>
      <c r="Q462" s="3">
        <v>7010010</v>
      </c>
      <c r="R462" s="3">
        <v>642</v>
      </c>
      <c r="S462" s="3" t="s">
        <v>81</v>
      </c>
      <c r="T462" s="4">
        <v>1</v>
      </c>
      <c r="U462" s="5">
        <v>3700</v>
      </c>
      <c r="V462" s="5">
        <f>U462/11*5</f>
        <v>1681.818181818182</v>
      </c>
      <c r="W462" s="4">
        <v>2014</v>
      </c>
      <c r="X462" s="4" t="s">
        <v>76</v>
      </c>
      <c r="Y462" s="4">
        <v>2014</v>
      </c>
      <c r="Z462" s="4" t="s">
        <v>77</v>
      </c>
      <c r="AA462" s="4">
        <v>2014</v>
      </c>
      <c r="AB462" s="4" t="s">
        <v>77</v>
      </c>
      <c r="AC462" s="4">
        <v>2014</v>
      </c>
      <c r="AD462" s="4" t="s">
        <v>78</v>
      </c>
      <c r="AE462" s="4">
        <v>2014</v>
      </c>
      <c r="AF462" s="4" t="s">
        <v>100</v>
      </c>
      <c r="AG462" s="4">
        <v>2015</v>
      </c>
      <c r="AH462" s="4" t="s">
        <v>77</v>
      </c>
      <c r="AI462" s="4" t="s">
        <v>58</v>
      </c>
      <c r="AJ462" s="4" t="s">
        <v>59</v>
      </c>
      <c r="AK462" s="4" t="s">
        <v>166</v>
      </c>
      <c r="AL462" s="4" t="s">
        <v>269</v>
      </c>
      <c r="AM462" s="4" t="s">
        <v>270</v>
      </c>
      <c r="AN462" s="4" t="s">
        <v>166</v>
      </c>
      <c r="AO462" s="4"/>
    </row>
    <row r="463" spans="1:42" ht="90">
      <c r="A463" s="125">
        <f t="shared" si="20"/>
        <v>438</v>
      </c>
      <c r="B463" s="46" t="s">
        <v>1876</v>
      </c>
      <c r="C463" s="3"/>
      <c r="D463" s="4"/>
      <c r="E463" s="3" t="s">
        <v>166</v>
      </c>
      <c r="F463" s="27" t="s">
        <v>1684</v>
      </c>
      <c r="G463" s="3" t="s">
        <v>222</v>
      </c>
      <c r="H463" s="27" t="s">
        <v>1684</v>
      </c>
      <c r="I463" s="27" t="s">
        <v>1684</v>
      </c>
      <c r="J463" s="6" t="s">
        <v>63</v>
      </c>
      <c r="K463" s="3" t="s">
        <v>1128</v>
      </c>
      <c r="L463" s="4" t="s">
        <v>693</v>
      </c>
      <c r="M463" s="4" t="s">
        <v>1687</v>
      </c>
      <c r="N463" s="3" t="s">
        <v>694</v>
      </c>
      <c r="O463" s="4" t="s">
        <v>166</v>
      </c>
      <c r="P463" s="3">
        <v>9249000</v>
      </c>
      <c r="Q463" s="3">
        <v>9249</v>
      </c>
      <c r="R463" s="3">
        <v>642</v>
      </c>
      <c r="S463" s="3" t="s">
        <v>81</v>
      </c>
      <c r="T463" s="4">
        <v>1</v>
      </c>
      <c r="U463" s="5">
        <v>250</v>
      </c>
      <c r="V463" s="5">
        <v>250</v>
      </c>
      <c r="W463" s="4">
        <v>2014</v>
      </c>
      <c r="X463" s="4" t="s">
        <v>57</v>
      </c>
      <c r="Y463" s="4">
        <v>2014</v>
      </c>
      <c r="Z463" s="4" t="s">
        <v>76</v>
      </c>
      <c r="AA463" s="4">
        <v>2014</v>
      </c>
      <c r="AB463" s="4" t="s">
        <v>77</v>
      </c>
      <c r="AC463" s="4">
        <v>2014</v>
      </c>
      <c r="AD463" s="4" t="s">
        <v>78</v>
      </c>
      <c r="AE463" s="4">
        <v>2014</v>
      </c>
      <c r="AF463" s="4" t="s">
        <v>78</v>
      </c>
      <c r="AG463" s="4">
        <v>2014</v>
      </c>
      <c r="AH463" s="4" t="s">
        <v>78</v>
      </c>
      <c r="AI463" s="4" t="s">
        <v>58</v>
      </c>
      <c r="AJ463" s="4" t="s">
        <v>59</v>
      </c>
      <c r="AK463" s="4" t="s">
        <v>166</v>
      </c>
      <c r="AL463" s="4" t="s">
        <v>269</v>
      </c>
      <c r="AM463" s="4" t="s">
        <v>270</v>
      </c>
      <c r="AN463" s="4" t="s">
        <v>166</v>
      </c>
      <c r="AO463" s="4"/>
    </row>
    <row r="464" spans="1:42" ht="90">
      <c r="A464" s="125">
        <f t="shared" si="20"/>
        <v>439</v>
      </c>
      <c r="B464" s="46" t="s">
        <v>1877</v>
      </c>
      <c r="C464" s="3"/>
      <c r="D464" s="4"/>
      <c r="E464" s="3" t="s">
        <v>166</v>
      </c>
      <c r="F464" s="27" t="s">
        <v>1684</v>
      </c>
      <c r="G464" s="3" t="s">
        <v>222</v>
      </c>
      <c r="H464" s="27" t="s">
        <v>1684</v>
      </c>
      <c r="I464" s="27" t="s">
        <v>1684</v>
      </c>
      <c r="J464" s="6" t="s">
        <v>63</v>
      </c>
      <c r="K464" s="3" t="s">
        <v>1128</v>
      </c>
      <c r="L464" s="4" t="s">
        <v>1688</v>
      </c>
      <c r="M464" s="4" t="s">
        <v>1688</v>
      </c>
      <c r="N464" s="3" t="s">
        <v>694</v>
      </c>
      <c r="O464" s="4" t="s">
        <v>166</v>
      </c>
      <c r="P464" s="3">
        <v>9249000</v>
      </c>
      <c r="Q464" s="3">
        <v>9249</v>
      </c>
      <c r="R464" s="3">
        <v>642</v>
      </c>
      <c r="S464" s="3" t="s">
        <v>81</v>
      </c>
      <c r="T464" s="4">
        <v>1</v>
      </c>
      <c r="U464" s="5">
        <v>250</v>
      </c>
      <c r="V464" s="5">
        <v>250</v>
      </c>
      <c r="W464" s="4">
        <v>2014</v>
      </c>
      <c r="X464" s="4" t="s">
        <v>96</v>
      </c>
      <c r="Y464" s="4">
        <v>2014</v>
      </c>
      <c r="Z464" s="4" t="s">
        <v>91</v>
      </c>
      <c r="AA464" s="4">
        <v>2014</v>
      </c>
      <c r="AB464" s="4" t="s">
        <v>60</v>
      </c>
      <c r="AC464" s="4">
        <v>2014</v>
      </c>
      <c r="AD464" s="4" t="s">
        <v>60</v>
      </c>
      <c r="AE464" s="4">
        <v>2014</v>
      </c>
      <c r="AF464" s="4" t="s">
        <v>61</v>
      </c>
      <c r="AG464" s="4">
        <v>2014</v>
      </c>
      <c r="AH464" s="4" t="s">
        <v>61</v>
      </c>
      <c r="AI464" s="4" t="s">
        <v>58</v>
      </c>
      <c r="AJ464" s="4" t="s">
        <v>59</v>
      </c>
      <c r="AK464" s="4" t="s">
        <v>166</v>
      </c>
      <c r="AL464" s="4" t="s">
        <v>269</v>
      </c>
      <c r="AM464" s="4" t="s">
        <v>270</v>
      </c>
      <c r="AN464" s="4" t="s">
        <v>166</v>
      </c>
      <c r="AO464" s="4"/>
    </row>
    <row r="465" spans="1:41" ht="146.25">
      <c r="A465" s="125">
        <f t="shared" ref="A465:A526" si="21">A464+1</f>
        <v>440</v>
      </c>
      <c r="B465" s="46" t="s">
        <v>1878</v>
      </c>
      <c r="C465" s="3"/>
      <c r="D465" s="4"/>
      <c r="E465" s="3" t="s">
        <v>166</v>
      </c>
      <c r="F465" s="27" t="s">
        <v>1684</v>
      </c>
      <c r="G465" s="3" t="s">
        <v>222</v>
      </c>
      <c r="H465" s="27" t="s">
        <v>1684</v>
      </c>
      <c r="I465" s="27" t="s">
        <v>1684</v>
      </c>
      <c r="J465" s="6" t="s">
        <v>63</v>
      </c>
      <c r="K465" s="3" t="s">
        <v>1128</v>
      </c>
      <c r="L465" s="4" t="s">
        <v>1689</v>
      </c>
      <c r="M465" s="4" t="s">
        <v>1690</v>
      </c>
      <c r="N465" s="3" t="s">
        <v>702</v>
      </c>
      <c r="O465" s="4" t="s">
        <v>166</v>
      </c>
      <c r="P465" s="3">
        <v>3699000</v>
      </c>
      <c r="Q465" s="3">
        <v>3699010</v>
      </c>
      <c r="R465" s="3">
        <v>796</v>
      </c>
      <c r="S465" s="3" t="s">
        <v>88</v>
      </c>
      <c r="T465" s="4">
        <v>1</v>
      </c>
      <c r="U465" s="5">
        <v>200</v>
      </c>
      <c r="V465" s="5">
        <v>200</v>
      </c>
      <c r="W465" s="4">
        <v>2014</v>
      </c>
      <c r="X465" s="4" t="s">
        <v>62</v>
      </c>
      <c r="Y465" s="4">
        <v>2014</v>
      </c>
      <c r="Z465" s="4" t="s">
        <v>82</v>
      </c>
      <c r="AA465" s="4">
        <v>2014</v>
      </c>
      <c r="AB465" s="4" t="s">
        <v>83</v>
      </c>
      <c r="AC465" s="4">
        <v>2014</v>
      </c>
      <c r="AD465" s="4" t="s">
        <v>57</v>
      </c>
      <c r="AE465" s="4">
        <v>2014</v>
      </c>
      <c r="AF465" s="4" t="s">
        <v>76</v>
      </c>
      <c r="AG465" s="4">
        <v>2015</v>
      </c>
      <c r="AH465" s="4" t="s">
        <v>57</v>
      </c>
      <c r="AI465" s="4" t="s">
        <v>58</v>
      </c>
      <c r="AJ465" s="4" t="s">
        <v>59</v>
      </c>
      <c r="AK465" s="4" t="s">
        <v>166</v>
      </c>
      <c r="AL465" s="4" t="s">
        <v>269</v>
      </c>
      <c r="AM465" s="4" t="s">
        <v>270</v>
      </c>
      <c r="AN465" s="4" t="s">
        <v>166</v>
      </c>
      <c r="AO465" s="4"/>
    </row>
    <row r="466" spans="1:41" ht="45">
      <c r="A466" s="125">
        <f t="shared" si="21"/>
        <v>441</v>
      </c>
      <c r="B466" s="46" t="s">
        <v>1879</v>
      </c>
      <c r="C466" s="3"/>
      <c r="D466" s="4"/>
      <c r="E466" s="3" t="s">
        <v>166</v>
      </c>
      <c r="F466" s="27" t="s">
        <v>1684</v>
      </c>
      <c r="G466" s="3" t="s">
        <v>222</v>
      </c>
      <c r="H466" s="27" t="s">
        <v>1684</v>
      </c>
      <c r="I466" s="27" t="s">
        <v>1684</v>
      </c>
      <c r="J466" s="6" t="s">
        <v>63</v>
      </c>
      <c r="K466" s="3" t="s">
        <v>1128</v>
      </c>
      <c r="L466" s="4" t="s">
        <v>1691</v>
      </c>
      <c r="M466" s="4" t="s">
        <v>1691</v>
      </c>
      <c r="N466" s="3" t="s">
        <v>729</v>
      </c>
      <c r="O466" s="4" t="s">
        <v>166</v>
      </c>
      <c r="P466" s="3">
        <v>4110010</v>
      </c>
      <c r="Q466" s="3">
        <v>4110010</v>
      </c>
      <c r="R466" s="3">
        <v>796</v>
      </c>
      <c r="S466" s="3" t="s">
        <v>88</v>
      </c>
      <c r="T466" s="4">
        <v>1</v>
      </c>
      <c r="U466" s="5">
        <v>50</v>
      </c>
      <c r="V466" s="5">
        <f>U466/12*2</f>
        <v>8.3333333333333339</v>
      </c>
      <c r="W466" s="4">
        <v>2014</v>
      </c>
      <c r="X466" s="4" t="s">
        <v>96</v>
      </c>
      <c r="Y466" s="4">
        <v>2014</v>
      </c>
      <c r="Z466" s="4" t="s">
        <v>91</v>
      </c>
      <c r="AA466" s="4">
        <v>2014</v>
      </c>
      <c r="AB466" s="4" t="s">
        <v>91</v>
      </c>
      <c r="AC466" s="4">
        <v>2014</v>
      </c>
      <c r="AD466" s="4" t="s">
        <v>60</v>
      </c>
      <c r="AE466" s="4">
        <v>2014</v>
      </c>
      <c r="AF466" s="4" t="s">
        <v>60</v>
      </c>
      <c r="AG466" s="4">
        <v>2015</v>
      </c>
      <c r="AH466" s="4" t="s">
        <v>91</v>
      </c>
      <c r="AI466" s="4" t="s">
        <v>219</v>
      </c>
      <c r="AJ466" s="4" t="s">
        <v>118</v>
      </c>
      <c r="AK466" s="4" t="s">
        <v>166</v>
      </c>
      <c r="AL466" s="4" t="s">
        <v>269</v>
      </c>
      <c r="AM466" s="4" t="s">
        <v>270</v>
      </c>
      <c r="AN466" s="4" t="s">
        <v>166</v>
      </c>
      <c r="AO466" s="4"/>
    </row>
    <row r="467" spans="1:41" ht="146.25">
      <c r="A467" s="125">
        <f t="shared" si="21"/>
        <v>442</v>
      </c>
      <c r="B467" s="46" t="s">
        <v>1880</v>
      </c>
      <c r="C467" s="3"/>
      <c r="D467" s="4"/>
      <c r="E467" s="3" t="s">
        <v>166</v>
      </c>
      <c r="F467" s="27" t="s">
        <v>1684</v>
      </c>
      <c r="G467" s="3" t="s">
        <v>222</v>
      </c>
      <c r="H467" s="27" t="s">
        <v>1684</v>
      </c>
      <c r="I467" s="27" t="s">
        <v>1684</v>
      </c>
      <c r="J467" s="6" t="s">
        <v>63</v>
      </c>
      <c r="K467" s="3" t="s">
        <v>1128</v>
      </c>
      <c r="L467" s="4" t="s">
        <v>1692</v>
      </c>
      <c r="M467" s="4" t="s">
        <v>1692</v>
      </c>
      <c r="N467" s="3" t="s">
        <v>705</v>
      </c>
      <c r="O467" s="4" t="s">
        <v>166</v>
      </c>
      <c r="P467" s="3">
        <v>3610000</v>
      </c>
      <c r="Q467" s="3">
        <v>3610000</v>
      </c>
      <c r="R467" s="3">
        <v>769</v>
      </c>
      <c r="S467" s="3" t="s">
        <v>88</v>
      </c>
      <c r="T467" s="4">
        <v>1</v>
      </c>
      <c r="U467" s="5">
        <v>500</v>
      </c>
      <c r="V467" s="5">
        <f>U467/13*6</f>
        <v>230.76923076923077</v>
      </c>
      <c r="W467" s="4">
        <v>2014</v>
      </c>
      <c r="X467" s="4" t="s">
        <v>77</v>
      </c>
      <c r="Y467" s="4">
        <v>2014</v>
      </c>
      <c r="Z467" s="4" t="s">
        <v>78</v>
      </c>
      <c r="AA467" s="4">
        <v>2014</v>
      </c>
      <c r="AB467" s="4" t="s">
        <v>100</v>
      </c>
      <c r="AC467" s="4">
        <v>2014</v>
      </c>
      <c r="AD467" s="4" t="s">
        <v>100</v>
      </c>
      <c r="AE467" s="4">
        <v>2014</v>
      </c>
      <c r="AF467" s="4" t="s">
        <v>100</v>
      </c>
      <c r="AG467" s="4">
        <v>2015</v>
      </c>
      <c r="AH467" s="4" t="s">
        <v>78</v>
      </c>
      <c r="AI467" s="4" t="s">
        <v>58</v>
      </c>
      <c r="AJ467" s="4" t="s">
        <v>59</v>
      </c>
      <c r="AK467" s="4" t="s">
        <v>166</v>
      </c>
      <c r="AL467" s="4" t="s">
        <v>269</v>
      </c>
      <c r="AM467" s="4" t="s">
        <v>270</v>
      </c>
      <c r="AN467" s="4" t="s">
        <v>166</v>
      </c>
      <c r="AO467" s="4"/>
    </row>
    <row r="468" spans="1:41" ht="146.25">
      <c r="A468" s="125">
        <f t="shared" si="21"/>
        <v>443</v>
      </c>
      <c r="B468" s="46" t="s">
        <v>1881</v>
      </c>
      <c r="C468" s="3"/>
      <c r="D468" s="4"/>
      <c r="E468" s="3" t="s">
        <v>166</v>
      </c>
      <c r="F468" s="27" t="s">
        <v>1684</v>
      </c>
      <c r="G468" s="3" t="s">
        <v>222</v>
      </c>
      <c r="H468" s="27" t="s">
        <v>1684</v>
      </c>
      <c r="I468" s="27" t="s">
        <v>1684</v>
      </c>
      <c r="J468" s="6" t="s">
        <v>63</v>
      </c>
      <c r="K468" s="3" t="s">
        <v>1128</v>
      </c>
      <c r="L468" s="4" t="s">
        <v>1693</v>
      </c>
      <c r="M468" s="4" t="s">
        <v>1693</v>
      </c>
      <c r="N468" s="3" t="s">
        <v>705</v>
      </c>
      <c r="O468" s="4" t="s">
        <v>166</v>
      </c>
      <c r="P468" s="3">
        <v>3699000</v>
      </c>
      <c r="Q468" s="3">
        <v>3699010</v>
      </c>
      <c r="R468" s="3">
        <v>769</v>
      </c>
      <c r="S468" s="3" t="s">
        <v>88</v>
      </c>
      <c r="T468" s="4">
        <v>1</v>
      </c>
      <c r="U468" s="5">
        <v>600</v>
      </c>
      <c r="V468" s="5">
        <v>600</v>
      </c>
      <c r="W468" s="4">
        <v>2014</v>
      </c>
      <c r="X468" s="4" t="s">
        <v>62</v>
      </c>
      <c r="Y468" s="4">
        <v>2014</v>
      </c>
      <c r="Z468" s="4" t="s">
        <v>1694</v>
      </c>
      <c r="AA468" s="4">
        <v>2014</v>
      </c>
      <c r="AB468" s="4" t="s">
        <v>83</v>
      </c>
      <c r="AC468" s="4">
        <v>2014</v>
      </c>
      <c r="AD468" s="4" t="s">
        <v>83</v>
      </c>
      <c r="AE468" s="4">
        <v>2014</v>
      </c>
      <c r="AF468" s="4" t="s">
        <v>83</v>
      </c>
      <c r="AG468" s="4">
        <v>2015</v>
      </c>
      <c r="AH468" s="4" t="s">
        <v>82</v>
      </c>
      <c r="AI468" s="4" t="s">
        <v>58</v>
      </c>
      <c r="AJ468" s="4" t="s">
        <v>59</v>
      </c>
      <c r="AK468" s="4" t="s">
        <v>166</v>
      </c>
      <c r="AL468" s="4" t="s">
        <v>269</v>
      </c>
      <c r="AM468" s="4" t="s">
        <v>270</v>
      </c>
      <c r="AN468" s="4" t="s">
        <v>166</v>
      </c>
      <c r="AO468" s="4"/>
    </row>
    <row r="469" spans="1:41" ht="146.25">
      <c r="A469" s="125">
        <f t="shared" si="21"/>
        <v>444</v>
      </c>
      <c r="B469" s="46" t="s">
        <v>1882</v>
      </c>
      <c r="C469" s="3"/>
      <c r="D469" s="4"/>
      <c r="E469" s="3" t="s">
        <v>166</v>
      </c>
      <c r="F469" s="27" t="s">
        <v>1684</v>
      </c>
      <c r="G469" s="3" t="s">
        <v>222</v>
      </c>
      <c r="H469" s="27" t="s">
        <v>1684</v>
      </c>
      <c r="I469" s="27" t="s">
        <v>1684</v>
      </c>
      <c r="J469" s="6" t="s">
        <v>63</v>
      </c>
      <c r="K469" s="3" t="s">
        <v>1128</v>
      </c>
      <c r="L469" s="4" t="s">
        <v>1695</v>
      </c>
      <c r="M469" s="4" t="s">
        <v>1695</v>
      </c>
      <c r="N469" s="3" t="s">
        <v>717</v>
      </c>
      <c r="O469" s="4" t="s">
        <v>166</v>
      </c>
      <c r="P469" s="3">
        <v>9311520</v>
      </c>
      <c r="Q469" s="3">
        <v>9311000</v>
      </c>
      <c r="R469" s="3">
        <v>769</v>
      </c>
      <c r="S469" s="3" t="s">
        <v>88</v>
      </c>
      <c r="T469" s="4">
        <v>1</v>
      </c>
      <c r="U469" s="5">
        <v>200</v>
      </c>
      <c r="V469" s="5">
        <v>200</v>
      </c>
      <c r="W469" s="4">
        <v>2014</v>
      </c>
      <c r="X469" s="4" t="s">
        <v>78</v>
      </c>
      <c r="Y469" s="4">
        <v>2014</v>
      </c>
      <c r="Z469" s="4" t="s">
        <v>100</v>
      </c>
      <c r="AA469" s="4">
        <v>2014</v>
      </c>
      <c r="AB469" s="4" t="s">
        <v>96</v>
      </c>
      <c r="AC469" s="4">
        <v>2014</v>
      </c>
      <c r="AD469" s="4" t="s">
        <v>96</v>
      </c>
      <c r="AE469" s="4">
        <v>2014</v>
      </c>
      <c r="AF469" s="4" t="s">
        <v>91</v>
      </c>
      <c r="AG469" s="4">
        <v>2015</v>
      </c>
      <c r="AH469" s="4" t="s">
        <v>96</v>
      </c>
      <c r="AI469" s="4" t="s">
        <v>58</v>
      </c>
      <c r="AJ469" s="4" t="s">
        <v>59</v>
      </c>
      <c r="AK469" s="4" t="s">
        <v>166</v>
      </c>
      <c r="AL469" s="4" t="s">
        <v>269</v>
      </c>
      <c r="AM469" s="4" t="s">
        <v>270</v>
      </c>
      <c r="AN469" s="4" t="s">
        <v>166</v>
      </c>
      <c r="AO469" s="4"/>
    </row>
    <row r="470" spans="1:41" ht="33.75">
      <c r="A470" s="125">
        <f t="shared" si="21"/>
        <v>445</v>
      </c>
      <c r="B470" s="46" t="s">
        <v>1883</v>
      </c>
      <c r="C470" s="3"/>
      <c r="D470" s="4"/>
      <c r="E470" s="3" t="s">
        <v>166</v>
      </c>
      <c r="F470" s="27" t="s">
        <v>1684</v>
      </c>
      <c r="G470" s="3" t="s">
        <v>222</v>
      </c>
      <c r="H470" s="27" t="str">
        <f t="shared" ref="H470:H476" si="22">F470</f>
        <v>ОП Сочи</v>
      </c>
      <c r="I470" s="27" t="str">
        <f t="shared" ref="I470:I476" si="23">H470</f>
        <v>ОП Сочи</v>
      </c>
      <c r="J470" s="6" t="s">
        <v>63</v>
      </c>
      <c r="K470" s="3" t="s">
        <v>1128</v>
      </c>
      <c r="L470" s="4" t="s">
        <v>1696</v>
      </c>
      <c r="M470" s="4" t="s">
        <v>1696</v>
      </c>
      <c r="N470" s="3"/>
      <c r="O470" s="4" t="s">
        <v>166</v>
      </c>
      <c r="P470" s="3" t="s">
        <v>1697</v>
      </c>
      <c r="Q470" s="3">
        <v>7010020</v>
      </c>
      <c r="R470" s="3">
        <v>642</v>
      </c>
      <c r="S470" s="3" t="s">
        <v>81</v>
      </c>
      <c r="T470" s="4">
        <v>1</v>
      </c>
      <c r="U470" s="5">
        <v>650</v>
      </c>
      <c r="V470" s="5">
        <f>U470/12*6</f>
        <v>325</v>
      </c>
      <c r="W470" s="4">
        <v>2014</v>
      </c>
      <c r="X470" s="4" t="s">
        <v>57</v>
      </c>
      <c r="Y470" s="4">
        <v>2014</v>
      </c>
      <c r="Z470" s="4" t="s">
        <v>76</v>
      </c>
      <c r="AA470" s="4">
        <v>2014</v>
      </c>
      <c r="AB470" s="4" t="s">
        <v>77</v>
      </c>
      <c r="AC470" s="4">
        <v>2014</v>
      </c>
      <c r="AD470" s="4" t="s">
        <v>77</v>
      </c>
      <c r="AE470" s="4">
        <v>2014</v>
      </c>
      <c r="AF470" s="4" t="s">
        <v>78</v>
      </c>
      <c r="AG470" s="4">
        <v>2015</v>
      </c>
      <c r="AH470" s="4" t="s">
        <v>76</v>
      </c>
      <c r="AI470" s="4" t="s">
        <v>58</v>
      </c>
      <c r="AJ470" s="4" t="s">
        <v>59</v>
      </c>
      <c r="AK470" s="4" t="s">
        <v>166</v>
      </c>
      <c r="AL470" s="4" t="s">
        <v>269</v>
      </c>
      <c r="AM470" s="4" t="s">
        <v>270</v>
      </c>
      <c r="AN470" s="4"/>
      <c r="AO470" s="4"/>
    </row>
    <row r="471" spans="1:41" ht="45">
      <c r="A471" s="125">
        <f t="shared" si="21"/>
        <v>446</v>
      </c>
      <c r="B471" s="46" t="s">
        <v>1884</v>
      </c>
      <c r="C471" s="3"/>
      <c r="D471" s="4"/>
      <c r="E471" s="3" t="s">
        <v>166</v>
      </c>
      <c r="F471" s="27" t="s">
        <v>1684</v>
      </c>
      <c r="G471" s="3" t="s">
        <v>222</v>
      </c>
      <c r="H471" s="27" t="str">
        <f t="shared" si="22"/>
        <v>ОП Сочи</v>
      </c>
      <c r="I471" s="27" t="str">
        <f t="shared" si="23"/>
        <v>ОП Сочи</v>
      </c>
      <c r="J471" s="6" t="s">
        <v>63</v>
      </c>
      <c r="K471" s="3" t="s">
        <v>1128</v>
      </c>
      <c r="L471" s="4" t="s">
        <v>1698</v>
      </c>
      <c r="M471" s="4" t="str">
        <f>L471</f>
        <v>Услуги по мойке фасадных окон офисного здания ОП Сочи</v>
      </c>
      <c r="N471" s="3" t="s">
        <v>1699</v>
      </c>
      <c r="O471" s="4" t="s">
        <v>166</v>
      </c>
      <c r="P471" s="3" t="s">
        <v>1304</v>
      </c>
      <c r="Q471" s="3">
        <v>7493020</v>
      </c>
      <c r="R471" s="3" t="s">
        <v>608</v>
      </c>
      <c r="S471" s="3" t="s">
        <v>81</v>
      </c>
      <c r="T471" s="4">
        <v>1</v>
      </c>
      <c r="U471" s="5">
        <v>95</v>
      </c>
      <c r="V471" s="5">
        <f>U471/12*9</f>
        <v>71.25</v>
      </c>
      <c r="W471" s="4">
        <v>2014</v>
      </c>
      <c r="X471" s="4" t="s">
        <v>82</v>
      </c>
      <c r="Y471" s="4">
        <v>2014</v>
      </c>
      <c r="Z471" s="4" t="s">
        <v>82</v>
      </c>
      <c r="AA471" s="4">
        <v>2014</v>
      </c>
      <c r="AB471" s="4" t="s">
        <v>82</v>
      </c>
      <c r="AC471" s="4">
        <v>2014</v>
      </c>
      <c r="AD471" s="4" t="s">
        <v>83</v>
      </c>
      <c r="AE471" s="4">
        <v>2014</v>
      </c>
      <c r="AF471" s="4" t="s">
        <v>57</v>
      </c>
      <c r="AG471" s="4">
        <v>2015</v>
      </c>
      <c r="AH471" s="4" t="s">
        <v>83</v>
      </c>
      <c r="AI471" s="4" t="s">
        <v>219</v>
      </c>
      <c r="AJ471" s="4" t="s">
        <v>118</v>
      </c>
      <c r="AK471" s="4" t="s">
        <v>166</v>
      </c>
      <c r="AL471" s="4" t="s">
        <v>269</v>
      </c>
      <c r="AM471" s="4" t="s">
        <v>270</v>
      </c>
      <c r="AN471" s="4"/>
      <c r="AO471" s="4" t="s">
        <v>1700</v>
      </c>
    </row>
    <row r="472" spans="1:41" ht="33.75">
      <c r="A472" s="125">
        <f t="shared" si="21"/>
        <v>447</v>
      </c>
      <c r="B472" s="46" t="s">
        <v>1885</v>
      </c>
      <c r="C472" s="3"/>
      <c r="D472" s="4"/>
      <c r="E472" s="3" t="s">
        <v>166</v>
      </c>
      <c r="F472" s="27" t="s">
        <v>1684</v>
      </c>
      <c r="G472" s="3" t="s">
        <v>222</v>
      </c>
      <c r="H472" s="27" t="str">
        <f t="shared" si="22"/>
        <v>ОП Сочи</v>
      </c>
      <c r="I472" s="27" t="str">
        <f t="shared" si="23"/>
        <v>ОП Сочи</v>
      </c>
      <c r="J472" s="6" t="s">
        <v>63</v>
      </c>
      <c r="K472" s="3" t="s">
        <v>1128</v>
      </c>
      <c r="L472" s="4" t="s">
        <v>1701</v>
      </c>
      <c r="M472" s="4" t="str">
        <f t="shared" ref="M472:M476" si="24">L472</f>
        <v>Услуги по обслуживанию кондиционеров на подстанциях и в офисном помещении ОП Сочи</v>
      </c>
      <c r="N472" s="3" t="s">
        <v>1702</v>
      </c>
      <c r="O472" s="4" t="s">
        <v>166</v>
      </c>
      <c r="P472" s="3" t="s">
        <v>1703</v>
      </c>
      <c r="Q472" s="3">
        <v>5262010</v>
      </c>
      <c r="R472" s="3" t="s">
        <v>608</v>
      </c>
      <c r="S472" s="3" t="s">
        <v>81</v>
      </c>
      <c r="T472" s="4">
        <v>1</v>
      </c>
      <c r="U472" s="5">
        <v>300</v>
      </c>
      <c r="V472" s="5">
        <f>U472/12*4</f>
        <v>100</v>
      </c>
      <c r="W472" s="4">
        <v>2014</v>
      </c>
      <c r="X472" s="4" t="s">
        <v>77</v>
      </c>
      <c r="Y472" s="4">
        <v>2014</v>
      </c>
      <c r="Z472" s="4" t="s">
        <v>78</v>
      </c>
      <c r="AA472" s="4">
        <v>2014</v>
      </c>
      <c r="AB472" s="4" t="s">
        <v>100</v>
      </c>
      <c r="AC472" s="4">
        <v>2014</v>
      </c>
      <c r="AD472" s="4" t="s">
        <v>100</v>
      </c>
      <c r="AE472" s="4">
        <v>2014</v>
      </c>
      <c r="AF472" s="4" t="s">
        <v>96</v>
      </c>
      <c r="AG472" s="4">
        <v>2015</v>
      </c>
      <c r="AH472" s="4" t="s">
        <v>100</v>
      </c>
      <c r="AI472" s="4" t="s">
        <v>58</v>
      </c>
      <c r="AJ472" s="4" t="s">
        <v>59</v>
      </c>
      <c r="AK472" s="4" t="s">
        <v>166</v>
      </c>
      <c r="AL472" s="4" t="s">
        <v>269</v>
      </c>
      <c r="AM472" s="4" t="s">
        <v>270</v>
      </c>
      <c r="AN472" s="4"/>
      <c r="AO472" s="4"/>
    </row>
    <row r="473" spans="1:41" ht="33.75">
      <c r="A473" s="125">
        <f t="shared" si="21"/>
        <v>448</v>
      </c>
      <c r="B473" s="46" t="s">
        <v>1886</v>
      </c>
      <c r="C473" s="3"/>
      <c r="D473" s="4"/>
      <c r="E473" s="3" t="s">
        <v>166</v>
      </c>
      <c r="F473" s="27" t="s">
        <v>1684</v>
      </c>
      <c r="G473" s="3" t="s">
        <v>222</v>
      </c>
      <c r="H473" s="27" t="str">
        <f t="shared" si="22"/>
        <v>ОП Сочи</v>
      </c>
      <c r="I473" s="27" t="str">
        <f t="shared" si="23"/>
        <v>ОП Сочи</v>
      </c>
      <c r="J473" s="6" t="s">
        <v>63</v>
      </c>
      <c r="K473" s="3" t="s">
        <v>1128</v>
      </c>
      <c r="L473" s="4" t="s">
        <v>1704</v>
      </c>
      <c r="M473" s="4" t="str">
        <f t="shared" si="24"/>
        <v>Вывоз и обезвреживание ртутных ламп ОП Сочи</v>
      </c>
      <c r="N473" s="3" t="s">
        <v>1705</v>
      </c>
      <c r="O473" s="4" t="s">
        <v>166</v>
      </c>
      <c r="P473" s="3" t="s">
        <v>471</v>
      </c>
      <c r="Q473" s="3">
        <v>9419010</v>
      </c>
      <c r="R473" s="3" t="s">
        <v>608</v>
      </c>
      <c r="S473" s="3" t="s">
        <v>81</v>
      </c>
      <c r="T473" s="4">
        <v>1</v>
      </c>
      <c r="U473" s="5">
        <v>50</v>
      </c>
      <c r="V473" s="5">
        <f>U473/12*4</f>
        <v>16.666666666666668</v>
      </c>
      <c r="W473" s="4">
        <v>2014</v>
      </c>
      <c r="X473" s="4" t="s">
        <v>78</v>
      </c>
      <c r="Y473" s="4">
        <v>2014</v>
      </c>
      <c r="Z473" s="4" t="s">
        <v>78</v>
      </c>
      <c r="AA473" s="4">
        <v>2014</v>
      </c>
      <c r="AB473" s="4" t="s">
        <v>78</v>
      </c>
      <c r="AC473" s="4">
        <v>2014</v>
      </c>
      <c r="AD473" s="4" t="s">
        <v>100</v>
      </c>
      <c r="AE473" s="4">
        <v>2014</v>
      </c>
      <c r="AF473" s="4" t="s">
        <v>100</v>
      </c>
      <c r="AG473" s="4">
        <v>2015</v>
      </c>
      <c r="AH473" s="4" t="s">
        <v>78</v>
      </c>
      <c r="AI473" s="4" t="s">
        <v>219</v>
      </c>
      <c r="AJ473" s="4" t="s">
        <v>118</v>
      </c>
      <c r="AK473" s="4" t="s">
        <v>166</v>
      </c>
      <c r="AL473" s="4" t="s">
        <v>269</v>
      </c>
      <c r="AM473" s="4" t="s">
        <v>270</v>
      </c>
      <c r="AN473" s="4"/>
      <c r="AO473" s="4"/>
    </row>
    <row r="474" spans="1:41" ht="33.75">
      <c r="A474" s="125">
        <f t="shared" si="21"/>
        <v>449</v>
      </c>
      <c r="B474" s="46" t="s">
        <v>2014</v>
      </c>
      <c r="C474" s="3"/>
      <c r="D474" s="4"/>
      <c r="E474" s="3" t="s">
        <v>166</v>
      </c>
      <c r="F474" s="27" t="s">
        <v>1684</v>
      </c>
      <c r="G474" s="3" t="s">
        <v>222</v>
      </c>
      <c r="H474" s="27" t="str">
        <f t="shared" si="22"/>
        <v>ОП Сочи</v>
      </c>
      <c r="I474" s="27" t="str">
        <f t="shared" si="23"/>
        <v>ОП Сочи</v>
      </c>
      <c r="J474" s="6" t="s">
        <v>63</v>
      </c>
      <c r="K474" s="3" t="s">
        <v>1128</v>
      </c>
      <c r="L474" s="4" t="s">
        <v>1706</v>
      </c>
      <c r="M474" s="4" t="str">
        <f t="shared" si="24"/>
        <v>Услуги по обслуживанию туалетных мобильных кабин ОП Сочи</v>
      </c>
      <c r="N474" s="3" t="s">
        <v>1707</v>
      </c>
      <c r="O474" s="4" t="s">
        <v>166</v>
      </c>
      <c r="P474" s="3" t="s">
        <v>481</v>
      </c>
      <c r="Q474" s="3">
        <v>9010020</v>
      </c>
      <c r="R474" s="3" t="s">
        <v>608</v>
      </c>
      <c r="S474" s="3" t="s">
        <v>81</v>
      </c>
      <c r="T474" s="4">
        <v>1</v>
      </c>
      <c r="U474" s="5">
        <v>360</v>
      </c>
      <c r="V474" s="5">
        <f>U474/12*10</f>
        <v>300</v>
      </c>
      <c r="W474" s="4">
        <v>2014</v>
      </c>
      <c r="X474" s="4" t="s">
        <v>57</v>
      </c>
      <c r="Y474" s="4">
        <v>2014</v>
      </c>
      <c r="Z474" s="4" t="s">
        <v>76</v>
      </c>
      <c r="AA474" s="4">
        <v>2014</v>
      </c>
      <c r="AB474" s="4" t="s">
        <v>77</v>
      </c>
      <c r="AC474" s="4">
        <v>2014</v>
      </c>
      <c r="AD474" s="4" t="s">
        <v>77</v>
      </c>
      <c r="AE474" s="4">
        <v>2014</v>
      </c>
      <c r="AF474" s="4" t="s">
        <v>78</v>
      </c>
      <c r="AG474" s="4">
        <v>2015</v>
      </c>
      <c r="AH474" s="4" t="s">
        <v>77</v>
      </c>
      <c r="AI474" s="4" t="s">
        <v>58</v>
      </c>
      <c r="AJ474" s="4" t="s">
        <v>59</v>
      </c>
      <c r="AK474" s="4" t="s">
        <v>166</v>
      </c>
      <c r="AL474" s="4" t="s">
        <v>269</v>
      </c>
      <c r="AM474" s="4" t="s">
        <v>270</v>
      </c>
      <c r="AN474" s="4"/>
      <c r="AO474" s="4"/>
    </row>
    <row r="475" spans="1:41" ht="112.5">
      <c r="A475" s="125">
        <f t="shared" si="21"/>
        <v>450</v>
      </c>
      <c r="B475" s="46" t="s">
        <v>2015</v>
      </c>
      <c r="C475" s="3"/>
      <c r="D475" s="4"/>
      <c r="E475" s="3" t="s">
        <v>166</v>
      </c>
      <c r="F475" s="27" t="s">
        <v>1684</v>
      </c>
      <c r="G475" s="3" t="s">
        <v>222</v>
      </c>
      <c r="H475" s="27" t="str">
        <f t="shared" si="22"/>
        <v>ОП Сочи</v>
      </c>
      <c r="I475" s="27" t="str">
        <f t="shared" si="23"/>
        <v>ОП Сочи</v>
      </c>
      <c r="J475" s="6" t="s">
        <v>63</v>
      </c>
      <c r="K475" s="3" t="s">
        <v>1128</v>
      </c>
      <c r="L475" s="4" t="s">
        <v>1708</v>
      </c>
      <c r="M475" s="4" t="str">
        <f t="shared" si="24"/>
        <v xml:space="preserve"> Услуги питания для персонала работающего вахтенным методом ОП Сочи</v>
      </c>
      <c r="N475" s="3" t="s">
        <v>1709</v>
      </c>
      <c r="O475" s="4" t="s">
        <v>166</v>
      </c>
      <c r="P475" s="3" t="s">
        <v>1710</v>
      </c>
      <c r="Q475" s="3">
        <v>5520013</v>
      </c>
      <c r="R475" s="3" t="s">
        <v>608</v>
      </c>
      <c r="S475" s="3" t="s">
        <v>81</v>
      </c>
      <c r="T475" s="4">
        <v>1</v>
      </c>
      <c r="U475" s="5">
        <v>3400</v>
      </c>
      <c r="V475" s="5">
        <f>U475/12*4</f>
        <v>1133.3333333333333</v>
      </c>
      <c r="W475" s="4">
        <v>2014</v>
      </c>
      <c r="X475" s="4" t="s">
        <v>77</v>
      </c>
      <c r="Y475" s="4">
        <v>2014</v>
      </c>
      <c r="Z475" s="4" t="s">
        <v>78</v>
      </c>
      <c r="AA475" s="4">
        <v>2014</v>
      </c>
      <c r="AB475" s="4" t="s">
        <v>100</v>
      </c>
      <c r="AC475" s="4">
        <v>2014</v>
      </c>
      <c r="AD475" s="4" t="s">
        <v>100</v>
      </c>
      <c r="AE475" s="4">
        <v>2014</v>
      </c>
      <c r="AF475" s="4" t="s">
        <v>100</v>
      </c>
      <c r="AG475" s="4">
        <v>2015</v>
      </c>
      <c r="AH475" s="4" t="s">
        <v>78</v>
      </c>
      <c r="AI475" s="4" t="s">
        <v>58</v>
      </c>
      <c r="AJ475" s="4" t="s">
        <v>59</v>
      </c>
      <c r="AK475" s="4" t="s">
        <v>166</v>
      </c>
      <c r="AL475" s="4" t="s">
        <v>269</v>
      </c>
      <c r="AM475" s="4" t="s">
        <v>270</v>
      </c>
      <c r="AN475" s="4"/>
      <c r="AO475" s="4"/>
    </row>
    <row r="476" spans="1:41" ht="33.75">
      <c r="A476" s="125">
        <f t="shared" si="21"/>
        <v>451</v>
      </c>
      <c r="B476" s="46" t="s">
        <v>2016</v>
      </c>
      <c r="C476" s="3"/>
      <c r="D476" s="4"/>
      <c r="E476" s="3" t="s">
        <v>166</v>
      </c>
      <c r="F476" s="27" t="s">
        <v>1684</v>
      </c>
      <c r="G476" s="3" t="s">
        <v>222</v>
      </c>
      <c r="H476" s="27" t="str">
        <f t="shared" si="22"/>
        <v>ОП Сочи</v>
      </c>
      <c r="I476" s="27" t="str">
        <f t="shared" si="23"/>
        <v>ОП Сочи</v>
      </c>
      <c r="J476" s="6" t="s">
        <v>63</v>
      </c>
      <c r="K476" s="3" t="s">
        <v>1128</v>
      </c>
      <c r="L476" s="4" t="s">
        <v>1711</v>
      </c>
      <c r="M476" s="4" t="str">
        <f t="shared" si="24"/>
        <v>Поставка постельного белья ОП Сочи</v>
      </c>
      <c r="N476" s="3" t="s">
        <v>1712</v>
      </c>
      <c r="O476" s="4" t="s">
        <v>166</v>
      </c>
      <c r="P476" s="3" t="s">
        <v>1713</v>
      </c>
      <c r="Q476" s="3">
        <v>9412160</v>
      </c>
      <c r="R476" s="3" t="s">
        <v>608</v>
      </c>
      <c r="S476" s="3" t="s">
        <v>81</v>
      </c>
      <c r="T476" s="4">
        <v>1</v>
      </c>
      <c r="U476" s="5">
        <v>98</v>
      </c>
      <c r="V476" s="5">
        <f>U476/12*5</f>
        <v>40.833333333333329</v>
      </c>
      <c r="W476" s="4">
        <v>2014</v>
      </c>
      <c r="X476" s="4" t="s">
        <v>76</v>
      </c>
      <c r="Y476" s="4">
        <v>2014</v>
      </c>
      <c r="Z476" s="4" t="s">
        <v>76</v>
      </c>
      <c r="AA476" s="4">
        <v>2014</v>
      </c>
      <c r="AB476" s="4" t="s">
        <v>77</v>
      </c>
      <c r="AC476" s="4">
        <v>2014</v>
      </c>
      <c r="AD476" s="4" t="s">
        <v>77</v>
      </c>
      <c r="AE476" s="4">
        <v>2014</v>
      </c>
      <c r="AF476" s="4" t="s">
        <v>78</v>
      </c>
      <c r="AG476" s="4">
        <v>2014</v>
      </c>
      <c r="AH476" s="4" t="s">
        <v>96</v>
      </c>
      <c r="AI476" s="4" t="s">
        <v>219</v>
      </c>
      <c r="AJ476" s="4" t="s">
        <v>118</v>
      </c>
      <c r="AK476" s="4" t="s">
        <v>166</v>
      </c>
      <c r="AL476" s="4" t="s">
        <v>269</v>
      </c>
      <c r="AM476" s="4" t="s">
        <v>270</v>
      </c>
      <c r="AN476" s="4"/>
      <c r="AO476" s="4"/>
    </row>
    <row r="477" spans="1:41" ht="56.25">
      <c r="A477" s="125">
        <f t="shared" si="21"/>
        <v>452</v>
      </c>
      <c r="B477" s="46" t="s">
        <v>2017</v>
      </c>
      <c r="C477" s="3"/>
      <c r="D477" s="4"/>
      <c r="E477" s="3" t="s">
        <v>166</v>
      </c>
      <c r="F477" s="27" t="s">
        <v>1684</v>
      </c>
      <c r="G477" s="3" t="s">
        <v>222</v>
      </c>
      <c r="H477" s="27" t="s">
        <v>1684</v>
      </c>
      <c r="I477" s="27" t="s">
        <v>1684</v>
      </c>
      <c r="J477" s="6" t="s">
        <v>63</v>
      </c>
      <c r="K477" s="3" t="s">
        <v>1128</v>
      </c>
      <c r="L477" s="4" t="s">
        <v>1714</v>
      </c>
      <c r="M477" s="4" t="s">
        <v>1714</v>
      </c>
      <c r="N477" s="3" t="s">
        <v>1715</v>
      </c>
      <c r="O477" s="4" t="s">
        <v>166</v>
      </c>
      <c r="P477" s="3" t="s">
        <v>1716</v>
      </c>
      <c r="Q477" s="3">
        <v>6322000</v>
      </c>
      <c r="R477" s="3">
        <v>642</v>
      </c>
      <c r="S477" s="3" t="s">
        <v>81</v>
      </c>
      <c r="T477" s="4">
        <v>1</v>
      </c>
      <c r="U477" s="5">
        <v>960</v>
      </c>
      <c r="V477" s="5">
        <v>640</v>
      </c>
      <c r="W477" s="4">
        <v>2013</v>
      </c>
      <c r="X477" s="4" t="s">
        <v>61</v>
      </c>
      <c r="Y477" s="4">
        <v>2014</v>
      </c>
      <c r="Z477" s="4" t="s">
        <v>62</v>
      </c>
      <c r="AA477" s="4">
        <v>2014</v>
      </c>
      <c r="AB477" s="4" t="s">
        <v>62</v>
      </c>
      <c r="AC477" s="4">
        <v>2014</v>
      </c>
      <c r="AD477" s="4" t="s">
        <v>82</v>
      </c>
      <c r="AE477" s="4">
        <v>2014</v>
      </c>
      <c r="AF477" s="4" t="s">
        <v>82</v>
      </c>
      <c r="AG477" s="4">
        <v>2015</v>
      </c>
      <c r="AH477" s="4" t="s">
        <v>62</v>
      </c>
      <c r="AI477" s="4" t="s">
        <v>58</v>
      </c>
      <c r="AJ477" s="4" t="s">
        <v>59</v>
      </c>
      <c r="AK477" s="4"/>
      <c r="AL477" s="4" t="s">
        <v>269</v>
      </c>
      <c r="AM477" s="4" t="s">
        <v>270</v>
      </c>
      <c r="AN477" s="4"/>
      <c r="AO477" s="4" t="s">
        <v>1717</v>
      </c>
    </row>
    <row r="478" spans="1:41" ht="33.75">
      <c r="A478" s="125">
        <f t="shared" si="21"/>
        <v>453</v>
      </c>
      <c r="B478" s="46" t="s">
        <v>2018</v>
      </c>
      <c r="C478" s="3"/>
      <c r="D478" s="4"/>
      <c r="E478" s="3" t="s">
        <v>166</v>
      </c>
      <c r="F478" s="27" t="s">
        <v>1684</v>
      </c>
      <c r="G478" s="3" t="s">
        <v>222</v>
      </c>
      <c r="H478" s="27" t="s">
        <v>1684</v>
      </c>
      <c r="I478" s="27" t="s">
        <v>1684</v>
      </c>
      <c r="J478" s="6" t="s">
        <v>63</v>
      </c>
      <c r="K478" s="3" t="s">
        <v>1128</v>
      </c>
      <c r="L478" s="4" t="s">
        <v>1718</v>
      </c>
      <c r="M478" s="4" t="s">
        <v>1718</v>
      </c>
      <c r="N478" s="3" t="s">
        <v>1719</v>
      </c>
      <c r="O478" s="4" t="s">
        <v>166</v>
      </c>
      <c r="P478" s="3" t="s">
        <v>1720</v>
      </c>
      <c r="Q478" s="3">
        <v>5050101</v>
      </c>
      <c r="R478" s="3">
        <v>642</v>
      </c>
      <c r="S478" s="3" t="s">
        <v>81</v>
      </c>
      <c r="T478" s="4">
        <v>1</v>
      </c>
      <c r="U478" s="5">
        <v>7200</v>
      </c>
      <c r="V478" s="5">
        <v>3000</v>
      </c>
      <c r="W478" s="4">
        <v>2014</v>
      </c>
      <c r="X478" s="4" t="s">
        <v>76</v>
      </c>
      <c r="Y478" s="4">
        <v>2014</v>
      </c>
      <c r="Z478" s="4" t="s">
        <v>77</v>
      </c>
      <c r="AA478" s="4">
        <v>2014</v>
      </c>
      <c r="AB478" s="4" t="s">
        <v>78</v>
      </c>
      <c r="AC478" s="4">
        <v>2014</v>
      </c>
      <c r="AD478" s="4" t="s">
        <v>78</v>
      </c>
      <c r="AE478" s="4">
        <v>2014</v>
      </c>
      <c r="AF478" s="4" t="s">
        <v>100</v>
      </c>
      <c r="AG478" s="4">
        <v>2015</v>
      </c>
      <c r="AH478" s="4" t="s">
        <v>78</v>
      </c>
      <c r="AI478" s="4" t="s">
        <v>58</v>
      </c>
      <c r="AJ478" s="4" t="s">
        <v>59</v>
      </c>
      <c r="AK478" s="4"/>
      <c r="AL478" s="4" t="s">
        <v>269</v>
      </c>
      <c r="AM478" s="4" t="s">
        <v>270</v>
      </c>
      <c r="AN478" s="4"/>
      <c r="AO478" s="4"/>
    </row>
    <row r="479" spans="1:41" ht="213.75">
      <c r="A479" s="125">
        <f t="shared" si="21"/>
        <v>454</v>
      </c>
      <c r="B479" s="46" t="s">
        <v>2019</v>
      </c>
      <c r="C479" s="3"/>
      <c r="D479" s="4"/>
      <c r="E479" s="3" t="s">
        <v>166</v>
      </c>
      <c r="F479" s="27" t="s">
        <v>1684</v>
      </c>
      <c r="G479" s="3" t="s">
        <v>222</v>
      </c>
      <c r="H479" s="27" t="s">
        <v>1684</v>
      </c>
      <c r="I479" s="27" t="s">
        <v>1684</v>
      </c>
      <c r="J479" s="6" t="s">
        <v>63</v>
      </c>
      <c r="K479" s="3" t="s">
        <v>1128</v>
      </c>
      <c r="L479" s="4" t="s">
        <v>1721</v>
      </c>
      <c r="M479" s="4" t="s">
        <v>1721</v>
      </c>
      <c r="N479" s="3" t="s">
        <v>1722</v>
      </c>
      <c r="O479" s="4" t="s">
        <v>166</v>
      </c>
      <c r="P479" s="3" t="s">
        <v>1723</v>
      </c>
      <c r="Q479" s="3">
        <v>8519450</v>
      </c>
      <c r="R479" s="3">
        <v>642</v>
      </c>
      <c r="S479" s="3" t="s">
        <v>81</v>
      </c>
      <c r="T479" s="4">
        <v>1</v>
      </c>
      <c r="U479" s="5">
        <v>98</v>
      </c>
      <c r="V479" s="5">
        <v>98</v>
      </c>
      <c r="W479" s="4">
        <v>2014</v>
      </c>
      <c r="X479" s="4" t="s">
        <v>60</v>
      </c>
      <c r="Y479" s="4">
        <v>2014</v>
      </c>
      <c r="Z479" s="4" t="s">
        <v>61</v>
      </c>
      <c r="AA479" s="4">
        <v>2014</v>
      </c>
      <c r="AB479" s="4" t="s">
        <v>61</v>
      </c>
      <c r="AC479" s="4">
        <v>2014</v>
      </c>
      <c r="AD479" s="4" t="s">
        <v>61</v>
      </c>
      <c r="AE479" s="4">
        <v>2014</v>
      </c>
      <c r="AF479" s="4" t="s">
        <v>62</v>
      </c>
      <c r="AG479" s="4">
        <v>2015</v>
      </c>
      <c r="AH479" s="4" t="s">
        <v>62</v>
      </c>
      <c r="AI479" s="4" t="s">
        <v>219</v>
      </c>
      <c r="AJ479" s="4" t="s">
        <v>118</v>
      </c>
      <c r="AK479" s="4"/>
      <c r="AL479" s="4" t="s">
        <v>269</v>
      </c>
      <c r="AM479" s="4" t="s">
        <v>270</v>
      </c>
      <c r="AN479" s="4"/>
      <c r="AO479" s="4"/>
    </row>
    <row r="480" spans="1:41" ht="45">
      <c r="A480" s="125">
        <f t="shared" si="21"/>
        <v>455</v>
      </c>
      <c r="B480" s="46" t="s">
        <v>2020</v>
      </c>
      <c r="C480" s="3"/>
      <c r="D480" s="4"/>
      <c r="E480" s="3" t="s">
        <v>166</v>
      </c>
      <c r="F480" s="27" t="s">
        <v>1684</v>
      </c>
      <c r="G480" s="3" t="s">
        <v>222</v>
      </c>
      <c r="H480" s="27" t="s">
        <v>1684</v>
      </c>
      <c r="I480" s="27" t="s">
        <v>1684</v>
      </c>
      <c r="J480" s="6" t="s">
        <v>63</v>
      </c>
      <c r="K480" s="3" t="s">
        <v>1128</v>
      </c>
      <c r="L480" s="4" t="s">
        <v>1724</v>
      </c>
      <c r="M480" s="4" t="s">
        <v>1724</v>
      </c>
      <c r="N480" s="3" t="s">
        <v>1725</v>
      </c>
      <c r="O480" s="4" t="s">
        <v>166</v>
      </c>
      <c r="P480" s="3" t="s">
        <v>1726</v>
      </c>
      <c r="Q480" s="3">
        <v>502</v>
      </c>
      <c r="R480" s="3">
        <v>642</v>
      </c>
      <c r="S480" s="3" t="s">
        <v>81</v>
      </c>
      <c r="T480" s="4">
        <v>1</v>
      </c>
      <c r="U480" s="5">
        <v>200</v>
      </c>
      <c r="V480" s="5">
        <v>200</v>
      </c>
      <c r="W480" s="4">
        <v>2014</v>
      </c>
      <c r="X480" s="4" t="s">
        <v>57</v>
      </c>
      <c r="Y480" s="4">
        <v>2014</v>
      </c>
      <c r="Z480" s="4" t="s">
        <v>76</v>
      </c>
      <c r="AA480" s="4">
        <v>2014</v>
      </c>
      <c r="AB480" s="4" t="s">
        <v>77</v>
      </c>
      <c r="AC480" s="4">
        <v>2014</v>
      </c>
      <c r="AD480" s="4" t="s">
        <v>77</v>
      </c>
      <c r="AE480" s="4">
        <v>2014</v>
      </c>
      <c r="AF480" s="4" t="s">
        <v>78</v>
      </c>
      <c r="AG480" s="4">
        <v>2015</v>
      </c>
      <c r="AH480" s="4" t="s">
        <v>77</v>
      </c>
      <c r="AI480" s="4" t="s">
        <v>58</v>
      </c>
      <c r="AJ480" s="4" t="s">
        <v>59</v>
      </c>
      <c r="AK480" s="4"/>
      <c r="AL480" s="4" t="s">
        <v>269</v>
      </c>
      <c r="AM480" s="4" t="s">
        <v>270</v>
      </c>
      <c r="AN480" s="4"/>
      <c r="AO480" s="4"/>
    </row>
    <row r="481" spans="1:41" ht="67.5">
      <c r="A481" s="125">
        <f t="shared" si="21"/>
        <v>456</v>
      </c>
      <c r="B481" s="46" t="s">
        <v>2021</v>
      </c>
      <c r="C481" s="3"/>
      <c r="D481" s="4"/>
      <c r="E481" s="3" t="s">
        <v>166</v>
      </c>
      <c r="F481" s="27" t="s">
        <v>1684</v>
      </c>
      <c r="G481" s="3" t="s">
        <v>222</v>
      </c>
      <c r="H481" s="27" t="s">
        <v>1684</v>
      </c>
      <c r="I481" s="27" t="s">
        <v>1684</v>
      </c>
      <c r="J481" s="6" t="s">
        <v>63</v>
      </c>
      <c r="K481" s="3" t="s">
        <v>1128</v>
      </c>
      <c r="L481" s="4" t="s">
        <v>1727</v>
      </c>
      <c r="M481" s="4" t="s">
        <v>1727</v>
      </c>
      <c r="N481" s="3" t="s">
        <v>1728</v>
      </c>
      <c r="O481" s="4" t="s">
        <v>166</v>
      </c>
      <c r="P481" s="3" t="s">
        <v>1726</v>
      </c>
      <c r="Q481" s="3">
        <v>502</v>
      </c>
      <c r="R481" s="3">
        <v>642</v>
      </c>
      <c r="S481" s="3" t="s">
        <v>81</v>
      </c>
      <c r="T481" s="4">
        <v>1</v>
      </c>
      <c r="U481" s="5">
        <v>350</v>
      </c>
      <c r="V481" s="5">
        <v>350</v>
      </c>
      <c r="W481" s="4">
        <v>2014</v>
      </c>
      <c r="X481" s="4" t="s">
        <v>60</v>
      </c>
      <c r="Y481" s="4">
        <v>2014</v>
      </c>
      <c r="Z481" s="4" t="s">
        <v>61</v>
      </c>
      <c r="AA481" s="4">
        <v>2014</v>
      </c>
      <c r="AB481" s="4" t="s">
        <v>61</v>
      </c>
      <c r="AC481" s="4">
        <v>2014</v>
      </c>
      <c r="AD481" s="4" t="s">
        <v>62</v>
      </c>
      <c r="AE481" s="4">
        <v>2014</v>
      </c>
      <c r="AF481" s="4" t="s">
        <v>82</v>
      </c>
      <c r="AG481" s="4">
        <v>2015</v>
      </c>
      <c r="AH481" s="4" t="s">
        <v>62</v>
      </c>
      <c r="AI481" s="4" t="s">
        <v>58</v>
      </c>
      <c r="AJ481" s="4" t="s">
        <v>59</v>
      </c>
      <c r="AK481" s="4"/>
      <c r="AL481" s="4" t="s">
        <v>269</v>
      </c>
      <c r="AM481" s="4" t="s">
        <v>270</v>
      </c>
      <c r="AN481" s="4"/>
      <c r="AO481" s="4" t="s">
        <v>1729</v>
      </c>
    </row>
    <row r="482" spans="1:41" ht="33.75">
      <c r="A482" s="125">
        <f t="shared" si="21"/>
        <v>457</v>
      </c>
      <c r="B482" s="46" t="s">
        <v>2022</v>
      </c>
      <c r="C482" s="3"/>
      <c r="D482" s="4"/>
      <c r="E482" s="3" t="s">
        <v>166</v>
      </c>
      <c r="F482" s="27" t="s">
        <v>1684</v>
      </c>
      <c r="G482" s="3" t="s">
        <v>222</v>
      </c>
      <c r="H482" s="27" t="s">
        <v>1684</v>
      </c>
      <c r="I482" s="27" t="s">
        <v>1684</v>
      </c>
      <c r="J482" s="6" t="s">
        <v>63</v>
      </c>
      <c r="K482" s="3" t="s">
        <v>1128</v>
      </c>
      <c r="L482" s="4" t="s">
        <v>1730</v>
      </c>
      <c r="M482" s="4" t="s">
        <v>1730</v>
      </c>
      <c r="N482" s="3" t="s">
        <v>1705</v>
      </c>
      <c r="O482" s="4" t="s">
        <v>166</v>
      </c>
      <c r="P482" s="3" t="s">
        <v>1234</v>
      </c>
      <c r="Q482" s="3">
        <v>6022000</v>
      </c>
      <c r="R482" s="3" t="s">
        <v>608</v>
      </c>
      <c r="S482" s="3" t="s">
        <v>81</v>
      </c>
      <c r="T482" s="4">
        <v>1</v>
      </c>
      <c r="U482" s="5">
        <v>120</v>
      </c>
      <c r="V482" s="5">
        <v>30</v>
      </c>
      <c r="W482" s="4">
        <v>2014</v>
      </c>
      <c r="X482" s="4" t="s">
        <v>78</v>
      </c>
      <c r="Y482" s="4">
        <v>2014</v>
      </c>
      <c r="Z482" s="4" t="s">
        <v>78</v>
      </c>
      <c r="AA482" s="4">
        <v>2014</v>
      </c>
      <c r="AB482" s="4" t="s">
        <v>100</v>
      </c>
      <c r="AC482" s="4">
        <v>2014</v>
      </c>
      <c r="AD482" s="4" t="s">
        <v>100</v>
      </c>
      <c r="AE482" s="4">
        <v>2014</v>
      </c>
      <c r="AF482" s="4" t="s">
        <v>100</v>
      </c>
      <c r="AG482" s="4">
        <v>2015</v>
      </c>
      <c r="AH482" s="4" t="s">
        <v>78</v>
      </c>
      <c r="AI482" s="4" t="s">
        <v>58</v>
      </c>
      <c r="AJ482" s="4" t="s">
        <v>59</v>
      </c>
      <c r="AK482" s="4"/>
      <c r="AL482" s="4" t="s">
        <v>269</v>
      </c>
      <c r="AM482" s="4" t="s">
        <v>270</v>
      </c>
      <c r="AN482" s="4"/>
      <c r="AO482" s="4"/>
    </row>
    <row r="483" spans="1:41" ht="33.75">
      <c r="A483" s="125">
        <f t="shared" si="21"/>
        <v>458</v>
      </c>
      <c r="B483" s="46" t="s">
        <v>2023</v>
      </c>
      <c r="C483" s="3"/>
      <c r="D483" s="4"/>
      <c r="E483" s="3" t="s">
        <v>166</v>
      </c>
      <c r="F483" s="27" t="s">
        <v>1684</v>
      </c>
      <c r="G483" s="3" t="s">
        <v>222</v>
      </c>
      <c r="H483" s="27" t="s">
        <v>1684</v>
      </c>
      <c r="I483" s="27" t="s">
        <v>1684</v>
      </c>
      <c r="J483" s="6" t="s">
        <v>63</v>
      </c>
      <c r="K483" s="3" t="s">
        <v>1128</v>
      </c>
      <c r="L483" s="4" t="s">
        <v>1731</v>
      </c>
      <c r="M483" s="4" t="s">
        <v>1731</v>
      </c>
      <c r="N483" s="3" t="s">
        <v>1705</v>
      </c>
      <c r="O483" s="4" t="s">
        <v>166</v>
      </c>
      <c r="P483" s="3" t="s">
        <v>1732</v>
      </c>
      <c r="Q483" s="3">
        <v>6023010</v>
      </c>
      <c r="R483" s="3" t="s">
        <v>608</v>
      </c>
      <c r="S483" s="3" t="s">
        <v>81</v>
      </c>
      <c r="T483" s="4">
        <v>1</v>
      </c>
      <c r="U483" s="5">
        <v>960</v>
      </c>
      <c r="V483" s="5">
        <f>U483/12*3</f>
        <v>240</v>
      </c>
      <c r="W483" s="4">
        <v>2014</v>
      </c>
      <c r="X483" s="4" t="s">
        <v>78</v>
      </c>
      <c r="Y483" s="4">
        <v>2014</v>
      </c>
      <c r="Z483" s="4" t="s">
        <v>78</v>
      </c>
      <c r="AA483" s="4">
        <v>2014</v>
      </c>
      <c r="AB483" s="4" t="s">
        <v>100</v>
      </c>
      <c r="AC483" s="4">
        <v>2014</v>
      </c>
      <c r="AD483" s="4" t="s">
        <v>96</v>
      </c>
      <c r="AE483" s="4">
        <v>2014</v>
      </c>
      <c r="AF483" s="4" t="s">
        <v>91</v>
      </c>
      <c r="AG483" s="4">
        <v>2015</v>
      </c>
      <c r="AH483" s="4" t="s">
        <v>96</v>
      </c>
      <c r="AI483" s="4" t="s">
        <v>58</v>
      </c>
      <c r="AJ483" s="4" t="s">
        <v>59</v>
      </c>
      <c r="AK483" s="4"/>
      <c r="AL483" s="4" t="s">
        <v>269</v>
      </c>
      <c r="AM483" s="4" t="s">
        <v>270</v>
      </c>
      <c r="AN483" s="4"/>
      <c r="AO483" s="4"/>
    </row>
    <row r="484" spans="1:41" ht="33.75">
      <c r="A484" s="125">
        <f t="shared" si="21"/>
        <v>459</v>
      </c>
      <c r="B484" s="46" t="s">
        <v>2024</v>
      </c>
      <c r="C484" s="3"/>
      <c r="D484" s="4"/>
      <c r="E484" s="3" t="s">
        <v>166</v>
      </c>
      <c r="F484" s="27" t="s">
        <v>1684</v>
      </c>
      <c r="G484" s="3" t="s">
        <v>222</v>
      </c>
      <c r="H484" s="27" t="s">
        <v>1684</v>
      </c>
      <c r="I484" s="27" t="s">
        <v>1684</v>
      </c>
      <c r="J484" s="6" t="s">
        <v>1733</v>
      </c>
      <c r="K484" s="3" t="s">
        <v>1128</v>
      </c>
      <c r="L484" s="4" t="s">
        <v>1734</v>
      </c>
      <c r="M484" s="4" t="s">
        <v>1734</v>
      </c>
      <c r="N484" s="3" t="s">
        <v>1705</v>
      </c>
      <c r="O484" s="4" t="s">
        <v>166</v>
      </c>
      <c r="P484" s="3" t="s">
        <v>1735</v>
      </c>
      <c r="Q484" s="3">
        <v>6023011</v>
      </c>
      <c r="R484" s="3" t="s">
        <v>608</v>
      </c>
      <c r="S484" s="3" t="s">
        <v>81</v>
      </c>
      <c r="T484" s="4">
        <v>1</v>
      </c>
      <c r="U484" s="5">
        <v>1000</v>
      </c>
      <c r="V484" s="5">
        <v>1000</v>
      </c>
      <c r="W484" s="4">
        <v>2014</v>
      </c>
      <c r="X484" s="4" t="s">
        <v>78</v>
      </c>
      <c r="Y484" s="4">
        <v>2014</v>
      </c>
      <c r="Z484" s="4" t="s">
        <v>78</v>
      </c>
      <c r="AA484" s="4">
        <v>2014</v>
      </c>
      <c r="AB484" s="4" t="s">
        <v>100</v>
      </c>
      <c r="AC484" s="4">
        <v>2014</v>
      </c>
      <c r="AD484" s="4" t="s">
        <v>96</v>
      </c>
      <c r="AE484" s="4">
        <v>2014</v>
      </c>
      <c r="AF484" s="4" t="s">
        <v>91</v>
      </c>
      <c r="AG484" s="4">
        <v>2015</v>
      </c>
      <c r="AH484" s="4" t="s">
        <v>96</v>
      </c>
      <c r="AI484" s="4" t="s">
        <v>58</v>
      </c>
      <c r="AJ484" s="4" t="s">
        <v>59</v>
      </c>
      <c r="AK484" s="4"/>
      <c r="AL484" s="4" t="s">
        <v>269</v>
      </c>
      <c r="AM484" s="4" t="s">
        <v>270</v>
      </c>
      <c r="AN484" s="4"/>
      <c r="AO484" s="4"/>
    </row>
    <row r="485" spans="1:41" ht="236.25">
      <c r="A485" s="125">
        <f t="shared" si="21"/>
        <v>460</v>
      </c>
      <c r="B485" s="46" t="s">
        <v>2025</v>
      </c>
      <c r="C485" s="3"/>
      <c r="D485" s="4"/>
      <c r="E485" s="3" t="s">
        <v>166</v>
      </c>
      <c r="F485" s="27" t="s">
        <v>1684</v>
      </c>
      <c r="G485" s="3" t="s">
        <v>222</v>
      </c>
      <c r="H485" s="27" t="s">
        <v>1684</v>
      </c>
      <c r="I485" s="27" t="s">
        <v>1684</v>
      </c>
      <c r="J485" s="6" t="s">
        <v>63</v>
      </c>
      <c r="K485" s="3" t="s">
        <v>1736</v>
      </c>
      <c r="L485" s="4" t="s">
        <v>1737</v>
      </c>
      <c r="M485" s="4" t="s">
        <v>1738</v>
      </c>
      <c r="N485" s="3" t="s">
        <v>1739</v>
      </c>
      <c r="O485" s="4" t="s">
        <v>166</v>
      </c>
      <c r="P485" s="3" t="s">
        <v>1070</v>
      </c>
      <c r="Q485" s="3">
        <v>8040020</v>
      </c>
      <c r="R485" s="3">
        <v>642</v>
      </c>
      <c r="S485" s="3" t="s">
        <v>81</v>
      </c>
      <c r="T485" s="4">
        <v>2</v>
      </c>
      <c r="U485" s="5">
        <v>50</v>
      </c>
      <c r="V485" s="5">
        <v>50</v>
      </c>
      <c r="W485" s="4">
        <v>2014</v>
      </c>
      <c r="X485" s="4" t="s">
        <v>62</v>
      </c>
      <c r="Y485" s="4">
        <v>2014</v>
      </c>
      <c r="Z485" s="4" t="s">
        <v>82</v>
      </c>
      <c r="AA485" s="4">
        <v>2014</v>
      </c>
      <c r="AB485" s="4" t="s">
        <v>83</v>
      </c>
      <c r="AC485" s="4">
        <v>2014</v>
      </c>
      <c r="AD485" s="4" t="s">
        <v>83</v>
      </c>
      <c r="AE485" s="4">
        <v>2014</v>
      </c>
      <c r="AF485" s="4" t="s">
        <v>57</v>
      </c>
      <c r="AG485" s="4">
        <v>2015</v>
      </c>
      <c r="AH485" s="4" t="s">
        <v>83</v>
      </c>
      <c r="AI485" s="4" t="s">
        <v>219</v>
      </c>
      <c r="AJ485" s="4" t="s">
        <v>118</v>
      </c>
      <c r="AK485" s="4"/>
      <c r="AL485" s="4" t="s">
        <v>269</v>
      </c>
      <c r="AM485" s="4" t="s">
        <v>270</v>
      </c>
      <c r="AN485" s="4"/>
      <c r="AO485" s="4"/>
    </row>
    <row r="486" spans="1:41" ht="236.25">
      <c r="A486" s="125">
        <f t="shared" si="21"/>
        <v>461</v>
      </c>
      <c r="B486" s="46" t="s">
        <v>2026</v>
      </c>
      <c r="C486" s="3"/>
      <c r="D486" s="4"/>
      <c r="E486" s="3" t="s">
        <v>166</v>
      </c>
      <c r="F486" s="27" t="s">
        <v>1684</v>
      </c>
      <c r="G486" s="3" t="s">
        <v>222</v>
      </c>
      <c r="H486" s="27" t="s">
        <v>1684</v>
      </c>
      <c r="I486" s="27" t="s">
        <v>1684</v>
      </c>
      <c r="J486" s="6" t="s">
        <v>63</v>
      </c>
      <c r="K486" s="3" t="s">
        <v>1736</v>
      </c>
      <c r="L486" s="4" t="s">
        <v>1740</v>
      </c>
      <c r="M486" s="4" t="s">
        <v>1741</v>
      </c>
      <c r="N486" s="3" t="s">
        <v>1739</v>
      </c>
      <c r="O486" s="4" t="s">
        <v>166</v>
      </c>
      <c r="P486" s="3" t="s">
        <v>1070</v>
      </c>
      <c r="Q486" s="3">
        <v>8040020</v>
      </c>
      <c r="R486" s="3">
        <v>642</v>
      </c>
      <c r="S486" s="3" t="s">
        <v>81</v>
      </c>
      <c r="T486" s="4">
        <v>5</v>
      </c>
      <c r="U486" s="5">
        <v>150</v>
      </c>
      <c r="V486" s="5">
        <v>150</v>
      </c>
      <c r="W486" s="4">
        <v>2014</v>
      </c>
      <c r="X486" s="4" t="s">
        <v>96</v>
      </c>
      <c r="Y486" s="4">
        <v>2014</v>
      </c>
      <c r="Z486" s="4" t="s">
        <v>91</v>
      </c>
      <c r="AA486" s="4">
        <v>2014</v>
      </c>
      <c r="AB486" s="4" t="s">
        <v>91</v>
      </c>
      <c r="AC486" s="4">
        <v>2014</v>
      </c>
      <c r="AD486" s="4" t="s">
        <v>60</v>
      </c>
      <c r="AE486" s="4">
        <v>2014</v>
      </c>
      <c r="AF486" s="4" t="s">
        <v>61</v>
      </c>
      <c r="AG486" s="4">
        <v>2015</v>
      </c>
      <c r="AH486" s="4" t="s">
        <v>60</v>
      </c>
      <c r="AI486" s="4" t="s">
        <v>58</v>
      </c>
      <c r="AJ486" s="4" t="s">
        <v>59</v>
      </c>
      <c r="AK486" s="4"/>
      <c r="AL486" s="4" t="s">
        <v>269</v>
      </c>
      <c r="AM486" s="4" t="s">
        <v>270</v>
      </c>
      <c r="AN486" s="4"/>
      <c r="AO486" s="4"/>
    </row>
    <row r="487" spans="1:41" ht="90">
      <c r="A487" s="125">
        <f t="shared" si="21"/>
        <v>462</v>
      </c>
      <c r="B487" s="46" t="s">
        <v>2027</v>
      </c>
      <c r="C487" s="3"/>
      <c r="D487" s="4"/>
      <c r="E487" s="3" t="s">
        <v>166</v>
      </c>
      <c r="F487" s="27" t="s">
        <v>1684</v>
      </c>
      <c r="G487" s="3" t="s">
        <v>222</v>
      </c>
      <c r="H487" s="27" t="s">
        <v>1684</v>
      </c>
      <c r="I487" s="27" t="s">
        <v>1684</v>
      </c>
      <c r="J487" s="6" t="s">
        <v>63</v>
      </c>
      <c r="K487" s="3" t="s">
        <v>1736</v>
      </c>
      <c r="L487" s="4" t="s">
        <v>1742</v>
      </c>
      <c r="M487" s="4" t="s">
        <v>1742</v>
      </c>
      <c r="N487" s="3" t="s">
        <v>1743</v>
      </c>
      <c r="O487" s="4" t="s">
        <v>166</v>
      </c>
      <c r="P487" s="3" t="s">
        <v>1744</v>
      </c>
      <c r="Q487" s="3">
        <v>502</v>
      </c>
      <c r="R487" s="3">
        <v>642</v>
      </c>
      <c r="S487" s="3" t="s">
        <v>81</v>
      </c>
      <c r="T487" s="4">
        <v>1</v>
      </c>
      <c r="U487" s="5">
        <v>500</v>
      </c>
      <c r="V487" s="5">
        <v>166.66666666666666</v>
      </c>
      <c r="W487" s="4">
        <v>2014</v>
      </c>
      <c r="X487" s="4" t="s">
        <v>77</v>
      </c>
      <c r="Y487" s="4">
        <v>2014</v>
      </c>
      <c r="Z487" s="4" t="s">
        <v>78</v>
      </c>
      <c r="AA487" s="4">
        <v>2014</v>
      </c>
      <c r="AB487" s="4" t="s">
        <v>100</v>
      </c>
      <c r="AC487" s="4">
        <v>2014</v>
      </c>
      <c r="AD487" s="4" t="s">
        <v>100</v>
      </c>
      <c r="AE487" s="4">
        <v>2014</v>
      </c>
      <c r="AF487" s="4" t="s">
        <v>96</v>
      </c>
      <c r="AG487" s="4">
        <v>2015</v>
      </c>
      <c r="AH487" s="4" t="s">
        <v>100</v>
      </c>
      <c r="AI487" s="4" t="s">
        <v>58</v>
      </c>
      <c r="AJ487" s="4" t="s">
        <v>59</v>
      </c>
      <c r="AK487" s="4"/>
      <c r="AL487" s="4" t="s">
        <v>269</v>
      </c>
      <c r="AM487" s="4" t="s">
        <v>270</v>
      </c>
      <c r="AN487" s="4"/>
      <c r="AO487" s="4"/>
    </row>
    <row r="488" spans="1:41" ht="67.5">
      <c r="A488" s="125">
        <f t="shared" si="21"/>
        <v>463</v>
      </c>
      <c r="B488" s="46" t="s">
        <v>2028</v>
      </c>
      <c r="C488" s="3"/>
      <c r="D488" s="4"/>
      <c r="E488" s="3" t="s">
        <v>166</v>
      </c>
      <c r="F488" s="27" t="s">
        <v>1684</v>
      </c>
      <c r="G488" s="3" t="s">
        <v>222</v>
      </c>
      <c r="H488" s="27" t="s">
        <v>1684</v>
      </c>
      <c r="I488" s="27" t="s">
        <v>1684</v>
      </c>
      <c r="J488" s="6" t="s">
        <v>63</v>
      </c>
      <c r="K488" s="3" t="s">
        <v>1736</v>
      </c>
      <c r="L488" s="4" t="s">
        <v>1745</v>
      </c>
      <c r="M488" s="4" t="s">
        <v>1745</v>
      </c>
      <c r="N488" s="3" t="s">
        <v>1746</v>
      </c>
      <c r="O488" s="4" t="s">
        <v>166</v>
      </c>
      <c r="P488" s="3" t="s">
        <v>1747</v>
      </c>
      <c r="Q488" s="3">
        <v>502</v>
      </c>
      <c r="R488" s="3">
        <v>642</v>
      </c>
      <c r="S488" s="3" t="s">
        <v>81</v>
      </c>
      <c r="T488" s="4">
        <v>1</v>
      </c>
      <c r="U488" s="5">
        <v>300</v>
      </c>
      <c r="V488" s="5">
        <v>300</v>
      </c>
      <c r="W488" s="4">
        <v>2014</v>
      </c>
      <c r="X488" s="4" t="s">
        <v>91</v>
      </c>
      <c r="Y488" s="4">
        <v>2014</v>
      </c>
      <c r="Z488" s="4" t="s">
        <v>91</v>
      </c>
      <c r="AA488" s="4">
        <v>2014</v>
      </c>
      <c r="AB488" s="4" t="s">
        <v>60</v>
      </c>
      <c r="AC488" s="4">
        <v>2014</v>
      </c>
      <c r="AD488" s="4" t="s">
        <v>61</v>
      </c>
      <c r="AE488" s="4">
        <v>2014</v>
      </c>
      <c r="AF488" s="4" t="s">
        <v>61</v>
      </c>
      <c r="AG488" s="4">
        <v>2015</v>
      </c>
      <c r="AH488" s="4" t="s">
        <v>62</v>
      </c>
      <c r="AI488" s="4" t="s">
        <v>58</v>
      </c>
      <c r="AJ488" s="4" t="s">
        <v>59</v>
      </c>
      <c r="AK488" s="4"/>
      <c r="AL488" s="4" t="s">
        <v>269</v>
      </c>
      <c r="AM488" s="4" t="s">
        <v>270</v>
      </c>
      <c r="AN488" s="4"/>
      <c r="AO488" s="4"/>
    </row>
    <row r="489" spans="1:41" ht="56.25">
      <c r="A489" s="125">
        <f t="shared" si="21"/>
        <v>464</v>
      </c>
      <c r="B489" s="46" t="s">
        <v>2029</v>
      </c>
      <c r="C489" s="3"/>
      <c r="D489" s="4"/>
      <c r="E489" s="3" t="s">
        <v>166</v>
      </c>
      <c r="F489" s="27" t="s">
        <v>1684</v>
      </c>
      <c r="G489" s="3" t="s">
        <v>222</v>
      </c>
      <c r="H489" s="27" t="s">
        <v>1684</v>
      </c>
      <c r="I489" s="27" t="s">
        <v>1684</v>
      </c>
      <c r="J489" s="6"/>
      <c r="K489" s="3" t="s">
        <v>1736</v>
      </c>
      <c r="L489" s="4" t="s">
        <v>1748</v>
      </c>
      <c r="M489" s="4" t="s">
        <v>1748</v>
      </c>
      <c r="N489" s="3" t="s">
        <v>1749</v>
      </c>
      <c r="O489" s="4" t="s">
        <v>166</v>
      </c>
      <c r="P489" s="3" t="s">
        <v>1744</v>
      </c>
      <c r="Q489" s="3">
        <v>502</v>
      </c>
      <c r="R489" s="3">
        <v>642</v>
      </c>
      <c r="S489" s="3" t="s">
        <v>81</v>
      </c>
      <c r="T489" s="4">
        <v>1</v>
      </c>
      <c r="U489" s="5">
        <v>150</v>
      </c>
      <c r="V489" s="5">
        <v>24.5</v>
      </c>
      <c r="W489" s="4">
        <v>2014</v>
      </c>
      <c r="X489" s="4" t="s">
        <v>78</v>
      </c>
      <c r="Y489" s="4">
        <v>2014</v>
      </c>
      <c r="Z489" s="4" t="s">
        <v>78</v>
      </c>
      <c r="AA489" s="4">
        <v>2014</v>
      </c>
      <c r="AB489" s="4" t="s">
        <v>100</v>
      </c>
      <c r="AC489" s="4">
        <v>2014</v>
      </c>
      <c r="AD489" s="4" t="s">
        <v>96</v>
      </c>
      <c r="AE489" s="4">
        <v>2014</v>
      </c>
      <c r="AF489" s="4" t="s">
        <v>96</v>
      </c>
      <c r="AG489" s="4">
        <v>2015</v>
      </c>
      <c r="AH489" s="4" t="s">
        <v>100</v>
      </c>
      <c r="AI489" s="4" t="s">
        <v>58</v>
      </c>
      <c r="AJ489" s="4" t="s">
        <v>59</v>
      </c>
      <c r="AK489" s="4"/>
      <c r="AL489" s="4" t="s">
        <v>269</v>
      </c>
      <c r="AM489" s="4" t="s">
        <v>270</v>
      </c>
      <c r="AN489" s="4"/>
      <c r="AO489" s="4"/>
    </row>
    <row r="490" spans="1:41" ht="56.25">
      <c r="A490" s="125">
        <f t="shared" si="21"/>
        <v>465</v>
      </c>
      <c r="B490" s="46" t="s">
        <v>2030</v>
      </c>
      <c r="C490" s="3"/>
      <c r="D490" s="4"/>
      <c r="E490" s="3" t="s">
        <v>166</v>
      </c>
      <c r="F490" s="27" t="s">
        <v>1684</v>
      </c>
      <c r="G490" s="3" t="s">
        <v>222</v>
      </c>
      <c r="H490" s="27" t="s">
        <v>1684</v>
      </c>
      <c r="I490" s="27" t="s">
        <v>1684</v>
      </c>
      <c r="J490" s="6"/>
      <c r="K490" s="3" t="s">
        <v>1736</v>
      </c>
      <c r="L490" s="4" t="s">
        <v>1750</v>
      </c>
      <c r="M490" s="4" t="s">
        <v>1750</v>
      </c>
      <c r="N490" s="3" t="s">
        <v>1751</v>
      </c>
      <c r="O490" s="4" t="s">
        <v>166</v>
      </c>
      <c r="P490" s="3" t="s">
        <v>1752</v>
      </c>
      <c r="Q490" s="3">
        <v>502</v>
      </c>
      <c r="R490" s="3">
        <v>642</v>
      </c>
      <c r="S490" s="3" t="s">
        <v>81</v>
      </c>
      <c r="T490" s="4">
        <v>1</v>
      </c>
      <c r="U490" s="5">
        <v>300</v>
      </c>
      <c r="V490" s="5">
        <v>75</v>
      </c>
      <c r="W490" s="4">
        <v>2014</v>
      </c>
      <c r="X490" s="4" t="s">
        <v>100</v>
      </c>
      <c r="Y490" s="4">
        <v>2014</v>
      </c>
      <c r="Z490" s="4" t="s">
        <v>96</v>
      </c>
      <c r="AA490" s="4">
        <v>2014</v>
      </c>
      <c r="AB490" s="4" t="s">
        <v>91</v>
      </c>
      <c r="AC490" s="4">
        <v>2014</v>
      </c>
      <c r="AD490" s="4" t="s">
        <v>91</v>
      </c>
      <c r="AE490" s="4">
        <v>2014</v>
      </c>
      <c r="AF490" s="4" t="s">
        <v>60</v>
      </c>
      <c r="AG490" s="4">
        <v>2015</v>
      </c>
      <c r="AH490" s="4" t="s">
        <v>91</v>
      </c>
      <c r="AI490" s="4" t="s">
        <v>58</v>
      </c>
      <c r="AJ490" s="4" t="s">
        <v>59</v>
      </c>
      <c r="AK490" s="4"/>
      <c r="AL490" s="4" t="s">
        <v>269</v>
      </c>
      <c r="AM490" s="4" t="s">
        <v>270</v>
      </c>
      <c r="AN490" s="4"/>
      <c r="AO490" s="4"/>
    </row>
    <row r="491" spans="1:41" ht="33.75">
      <c r="A491" s="125">
        <f t="shared" si="21"/>
        <v>466</v>
      </c>
      <c r="B491" s="46" t="s">
        <v>2031</v>
      </c>
      <c r="C491" s="3"/>
      <c r="D491" s="4"/>
      <c r="E491" s="3" t="s">
        <v>166</v>
      </c>
      <c r="F491" s="27" t="s">
        <v>1684</v>
      </c>
      <c r="G491" s="3" t="s">
        <v>222</v>
      </c>
      <c r="H491" s="27" t="s">
        <v>1684</v>
      </c>
      <c r="I491" s="27" t="s">
        <v>1684</v>
      </c>
      <c r="J491" s="6" t="s">
        <v>63</v>
      </c>
      <c r="K491" s="3" t="s">
        <v>1128</v>
      </c>
      <c r="L491" s="4" t="s">
        <v>1753</v>
      </c>
      <c r="M491" s="4" t="s">
        <v>1753</v>
      </c>
      <c r="N491" s="3" t="s">
        <v>1707</v>
      </c>
      <c r="O491" s="4" t="s">
        <v>166</v>
      </c>
      <c r="P491" s="3" t="s">
        <v>471</v>
      </c>
      <c r="Q491" s="3">
        <v>9010020</v>
      </c>
      <c r="R491" s="3" t="s">
        <v>608</v>
      </c>
      <c r="S491" s="3" t="s">
        <v>81</v>
      </c>
      <c r="T491" s="4">
        <v>1</v>
      </c>
      <c r="U491" s="5">
        <v>360</v>
      </c>
      <c r="V491" s="5">
        <v>270</v>
      </c>
      <c r="W491" s="4">
        <v>2014</v>
      </c>
      <c r="X491" s="4" t="s">
        <v>76</v>
      </c>
      <c r="Y491" s="4">
        <v>2014</v>
      </c>
      <c r="Z491" s="4" t="s">
        <v>77</v>
      </c>
      <c r="AA491" s="4">
        <v>2014</v>
      </c>
      <c r="AB491" s="4" t="s">
        <v>78</v>
      </c>
      <c r="AC491" s="4">
        <v>2014</v>
      </c>
      <c r="AD491" s="4" t="s">
        <v>78</v>
      </c>
      <c r="AE491" s="4">
        <v>2014</v>
      </c>
      <c r="AF491" s="4" t="s">
        <v>100</v>
      </c>
      <c r="AG491" s="4">
        <v>2015</v>
      </c>
      <c r="AH491" s="4" t="s">
        <v>78</v>
      </c>
      <c r="AI491" s="4" t="s">
        <v>58</v>
      </c>
      <c r="AJ491" s="4" t="s">
        <v>59</v>
      </c>
      <c r="AK491" s="4" t="s">
        <v>166</v>
      </c>
      <c r="AL491" s="4" t="s">
        <v>269</v>
      </c>
      <c r="AM491" s="4" t="s">
        <v>270</v>
      </c>
      <c r="AN491" s="4"/>
      <c r="AO491" s="4"/>
    </row>
    <row r="492" spans="1:41" ht="56.25">
      <c r="A492" s="125">
        <f t="shared" si="21"/>
        <v>467</v>
      </c>
      <c r="B492" s="46" t="s">
        <v>2032</v>
      </c>
      <c r="C492" s="3"/>
      <c r="D492" s="4"/>
      <c r="E492" s="3" t="s">
        <v>166</v>
      </c>
      <c r="F492" s="27" t="s">
        <v>1684</v>
      </c>
      <c r="G492" s="3" t="s">
        <v>222</v>
      </c>
      <c r="H492" s="27" t="s">
        <v>1684</v>
      </c>
      <c r="I492" s="27" t="s">
        <v>1684</v>
      </c>
      <c r="J492" s="6" t="s">
        <v>63</v>
      </c>
      <c r="K492" s="3" t="s">
        <v>1128</v>
      </c>
      <c r="L492" s="4" t="s">
        <v>1754</v>
      </c>
      <c r="M492" s="4" t="s">
        <v>1754</v>
      </c>
      <c r="N492" s="3" t="s">
        <v>1755</v>
      </c>
      <c r="O492" s="4" t="s">
        <v>166</v>
      </c>
      <c r="P492" s="3" t="s">
        <v>1756</v>
      </c>
      <c r="Q492" s="3">
        <v>7422010</v>
      </c>
      <c r="R492" s="3" t="s">
        <v>608</v>
      </c>
      <c r="S492" s="3" t="s">
        <v>81</v>
      </c>
      <c r="T492" s="4">
        <v>1</v>
      </c>
      <c r="U492" s="5">
        <v>650</v>
      </c>
      <c r="V492" s="5">
        <v>487.5</v>
      </c>
      <c r="W492" s="4">
        <v>2014</v>
      </c>
      <c r="X492" s="4" t="s">
        <v>76</v>
      </c>
      <c r="Y492" s="4">
        <v>2014</v>
      </c>
      <c r="Z492" s="4" t="s">
        <v>77</v>
      </c>
      <c r="AA492" s="4">
        <v>2014</v>
      </c>
      <c r="AB492" s="4" t="s">
        <v>78</v>
      </c>
      <c r="AC492" s="4">
        <v>2014</v>
      </c>
      <c r="AD492" s="4" t="s">
        <v>100</v>
      </c>
      <c r="AE492" s="4">
        <v>2014</v>
      </c>
      <c r="AF492" s="4" t="s">
        <v>100</v>
      </c>
      <c r="AG492" s="4">
        <v>2015</v>
      </c>
      <c r="AH492" s="4" t="s">
        <v>78</v>
      </c>
      <c r="AI492" s="4" t="s">
        <v>58</v>
      </c>
      <c r="AJ492" s="4" t="s">
        <v>59</v>
      </c>
      <c r="AK492" s="4" t="s">
        <v>166</v>
      </c>
      <c r="AL492" s="4" t="s">
        <v>269</v>
      </c>
      <c r="AM492" s="4" t="s">
        <v>270</v>
      </c>
      <c r="AN492" s="4"/>
      <c r="AO492" s="4"/>
    </row>
    <row r="493" spans="1:41" ht="33.75">
      <c r="A493" s="125">
        <f t="shared" si="21"/>
        <v>468</v>
      </c>
      <c r="B493" s="46" t="s">
        <v>2033</v>
      </c>
      <c r="C493" s="3"/>
      <c r="D493" s="4"/>
      <c r="E493" s="3" t="s">
        <v>166</v>
      </c>
      <c r="F493" s="27" t="s">
        <v>1684</v>
      </c>
      <c r="G493" s="3" t="s">
        <v>222</v>
      </c>
      <c r="H493" s="27" t="s">
        <v>1684</v>
      </c>
      <c r="I493" s="27" t="s">
        <v>1684</v>
      </c>
      <c r="J493" s="6" t="s">
        <v>63</v>
      </c>
      <c r="K493" s="3" t="s">
        <v>1128</v>
      </c>
      <c r="L493" s="4" t="s">
        <v>1757</v>
      </c>
      <c r="M493" s="4" t="s">
        <v>1757</v>
      </c>
      <c r="N493" s="3" t="s">
        <v>1755</v>
      </c>
      <c r="O493" s="4" t="s">
        <v>166</v>
      </c>
      <c r="P493" s="3" t="s">
        <v>1758</v>
      </c>
      <c r="Q493" s="3">
        <v>7422050</v>
      </c>
      <c r="R493" s="3" t="s">
        <v>608</v>
      </c>
      <c r="S493" s="3" t="s">
        <v>81</v>
      </c>
      <c r="T493" s="4">
        <v>1</v>
      </c>
      <c r="U493" s="5">
        <v>120</v>
      </c>
      <c r="V493" s="5">
        <v>90</v>
      </c>
      <c r="W493" s="4">
        <v>2014</v>
      </c>
      <c r="X493" s="4" t="s">
        <v>76</v>
      </c>
      <c r="Y493" s="4">
        <v>2014</v>
      </c>
      <c r="Z493" s="4" t="s">
        <v>77</v>
      </c>
      <c r="AA493" s="4">
        <v>2014</v>
      </c>
      <c r="AB493" s="4" t="s">
        <v>78</v>
      </c>
      <c r="AC493" s="4">
        <v>2014</v>
      </c>
      <c r="AD493" s="4" t="s">
        <v>100</v>
      </c>
      <c r="AE493" s="4">
        <v>2014</v>
      </c>
      <c r="AF493" s="4" t="s">
        <v>100</v>
      </c>
      <c r="AG493" s="4">
        <v>2015</v>
      </c>
      <c r="AH493" s="4" t="s">
        <v>78</v>
      </c>
      <c r="AI493" s="4" t="s">
        <v>58</v>
      </c>
      <c r="AJ493" s="4" t="s">
        <v>59</v>
      </c>
      <c r="AK493" s="4" t="s">
        <v>166</v>
      </c>
      <c r="AL493" s="4" t="s">
        <v>269</v>
      </c>
      <c r="AM493" s="4" t="s">
        <v>270</v>
      </c>
      <c r="AN493" s="4"/>
      <c r="AO493" s="4"/>
    </row>
    <row r="494" spans="1:41" ht="67.5">
      <c r="A494" s="125">
        <f t="shared" si="21"/>
        <v>469</v>
      </c>
      <c r="B494" s="46" t="s">
        <v>2034</v>
      </c>
      <c r="C494" s="3"/>
      <c r="D494" s="4"/>
      <c r="E494" s="3" t="s">
        <v>166</v>
      </c>
      <c r="F494" s="27" t="s">
        <v>1684</v>
      </c>
      <c r="G494" s="3" t="s">
        <v>222</v>
      </c>
      <c r="H494" s="27" t="s">
        <v>1684</v>
      </c>
      <c r="I494" s="27" t="s">
        <v>1684</v>
      </c>
      <c r="J494" s="6" t="s">
        <v>63</v>
      </c>
      <c r="K494" s="3" t="s">
        <v>1128</v>
      </c>
      <c r="L494" s="4" t="s">
        <v>1759</v>
      </c>
      <c r="M494" s="4" t="s">
        <v>1759</v>
      </c>
      <c r="N494" s="3" t="s">
        <v>1760</v>
      </c>
      <c r="O494" s="4" t="s">
        <v>166</v>
      </c>
      <c r="P494" s="3" t="s">
        <v>1761</v>
      </c>
      <c r="Q494" s="3">
        <v>7422020</v>
      </c>
      <c r="R494" s="3" t="s">
        <v>608</v>
      </c>
      <c r="S494" s="3" t="s">
        <v>81</v>
      </c>
      <c r="T494" s="4">
        <v>1</v>
      </c>
      <c r="U494" s="5">
        <v>530</v>
      </c>
      <c r="V494" s="5">
        <v>441.66666666666663</v>
      </c>
      <c r="W494" s="4">
        <v>2014</v>
      </c>
      <c r="X494" s="4" t="s">
        <v>82</v>
      </c>
      <c r="Y494" s="4">
        <v>2014</v>
      </c>
      <c r="Z494" s="4" t="s">
        <v>82</v>
      </c>
      <c r="AA494" s="4">
        <v>2014</v>
      </c>
      <c r="AB494" s="4" t="s">
        <v>83</v>
      </c>
      <c r="AC494" s="4">
        <v>2014</v>
      </c>
      <c r="AD494" s="4" t="s">
        <v>57</v>
      </c>
      <c r="AE494" s="4">
        <v>2014</v>
      </c>
      <c r="AF494" s="4" t="s">
        <v>76</v>
      </c>
      <c r="AG494" s="4">
        <v>2015</v>
      </c>
      <c r="AH494" s="4" t="s">
        <v>57</v>
      </c>
      <c r="AI494" s="4" t="s">
        <v>58</v>
      </c>
      <c r="AJ494" s="4" t="s">
        <v>59</v>
      </c>
      <c r="AK494" s="4" t="s">
        <v>166</v>
      </c>
      <c r="AL494" s="4" t="s">
        <v>269</v>
      </c>
      <c r="AM494" s="4" t="s">
        <v>270</v>
      </c>
      <c r="AN494" s="4"/>
      <c r="AO494" s="4" t="s">
        <v>1762</v>
      </c>
    </row>
    <row r="495" spans="1:41" ht="33.75">
      <c r="A495" s="125">
        <f t="shared" si="21"/>
        <v>470</v>
      </c>
      <c r="B495" s="46" t="s">
        <v>2035</v>
      </c>
      <c r="C495" s="3"/>
      <c r="D495" s="4"/>
      <c r="E495" s="3" t="s">
        <v>166</v>
      </c>
      <c r="F495" s="27" t="s">
        <v>1684</v>
      </c>
      <c r="G495" s="3" t="s">
        <v>222</v>
      </c>
      <c r="H495" s="27" t="s">
        <v>1684</v>
      </c>
      <c r="I495" s="27" t="s">
        <v>1684</v>
      </c>
      <c r="J495" s="6" t="s">
        <v>63</v>
      </c>
      <c r="K495" s="3" t="s">
        <v>1128</v>
      </c>
      <c r="L495" s="4" t="s">
        <v>1763</v>
      </c>
      <c r="M495" s="4" t="s">
        <v>1763</v>
      </c>
      <c r="N495" s="3" t="s">
        <v>1705</v>
      </c>
      <c r="O495" s="4" t="s">
        <v>166</v>
      </c>
      <c r="P495" s="3" t="s">
        <v>471</v>
      </c>
      <c r="Q495" s="3">
        <v>9010020</v>
      </c>
      <c r="R495" s="3" t="s">
        <v>608</v>
      </c>
      <c r="S495" s="3" t="s">
        <v>81</v>
      </c>
      <c r="T495" s="4">
        <v>1</v>
      </c>
      <c r="U495" s="5">
        <v>470</v>
      </c>
      <c r="V495" s="5">
        <v>213.63636363636363</v>
      </c>
      <c r="W495" s="4">
        <v>2014</v>
      </c>
      <c r="X495" s="4" t="s">
        <v>76</v>
      </c>
      <c r="Y495" s="4">
        <v>2014</v>
      </c>
      <c r="Z495" s="4" t="s">
        <v>77</v>
      </c>
      <c r="AA495" s="4">
        <v>2014</v>
      </c>
      <c r="AB495" s="4" t="s">
        <v>78</v>
      </c>
      <c r="AC495" s="4">
        <v>2014</v>
      </c>
      <c r="AD495" s="4" t="s">
        <v>100</v>
      </c>
      <c r="AE495" s="4">
        <v>2014</v>
      </c>
      <c r="AF495" s="4" t="s">
        <v>100</v>
      </c>
      <c r="AG495" s="4">
        <v>2015</v>
      </c>
      <c r="AH495" s="4" t="s">
        <v>78</v>
      </c>
      <c r="AI495" s="4" t="s">
        <v>58</v>
      </c>
      <c r="AJ495" s="4" t="s">
        <v>59</v>
      </c>
      <c r="AK495" s="4" t="s">
        <v>166</v>
      </c>
      <c r="AL495" s="4" t="s">
        <v>269</v>
      </c>
      <c r="AM495" s="4" t="s">
        <v>270</v>
      </c>
      <c r="AN495" s="4"/>
      <c r="AO495" s="4"/>
    </row>
    <row r="496" spans="1:41" ht="45">
      <c r="A496" s="125">
        <f t="shared" si="21"/>
        <v>471</v>
      </c>
      <c r="B496" s="46" t="s">
        <v>2036</v>
      </c>
      <c r="C496" s="3"/>
      <c r="D496" s="4"/>
      <c r="E496" s="3" t="s">
        <v>166</v>
      </c>
      <c r="F496" s="27" t="s">
        <v>1684</v>
      </c>
      <c r="G496" s="3" t="s">
        <v>222</v>
      </c>
      <c r="H496" s="27" t="s">
        <v>1684</v>
      </c>
      <c r="I496" s="27" t="s">
        <v>1684</v>
      </c>
      <c r="J496" s="6" t="s">
        <v>63</v>
      </c>
      <c r="K496" s="3" t="s">
        <v>1128</v>
      </c>
      <c r="L496" s="4" t="s">
        <v>1764</v>
      </c>
      <c r="M496" s="4" t="s">
        <v>1764</v>
      </c>
      <c r="N496" s="3" t="s">
        <v>1712</v>
      </c>
      <c r="O496" s="4" t="s">
        <v>166</v>
      </c>
      <c r="P496" s="3" t="s">
        <v>1765</v>
      </c>
      <c r="Q496" s="3">
        <v>9412121</v>
      </c>
      <c r="R496" s="3" t="s">
        <v>608</v>
      </c>
      <c r="S496" s="3" t="s">
        <v>81</v>
      </c>
      <c r="T496" s="4">
        <v>1</v>
      </c>
      <c r="U496" s="5">
        <v>800</v>
      </c>
      <c r="V496" s="5">
        <v>600</v>
      </c>
      <c r="W496" s="4">
        <v>2014</v>
      </c>
      <c r="X496" s="4" t="s">
        <v>57</v>
      </c>
      <c r="Y496" s="4">
        <v>2014</v>
      </c>
      <c r="Z496" s="4" t="s">
        <v>76</v>
      </c>
      <c r="AA496" s="4">
        <v>2014</v>
      </c>
      <c r="AB496" s="4" t="s">
        <v>77</v>
      </c>
      <c r="AC496" s="4">
        <v>2014</v>
      </c>
      <c r="AD496" s="4" t="s">
        <v>78</v>
      </c>
      <c r="AE496" s="4">
        <v>2014</v>
      </c>
      <c r="AF496" s="4" t="s">
        <v>78</v>
      </c>
      <c r="AG496" s="4">
        <v>2015</v>
      </c>
      <c r="AH496" s="4" t="s">
        <v>77</v>
      </c>
      <c r="AI496" s="4" t="s">
        <v>58</v>
      </c>
      <c r="AJ496" s="4" t="s">
        <v>59</v>
      </c>
      <c r="AK496" s="4" t="s">
        <v>166</v>
      </c>
      <c r="AL496" s="4" t="s">
        <v>269</v>
      </c>
      <c r="AM496" s="4" t="s">
        <v>270</v>
      </c>
      <c r="AN496" s="4"/>
      <c r="AO496" s="4"/>
    </row>
    <row r="497" spans="1:41" ht="56.25">
      <c r="A497" s="125">
        <f t="shared" si="21"/>
        <v>472</v>
      </c>
      <c r="B497" s="46" t="s">
        <v>2037</v>
      </c>
      <c r="C497" s="3"/>
      <c r="D497" s="4"/>
      <c r="E497" s="3" t="s">
        <v>166</v>
      </c>
      <c r="F497" s="27" t="s">
        <v>1684</v>
      </c>
      <c r="G497" s="3" t="s">
        <v>222</v>
      </c>
      <c r="H497" s="27" t="s">
        <v>1684</v>
      </c>
      <c r="I497" s="27" t="s">
        <v>1684</v>
      </c>
      <c r="J497" s="6" t="s">
        <v>63</v>
      </c>
      <c r="K497" s="3" t="s">
        <v>1128</v>
      </c>
      <c r="L497" s="4" t="s">
        <v>1766</v>
      </c>
      <c r="M497" s="4" t="s">
        <v>1766</v>
      </c>
      <c r="N497" s="3" t="s">
        <v>1707</v>
      </c>
      <c r="O497" s="4" t="s">
        <v>166</v>
      </c>
      <c r="P497" s="3" t="s">
        <v>481</v>
      </c>
      <c r="Q497" s="3">
        <v>9450010</v>
      </c>
      <c r="R497" s="3" t="s">
        <v>608</v>
      </c>
      <c r="S497" s="3" t="s">
        <v>81</v>
      </c>
      <c r="T497" s="4">
        <v>1</v>
      </c>
      <c r="U497" s="5">
        <v>360</v>
      </c>
      <c r="V497" s="5">
        <v>150</v>
      </c>
      <c r="W497" s="4">
        <v>2014</v>
      </c>
      <c r="X497" s="4" t="s">
        <v>57</v>
      </c>
      <c r="Y497" s="4">
        <v>2014</v>
      </c>
      <c r="Z497" s="4" t="s">
        <v>76</v>
      </c>
      <c r="AA497" s="4">
        <v>2014</v>
      </c>
      <c r="AB497" s="4" t="s">
        <v>77</v>
      </c>
      <c r="AC497" s="4">
        <v>2014</v>
      </c>
      <c r="AD497" s="4" t="s">
        <v>78</v>
      </c>
      <c r="AE497" s="4">
        <v>2014</v>
      </c>
      <c r="AF497" s="4" t="s">
        <v>78</v>
      </c>
      <c r="AG497" s="4">
        <v>2015</v>
      </c>
      <c r="AH497" s="4" t="s">
        <v>77</v>
      </c>
      <c r="AI497" s="4" t="s">
        <v>58</v>
      </c>
      <c r="AJ497" s="4" t="s">
        <v>59</v>
      </c>
      <c r="AK497" s="4" t="s">
        <v>166</v>
      </c>
      <c r="AL497" s="4" t="s">
        <v>269</v>
      </c>
      <c r="AM497" s="4" t="s">
        <v>270</v>
      </c>
      <c r="AN497" s="4"/>
      <c r="AO497" s="4"/>
    </row>
    <row r="498" spans="1:41" ht="33.75">
      <c r="A498" s="125">
        <f t="shared" si="21"/>
        <v>473</v>
      </c>
      <c r="B498" s="46" t="s">
        <v>2038</v>
      </c>
      <c r="C498" s="3"/>
      <c r="D498" s="4"/>
      <c r="E498" s="3" t="s">
        <v>166</v>
      </c>
      <c r="F498" s="27" t="s">
        <v>1684</v>
      </c>
      <c r="G498" s="3" t="s">
        <v>222</v>
      </c>
      <c r="H498" s="27" t="s">
        <v>1684</v>
      </c>
      <c r="I498" s="27" t="s">
        <v>1684</v>
      </c>
      <c r="J498" s="6" t="s">
        <v>63</v>
      </c>
      <c r="K498" s="3" t="s">
        <v>1128</v>
      </c>
      <c r="L498" s="4" t="s">
        <v>1767</v>
      </c>
      <c r="M498" s="4" t="s">
        <v>1767</v>
      </c>
      <c r="N498" s="3" t="s">
        <v>1760</v>
      </c>
      <c r="O498" s="4" t="s">
        <v>166</v>
      </c>
      <c r="P498" s="3" t="s">
        <v>1227</v>
      </c>
      <c r="Q498" s="3">
        <v>7422012</v>
      </c>
      <c r="R498" s="3" t="s">
        <v>608</v>
      </c>
      <c r="S498" s="3" t="s">
        <v>81</v>
      </c>
      <c r="T498" s="4">
        <v>1</v>
      </c>
      <c r="U498" s="5">
        <v>360</v>
      </c>
      <c r="V498" s="5">
        <v>300</v>
      </c>
      <c r="W498" s="4">
        <v>2014</v>
      </c>
      <c r="X498" s="4" t="s">
        <v>76</v>
      </c>
      <c r="Y498" s="4">
        <v>2014</v>
      </c>
      <c r="Z498" s="4" t="s">
        <v>77</v>
      </c>
      <c r="AA498" s="4">
        <v>2014</v>
      </c>
      <c r="AB498" s="4" t="s">
        <v>78</v>
      </c>
      <c r="AC498" s="4">
        <v>2014</v>
      </c>
      <c r="AD498" s="4" t="s">
        <v>100</v>
      </c>
      <c r="AE498" s="4">
        <v>2014</v>
      </c>
      <c r="AF498" s="4" t="s">
        <v>100</v>
      </c>
      <c r="AG498" s="4">
        <v>2015</v>
      </c>
      <c r="AH498" s="4" t="s">
        <v>78</v>
      </c>
      <c r="AI498" s="4" t="s">
        <v>58</v>
      </c>
      <c r="AJ498" s="4" t="s">
        <v>59</v>
      </c>
      <c r="AK498" s="4" t="s">
        <v>166</v>
      </c>
      <c r="AL498" s="4" t="s">
        <v>269</v>
      </c>
      <c r="AM498" s="4" t="s">
        <v>270</v>
      </c>
      <c r="AN498" s="4"/>
      <c r="AO498" s="4"/>
    </row>
    <row r="499" spans="1:41" ht="236.25">
      <c r="A499" s="125">
        <f t="shared" si="21"/>
        <v>474</v>
      </c>
      <c r="B499" s="46" t="s">
        <v>2039</v>
      </c>
      <c r="C499" s="3"/>
      <c r="D499" s="4"/>
      <c r="E499" s="3" t="s">
        <v>166</v>
      </c>
      <c r="F499" s="27" t="s">
        <v>1684</v>
      </c>
      <c r="G499" s="3" t="s">
        <v>222</v>
      </c>
      <c r="H499" s="27" t="s">
        <v>1684</v>
      </c>
      <c r="I499" s="27" t="s">
        <v>1684</v>
      </c>
      <c r="J499" s="6" t="s">
        <v>63</v>
      </c>
      <c r="K499" s="3" t="s">
        <v>1736</v>
      </c>
      <c r="L499" s="4" t="s">
        <v>2107</v>
      </c>
      <c r="M499" s="4" t="s">
        <v>2109</v>
      </c>
      <c r="N499" s="3" t="s">
        <v>1739</v>
      </c>
      <c r="O499" s="4" t="s">
        <v>166</v>
      </c>
      <c r="P499" s="3" t="s">
        <v>1070</v>
      </c>
      <c r="Q499" s="3">
        <v>8040020</v>
      </c>
      <c r="R499" s="3">
        <v>642</v>
      </c>
      <c r="S499" s="3" t="s">
        <v>81</v>
      </c>
      <c r="T499" s="4">
        <v>2</v>
      </c>
      <c r="U499" s="5">
        <v>25</v>
      </c>
      <c r="V499" s="5">
        <v>25</v>
      </c>
      <c r="W499" s="4">
        <v>2014</v>
      </c>
      <c r="X499" s="4" t="s">
        <v>62</v>
      </c>
      <c r="Y499" s="4">
        <v>2014</v>
      </c>
      <c r="Z499" s="4" t="s">
        <v>82</v>
      </c>
      <c r="AA499" s="4">
        <v>2014</v>
      </c>
      <c r="AB499" s="4" t="s">
        <v>82</v>
      </c>
      <c r="AC499" s="4">
        <v>2014</v>
      </c>
      <c r="AD499" s="4" t="s">
        <v>83</v>
      </c>
      <c r="AE499" s="4">
        <v>2014</v>
      </c>
      <c r="AF499" s="4" t="s">
        <v>83</v>
      </c>
      <c r="AG499" s="4">
        <v>2015</v>
      </c>
      <c r="AH499" s="4" t="s">
        <v>82</v>
      </c>
      <c r="AI499" s="4" t="s">
        <v>219</v>
      </c>
      <c r="AJ499" s="4" t="s">
        <v>118</v>
      </c>
      <c r="AK499" s="4" t="s">
        <v>166</v>
      </c>
      <c r="AL499" s="4" t="s">
        <v>269</v>
      </c>
      <c r="AM499" s="4" t="s">
        <v>270</v>
      </c>
      <c r="AN499" s="4"/>
      <c r="AO499" s="4"/>
    </row>
    <row r="500" spans="1:41" ht="236.25">
      <c r="A500" s="125">
        <f t="shared" si="21"/>
        <v>475</v>
      </c>
      <c r="B500" s="46" t="s">
        <v>2040</v>
      </c>
      <c r="C500" s="3"/>
      <c r="D500" s="4"/>
      <c r="E500" s="3" t="s">
        <v>166</v>
      </c>
      <c r="F500" s="27" t="s">
        <v>1684</v>
      </c>
      <c r="G500" s="3" t="s">
        <v>222</v>
      </c>
      <c r="H500" s="27" t="s">
        <v>1684</v>
      </c>
      <c r="I500" s="27" t="s">
        <v>1684</v>
      </c>
      <c r="J500" s="6" t="s">
        <v>63</v>
      </c>
      <c r="K500" s="3" t="s">
        <v>1736</v>
      </c>
      <c r="L500" s="4" t="s">
        <v>2110</v>
      </c>
      <c r="M500" s="4" t="s">
        <v>2108</v>
      </c>
      <c r="N500" s="3" t="s">
        <v>1739</v>
      </c>
      <c r="O500" s="4" t="s">
        <v>166</v>
      </c>
      <c r="P500" s="3" t="s">
        <v>1070</v>
      </c>
      <c r="Q500" s="3">
        <v>8040020</v>
      </c>
      <c r="R500" s="3">
        <v>642</v>
      </c>
      <c r="S500" s="3" t="s">
        <v>81</v>
      </c>
      <c r="T500" s="4">
        <v>2</v>
      </c>
      <c r="U500" s="5">
        <v>25</v>
      </c>
      <c r="V500" s="5">
        <v>25</v>
      </c>
      <c r="W500" s="4">
        <v>2014</v>
      </c>
      <c r="X500" s="4" t="s">
        <v>62</v>
      </c>
      <c r="Y500" s="4">
        <v>2014</v>
      </c>
      <c r="Z500" s="4" t="s">
        <v>82</v>
      </c>
      <c r="AA500" s="4">
        <v>2014</v>
      </c>
      <c r="AB500" s="4" t="s">
        <v>82</v>
      </c>
      <c r="AC500" s="4">
        <v>2014</v>
      </c>
      <c r="AD500" s="4" t="s">
        <v>83</v>
      </c>
      <c r="AE500" s="4">
        <v>2014</v>
      </c>
      <c r="AF500" s="4" t="s">
        <v>83</v>
      </c>
      <c r="AG500" s="4">
        <v>2015</v>
      </c>
      <c r="AH500" s="4" t="s">
        <v>82</v>
      </c>
      <c r="AI500" s="4" t="s">
        <v>219</v>
      </c>
      <c r="AJ500" s="4" t="s">
        <v>118</v>
      </c>
      <c r="AK500" s="4" t="s">
        <v>166</v>
      </c>
      <c r="AL500" s="4" t="s">
        <v>269</v>
      </c>
      <c r="AM500" s="4" t="s">
        <v>270</v>
      </c>
      <c r="AN500" s="4"/>
      <c r="AO500" s="4"/>
    </row>
    <row r="501" spans="1:41" ht="45">
      <c r="A501" s="125">
        <f t="shared" si="21"/>
        <v>476</v>
      </c>
      <c r="B501" s="46" t="s">
        <v>2041</v>
      </c>
      <c r="C501" s="3"/>
      <c r="D501" s="4"/>
      <c r="E501" s="3" t="s">
        <v>166</v>
      </c>
      <c r="F501" s="27" t="s">
        <v>1684</v>
      </c>
      <c r="G501" s="3" t="s">
        <v>222</v>
      </c>
      <c r="H501" s="27" t="s">
        <v>1684</v>
      </c>
      <c r="I501" s="27" t="s">
        <v>1684</v>
      </c>
      <c r="J501" s="6" t="s">
        <v>63</v>
      </c>
      <c r="K501" s="3" t="s">
        <v>1128</v>
      </c>
      <c r="L501" s="4" t="s">
        <v>1772</v>
      </c>
      <c r="M501" s="4" t="s">
        <v>1772</v>
      </c>
      <c r="N501" s="3" t="s">
        <v>1773</v>
      </c>
      <c r="O501" s="4" t="s">
        <v>166</v>
      </c>
      <c r="P501" s="3" t="s">
        <v>1774</v>
      </c>
      <c r="Q501" s="3">
        <v>6420019</v>
      </c>
      <c r="R501" s="3">
        <v>642</v>
      </c>
      <c r="S501" s="3" t="s">
        <v>81</v>
      </c>
      <c r="T501" s="4">
        <v>1</v>
      </c>
      <c r="U501" s="5">
        <v>90</v>
      </c>
      <c r="V501" s="5">
        <v>55.384615384615387</v>
      </c>
      <c r="W501" s="4">
        <v>2014</v>
      </c>
      <c r="X501" s="4" t="s">
        <v>76</v>
      </c>
      <c r="Y501" s="4">
        <v>2014</v>
      </c>
      <c r="Z501" s="4" t="s">
        <v>77</v>
      </c>
      <c r="AA501" s="4">
        <v>2014</v>
      </c>
      <c r="AB501" s="4" t="s">
        <v>78</v>
      </c>
      <c r="AC501" s="4">
        <v>2014</v>
      </c>
      <c r="AD501" s="4" t="s">
        <v>100</v>
      </c>
      <c r="AE501" s="4">
        <v>2014</v>
      </c>
      <c r="AF501" s="4" t="s">
        <v>100</v>
      </c>
      <c r="AG501" s="4">
        <v>2015</v>
      </c>
      <c r="AH501" s="4" t="s">
        <v>78</v>
      </c>
      <c r="AI501" s="4" t="s">
        <v>219</v>
      </c>
      <c r="AJ501" s="4" t="s">
        <v>118</v>
      </c>
      <c r="AK501" s="4" t="s">
        <v>166</v>
      </c>
      <c r="AL501" s="4" t="s">
        <v>269</v>
      </c>
      <c r="AM501" s="4" t="s">
        <v>270</v>
      </c>
      <c r="AN501" s="4"/>
      <c r="AO501" s="4"/>
    </row>
    <row r="502" spans="1:41" ht="56.25">
      <c r="A502" s="125">
        <f t="shared" si="21"/>
        <v>477</v>
      </c>
      <c r="B502" s="46" t="s">
        <v>2042</v>
      </c>
      <c r="C502" s="3"/>
      <c r="D502" s="4"/>
      <c r="E502" s="3" t="s">
        <v>166</v>
      </c>
      <c r="F502" s="27" t="s">
        <v>1684</v>
      </c>
      <c r="G502" s="3" t="s">
        <v>222</v>
      </c>
      <c r="H502" s="27" t="s">
        <v>1684</v>
      </c>
      <c r="I502" s="27" t="s">
        <v>1684</v>
      </c>
      <c r="J502" s="6" t="s">
        <v>63</v>
      </c>
      <c r="K502" s="3" t="s">
        <v>1128</v>
      </c>
      <c r="L502" s="4" t="s">
        <v>1775</v>
      </c>
      <c r="M502" s="4" t="s">
        <v>1775</v>
      </c>
      <c r="N502" s="3" t="s">
        <v>1776</v>
      </c>
      <c r="O502" s="4"/>
      <c r="P502" s="3" t="s">
        <v>1273</v>
      </c>
      <c r="Q502" s="3">
        <v>4522646</v>
      </c>
      <c r="R502" s="3">
        <v>642</v>
      </c>
      <c r="S502" s="3" t="s">
        <v>81</v>
      </c>
      <c r="T502" s="4">
        <v>1</v>
      </c>
      <c r="U502" s="5">
        <v>1200</v>
      </c>
      <c r="V502" s="5">
        <v>1200</v>
      </c>
      <c r="W502" s="4">
        <v>2014</v>
      </c>
      <c r="X502" s="4" t="s">
        <v>76</v>
      </c>
      <c r="Y502" s="4">
        <v>2014</v>
      </c>
      <c r="Z502" s="4" t="s">
        <v>77</v>
      </c>
      <c r="AA502" s="4">
        <v>2014</v>
      </c>
      <c r="AB502" s="4" t="s">
        <v>78</v>
      </c>
      <c r="AC502" s="4">
        <v>2014</v>
      </c>
      <c r="AD502" s="4" t="s">
        <v>100</v>
      </c>
      <c r="AE502" s="4">
        <v>2014</v>
      </c>
      <c r="AF502" s="4" t="s">
        <v>100</v>
      </c>
      <c r="AG502" s="4">
        <v>2015</v>
      </c>
      <c r="AH502" s="4" t="s">
        <v>78</v>
      </c>
      <c r="AI502" s="4" t="s">
        <v>58</v>
      </c>
      <c r="AJ502" s="4" t="s">
        <v>59</v>
      </c>
      <c r="AK502" s="4"/>
      <c r="AL502" s="4" t="s">
        <v>269</v>
      </c>
      <c r="AM502" s="4" t="s">
        <v>270</v>
      </c>
      <c r="AN502" s="4"/>
      <c r="AO502" s="4"/>
    </row>
    <row r="503" spans="1:41" ht="33.75">
      <c r="A503" s="125">
        <f t="shared" si="21"/>
        <v>478</v>
      </c>
      <c r="B503" s="46" t="s">
        <v>2043</v>
      </c>
      <c r="C503" s="3"/>
      <c r="D503" s="4"/>
      <c r="E503" s="3" t="s">
        <v>166</v>
      </c>
      <c r="F503" s="27" t="s">
        <v>1684</v>
      </c>
      <c r="G503" s="3" t="s">
        <v>222</v>
      </c>
      <c r="H503" s="27" t="s">
        <v>1684</v>
      </c>
      <c r="I503" s="27" t="s">
        <v>1684</v>
      </c>
      <c r="J503" s="6" t="s">
        <v>63</v>
      </c>
      <c r="K503" s="3" t="s">
        <v>1128</v>
      </c>
      <c r="L503" s="4" t="s">
        <v>1777</v>
      </c>
      <c r="M503" s="4" t="s">
        <v>1777</v>
      </c>
      <c r="N503" s="3" t="s">
        <v>1778</v>
      </c>
      <c r="O503" s="4"/>
      <c r="P503" s="3" t="s">
        <v>1779</v>
      </c>
      <c r="Q503" s="3">
        <v>401020</v>
      </c>
      <c r="R503" s="3">
        <v>642</v>
      </c>
      <c r="S503" s="3" t="s">
        <v>81</v>
      </c>
      <c r="T503" s="4">
        <v>1</v>
      </c>
      <c r="U503" s="5">
        <v>300</v>
      </c>
      <c r="V503" s="5">
        <v>300</v>
      </c>
      <c r="W503" s="4">
        <v>2014</v>
      </c>
      <c r="X503" s="4" t="s">
        <v>77</v>
      </c>
      <c r="Y503" s="4">
        <v>2014</v>
      </c>
      <c r="Z503" s="4" t="s">
        <v>78</v>
      </c>
      <c r="AA503" s="4">
        <v>2014</v>
      </c>
      <c r="AB503" s="4" t="s">
        <v>100</v>
      </c>
      <c r="AC503" s="4">
        <v>2014</v>
      </c>
      <c r="AD503" s="4" t="s">
        <v>96</v>
      </c>
      <c r="AE503" s="4">
        <v>2014</v>
      </c>
      <c r="AF503" s="4" t="s">
        <v>96</v>
      </c>
      <c r="AG503" s="4">
        <v>2015</v>
      </c>
      <c r="AH503" s="4" t="s">
        <v>100</v>
      </c>
      <c r="AI503" s="4" t="s">
        <v>58</v>
      </c>
      <c r="AJ503" s="4" t="s">
        <v>59</v>
      </c>
      <c r="AK503" s="4"/>
      <c r="AL503" s="4" t="s">
        <v>269</v>
      </c>
      <c r="AM503" s="4" t="s">
        <v>270</v>
      </c>
      <c r="AN503" s="4"/>
      <c r="AO503" s="4"/>
    </row>
    <row r="504" spans="1:41" ht="56.25">
      <c r="A504" s="125">
        <f t="shared" si="21"/>
        <v>479</v>
      </c>
      <c r="B504" s="46" t="s">
        <v>2044</v>
      </c>
      <c r="C504" s="3"/>
      <c r="D504" s="4"/>
      <c r="E504" s="3" t="s">
        <v>166</v>
      </c>
      <c r="F504" s="27" t="s">
        <v>1684</v>
      </c>
      <c r="G504" s="3" t="s">
        <v>222</v>
      </c>
      <c r="H504" s="27" t="s">
        <v>1684</v>
      </c>
      <c r="I504" s="27" t="s">
        <v>1684</v>
      </c>
      <c r="J504" s="6" t="s">
        <v>1733</v>
      </c>
      <c r="K504" s="3" t="s">
        <v>1128</v>
      </c>
      <c r="L504" s="4" t="s">
        <v>1780</v>
      </c>
      <c r="M504" s="4" t="s">
        <v>1780</v>
      </c>
      <c r="N504" s="3" t="s">
        <v>1781</v>
      </c>
      <c r="O504" s="4"/>
      <c r="P504" s="3" t="s">
        <v>1782</v>
      </c>
      <c r="Q504" s="3">
        <v>401020</v>
      </c>
      <c r="R504" s="3">
        <v>642</v>
      </c>
      <c r="S504" s="3" t="s">
        <v>81</v>
      </c>
      <c r="T504" s="4">
        <v>1</v>
      </c>
      <c r="U504" s="5">
        <v>2500</v>
      </c>
      <c r="V504" s="5">
        <v>2500</v>
      </c>
      <c r="W504" s="4">
        <v>2014</v>
      </c>
      <c r="X504" s="4" t="s">
        <v>77</v>
      </c>
      <c r="Y504" s="4">
        <v>2014</v>
      </c>
      <c r="Z504" s="4" t="s">
        <v>78</v>
      </c>
      <c r="AA504" s="4">
        <v>2014</v>
      </c>
      <c r="AB504" s="4" t="s">
        <v>100</v>
      </c>
      <c r="AC504" s="4">
        <v>2014</v>
      </c>
      <c r="AD504" s="4" t="s">
        <v>96</v>
      </c>
      <c r="AE504" s="4">
        <v>2014</v>
      </c>
      <c r="AF504" s="4" t="s">
        <v>96</v>
      </c>
      <c r="AG504" s="4">
        <v>2015</v>
      </c>
      <c r="AH504" s="4" t="s">
        <v>100</v>
      </c>
      <c r="AI504" s="4" t="s">
        <v>58</v>
      </c>
      <c r="AJ504" s="4" t="s">
        <v>59</v>
      </c>
      <c r="AK504" s="4"/>
      <c r="AL504" s="4" t="s">
        <v>269</v>
      </c>
      <c r="AM504" s="4" t="s">
        <v>270</v>
      </c>
      <c r="AN504" s="4"/>
      <c r="AO504" s="4"/>
    </row>
    <row r="505" spans="1:41" ht="56.25">
      <c r="A505" s="125">
        <f t="shared" si="21"/>
        <v>480</v>
      </c>
      <c r="B505" s="46" t="s">
        <v>2045</v>
      </c>
      <c r="C505" s="3"/>
      <c r="D505" s="4"/>
      <c r="E505" s="3" t="s">
        <v>166</v>
      </c>
      <c r="F505" s="27" t="s">
        <v>1684</v>
      </c>
      <c r="G505" s="3" t="s">
        <v>222</v>
      </c>
      <c r="H505" s="27" t="s">
        <v>1684</v>
      </c>
      <c r="I505" s="27" t="s">
        <v>1684</v>
      </c>
      <c r="J505" s="6" t="s">
        <v>63</v>
      </c>
      <c r="K505" s="3" t="s">
        <v>1128</v>
      </c>
      <c r="L505" s="4" t="s">
        <v>277</v>
      </c>
      <c r="M505" s="4" t="s">
        <v>277</v>
      </c>
      <c r="N505" s="3" t="s">
        <v>1781</v>
      </c>
      <c r="O505" s="4"/>
      <c r="P505" s="3" t="s">
        <v>1779</v>
      </c>
      <c r="Q505" s="3">
        <v>4010443</v>
      </c>
      <c r="R505" s="3">
        <v>642</v>
      </c>
      <c r="S505" s="3" t="s">
        <v>81</v>
      </c>
      <c r="T505" s="4">
        <v>1</v>
      </c>
      <c r="U505" s="5">
        <v>300</v>
      </c>
      <c r="V505" s="5">
        <v>300</v>
      </c>
      <c r="W505" s="4">
        <v>2014</v>
      </c>
      <c r="X505" s="4" t="s">
        <v>76</v>
      </c>
      <c r="Y505" s="4">
        <v>2014</v>
      </c>
      <c r="Z505" s="4" t="s">
        <v>77</v>
      </c>
      <c r="AA505" s="4">
        <v>2014</v>
      </c>
      <c r="AB505" s="4" t="s">
        <v>78</v>
      </c>
      <c r="AC505" s="4">
        <v>2014</v>
      </c>
      <c r="AD505" s="4" t="s">
        <v>100</v>
      </c>
      <c r="AE505" s="4">
        <v>2014</v>
      </c>
      <c r="AF505" s="4" t="s">
        <v>100</v>
      </c>
      <c r="AG505" s="4">
        <v>2015</v>
      </c>
      <c r="AH505" s="4" t="s">
        <v>78</v>
      </c>
      <c r="AI505" s="4" t="s">
        <v>58</v>
      </c>
      <c r="AJ505" s="4" t="s">
        <v>59</v>
      </c>
      <c r="AK505" s="4"/>
      <c r="AL505" s="4" t="s">
        <v>269</v>
      </c>
      <c r="AM505" s="4" t="s">
        <v>270</v>
      </c>
      <c r="AN505" s="4"/>
      <c r="AO505" s="4"/>
    </row>
    <row r="506" spans="1:41" ht="33.75">
      <c r="A506" s="125">
        <f t="shared" si="21"/>
        <v>481</v>
      </c>
      <c r="B506" s="46" t="s">
        <v>2046</v>
      </c>
      <c r="C506" s="3"/>
      <c r="D506" s="4"/>
      <c r="E506" s="3" t="s">
        <v>166</v>
      </c>
      <c r="F506" s="27" t="s">
        <v>1684</v>
      </c>
      <c r="G506" s="3" t="s">
        <v>222</v>
      </c>
      <c r="H506" s="27" t="s">
        <v>1684</v>
      </c>
      <c r="I506" s="27" t="s">
        <v>1684</v>
      </c>
      <c r="J506" s="6" t="s">
        <v>63</v>
      </c>
      <c r="K506" s="3" t="s">
        <v>1128</v>
      </c>
      <c r="L506" s="4" t="s">
        <v>1783</v>
      </c>
      <c r="M506" s="4" t="s">
        <v>1783</v>
      </c>
      <c r="N506" s="3" t="s">
        <v>1784</v>
      </c>
      <c r="O506" s="4"/>
      <c r="P506" s="3" t="s">
        <v>106</v>
      </c>
      <c r="Q506" s="3">
        <v>4010429</v>
      </c>
      <c r="R506" s="3">
        <v>642</v>
      </c>
      <c r="S506" s="3" t="s">
        <v>81</v>
      </c>
      <c r="T506" s="4">
        <v>1</v>
      </c>
      <c r="U506" s="5">
        <v>300</v>
      </c>
      <c r="V506" s="5">
        <v>300</v>
      </c>
      <c r="W506" s="4">
        <v>2014</v>
      </c>
      <c r="X506" s="4" t="s">
        <v>77</v>
      </c>
      <c r="Y506" s="4">
        <v>2014</v>
      </c>
      <c r="Z506" s="4" t="s">
        <v>78</v>
      </c>
      <c r="AA506" s="4">
        <v>2014</v>
      </c>
      <c r="AB506" s="4" t="s">
        <v>100</v>
      </c>
      <c r="AC506" s="4">
        <v>2014</v>
      </c>
      <c r="AD506" s="4" t="s">
        <v>96</v>
      </c>
      <c r="AE506" s="4">
        <v>2014</v>
      </c>
      <c r="AF506" s="4" t="s">
        <v>96</v>
      </c>
      <c r="AG506" s="4">
        <v>2015</v>
      </c>
      <c r="AH506" s="4" t="s">
        <v>100</v>
      </c>
      <c r="AI506" s="4" t="s">
        <v>58</v>
      </c>
      <c r="AJ506" s="4" t="s">
        <v>59</v>
      </c>
      <c r="AK506" s="4"/>
      <c r="AL506" s="4" t="s">
        <v>269</v>
      </c>
      <c r="AM506" s="4" t="s">
        <v>270</v>
      </c>
      <c r="AN506" s="4"/>
      <c r="AO506" s="4"/>
    </row>
    <row r="507" spans="1:41" ht="56.25">
      <c r="A507" s="125">
        <f t="shared" si="21"/>
        <v>482</v>
      </c>
      <c r="B507" s="46" t="s">
        <v>2047</v>
      </c>
      <c r="C507" s="3"/>
      <c r="D507" s="4"/>
      <c r="E507" s="3" t="s">
        <v>166</v>
      </c>
      <c r="F507" s="27" t="s">
        <v>1684</v>
      </c>
      <c r="G507" s="3" t="s">
        <v>222</v>
      </c>
      <c r="H507" s="27" t="s">
        <v>1684</v>
      </c>
      <c r="I507" s="27" t="s">
        <v>1684</v>
      </c>
      <c r="J507" s="6" t="s">
        <v>63</v>
      </c>
      <c r="K507" s="3" t="s">
        <v>1128</v>
      </c>
      <c r="L507" s="4" t="s">
        <v>1785</v>
      </c>
      <c r="M507" s="4" t="s">
        <v>1785</v>
      </c>
      <c r="N507" s="3" t="s">
        <v>1786</v>
      </c>
      <c r="O507" s="4"/>
      <c r="P507" s="3" t="s">
        <v>1787</v>
      </c>
      <c r="Q507" s="3">
        <v>2915242</v>
      </c>
      <c r="R507" s="3">
        <v>642</v>
      </c>
      <c r="S507" s="3" t="s">
        <v>81</v>
      </c>
      <c r="T507" s="4">
        <v>1</v>
      </c>
      <c r="U507" s="5">
        <v>300</v>
      </c>
      <c r="V507" s="5">
        <v>300</v>
      </c>
      <c r="W507" s="4">
        <v>2014</v>
      </c>
      <c r="X507" s="4" t="s">
        <v>76</v>
      </c>
      <c r="Y507" s="4">
        <v>2014</v>
      </c>
      <c r="Z507" s="4" t="s">
        <v>77</v>
      </c>
      <c r="AA507" s="4">
        <v>2014</v>
      </c>
      <c r="AB507" s="4" t="s">
        <v>78</v>
      </c>
      <c r="AC507" s="4">
        <v>2014</v>
      </c>
      <c r="AD507" s="4" t="s">
        <v>100</v>
      </c>
      <c r="AE507" s="4">
        <v>2014</v>
      </c>
      <c r="AF507" s="4" t="s">
        <v>100</v>
      </c>
      <c r="AG507" s="4">
        <v>2015</v>
      </c>
      <c r="AH507" s="4" t="s">
        <v>78</v>
      </c>
      <c r="AI507" s="4" t="s">
        <v>58</v>
      </c>
      <c r="AJ507" s="4" t="s">
        <v>59</v>
      </c>
      <c r="AK507" s="4"/>
      <c r="AL507" s="4" t="s">
        <v>269</v>
      </c>
      <c r="AM507" s="4" t="s">
        <v>270</v>
      </c>
      <c r="AN507" s="4"/>
      <c r="AO507" s="4"/>
    </row>
    <row r="508" spans="1:41" ht="33.75">
      <c r="A508" s="125">
        <f t="shared" si="21"/>
        <v>483</v>
      </c>
      <c r="B508" s="46" t="s">
        <v>2048</v>
      </c>
      <c r="C508" s="3"/>
      <c r="D508" s="4"/>
      <c r="E508" s="3" t="s">
        <v>166</v>
      </c>
      <c r="F508" s="27" t="s">
        <v>1684</v>
      </c>
      <c r="G508" s="3" t="s">
        <v>222</v>
      </c>
      <c r="H508" s="27" t="s">
        <v>1684</v>
      </c>
      <c r="I508" s="27" t="s">
        <v>1684</v>
      </c>
      <c r="J508" s="6" t="s">
        <v>63</v>
      </c>
      <c r="K508" s="3" t="s">
        <v>1128</v>
      </c>
      <c r="L508" s="4" t="s">
        <v>1788</v>
      </c>
      <c r="M508" s="4" t="s">
        <v>1788</v>
      </c>
      <c r="N508" s="3" t="s">
        <v>1789</v>
      </c>
      <c r="O508" s="4"/>
      <c r="P508" s="3" t="s">
        <v>1199</v>
      </c>
      <c r="Q508" s="3">
        <v>4110100</v>
      </c>
      <c r="R508" s="3">
        <v>642</v>
      </c>
      <c r="S508" s="3" t="s">
        <v>81</v>
      </c>
      <c r="T508" s="4">
        <v>1</v>
      </c>
      <c r="U508" s="5">
        <v>5000</v>
      </c>
      <c r="V508" s="5">
        <v>5000</v>
      </c>
      <c r="W508" s="4">
        <v>2014</v>
      </c>
      <c r="X508" s="4" t="s">
        <v>76</v>
      </c>
      <c r="Y508" s="4">
        <v>2014</v>
      </c>
      <c r="Z508" s="4" t="s">
        <v>77</v>
      </c>
      <c r="AA508" s="4">
        <v>2014</v>
      </c>
      <c r="AB508" s="4" t="s">
        <v>78</v>
      </c>
      <c r="AC508" s="4">
        <v>2014</v>
      </c>
      <c r="AD508" s="4" t="s">
        <v>100</v>
      </c>
      <c r="AE508" s="4">
        <v>2014</v>
      </c>
      <c r="AF508" s="4" t="s">
        <v>100</v>
      </c>
      <c r="AG508" s="4">
        <v>2015</v>
      </c>
      <c r="AH508" s="4" t="s">
        <v>78</v>
      </c>
      <c r="AI508" s="4" t="s">
        <v>58</v>
      </c>
      <c r="AJ508" s="4" t="s">
        <v>59</v>
      </c>
      <c r="AK508" s="4"/>
      <c r="AL508" s="4" t="s">
        <v>269</v>
      </c>
      <c r="AM508" s="4" t="s">
        <v>270</v>
      </c>
      <c r="AN508" s="4"/>
      <c r="AO508" s="4"/>
    </row>
    <row r="509" spans="1:41" ht="56.25">
      <c r="A509" s="125">
        <f t="shared" si="21"/>
        <v>484</v>
      </c>
      <c r="B509" s="46" t="s">
        <v>2049</v>
      </c>
      <c r="C509" s="3"/>
      <c r="D509" s="4"/>
      <c r="E509" s="3" t="s">
        <v>166</v>
      </c>
      <c r="F509" s="27" t="s">
        <v>1684</v>
      </c>
      <c r="G509" s="3" t="s">
        <v>222</v>
      </c>
      <c r="H509" s="27" t="s">
        <v>1684</v>
      </c>
      <c r="I509" s="27" t="s">
        <v>1684</v>
      </c>
      <c r="J509" s="6" t="s">
        <v>63</v>
      </c>
      <c r="K509" s="3" t="s">
        <v>1128</v>
      </c>
      <c r="L509" s="4" t="s">
        <v>1790</v>
      </c>
      <c r="M509" s="4" t="s">
        <v>1790</v>
      </c>
      <c r="N509" s="3" t="s">
        <v>1781</v>
      </c>
      <c r="O509" s="4"/>
      <c r="P509" s="3" t="s">
        <v>1791</v>
      </c>
      <c r="Q509" s="3">
        <v>4110401</v>
      </c>
      <c r="R509" s="3">
        <v>642</v>
      </c>
      <c r="S509" s="3" t="s">
        <v>81</v>
      </c>
      <c r="T509" s="4">
        <v>1</v>
      </c>
      <c r="U509" s="5">
        <v>360</v>
      </c>
      <c r="V509" s="5">
        <v>360</v>
      </c>
      <c r="W509" s="4">
        <v>2014</v>
      </c>
      <c r="X509" s="4" t="s">
        <v>76</v>
      </c>
      <c r="Y509" s="4">
        <v>2014</v>
      </c>
      <c r="Z509" s="4" t="s">
        <v>77</v>
      </c>
      <c r="AA509" s="4">
        <v>2014</v>
      </c>
      <c r="AB509" s="4" t="s">
        <v>78</v>
      </c>
      <c r="AC509" s="4">
        <v>2014</v>
      </c>
      <c r="AD509" s="4" t="s">
        <v>100</v>
      </c>
      <c r="AE509" s="4">
        <v>2014</v>
      </c>
      <c r="AF509" s="4" t="s">
        <v>100</v>
      </c>
      <c r="AG509" s="4">
        <v>2015</v>
      </c>
      <c r="AH509" s="4" t="s">
        <v>78</v>
      </c>
      <c r="AI509" s="4" t="s">
        <v>58</v>
      </c>
      <c r="AJ509" s="4" t="s">
        <v>59</v>
      </c>
      <c r="AK509" s="4"/>
      <c r="AL509" s="4" t="s">
        <v>269</v>
      </c>
      <c r="AM509" s="4" t="s">
        <v>270</v>
      </c>
      <c r="AN509" s="4"/>
      <c r="AO509" s="4"/>
    </row>
    <row r="510" spans="1:41" ht="33.75">
      <c r="A510" s="125">
        <f t="shared" si="21"/>
        <v>485</v>
      </c>
      <c r="B510" s="46" t="s">
        <v>2050</v>
      </c>
      <c r="C510" s="3"/>
      <c r="D510" s="4"/>
      <c r="E510" s="3" t="s">
        <v>166</v>
      </c>
      <c r="F510" s="27" t="s">
        <v>1684</v>
      </c>
      <c r="G510" s="3" t="s">
        <v>222</v>
      </c>
      <c r="H510" s="27" t="s">
        <v>1684</v>
      </c>
      <c r="I510" s="27" t="s">
        <v>1684</v>
      </c>
      <c r="J510" s="6" t="s">
        <v>63</v>
      </c>
      <c r="K510" s="3" t="s">
        <v>1128</v>
      </c>
      <c r="L510" s="4" t="s">
        <v>1792</v>
      </c>
      <c r="M510" s="4" t="s">
        <v>1792</v>
      </c>
      <c r="N510" s="3" t="s">
        <v>1793</v>
      </c>
      <c r="O510" s="4"/>
      <c r="P510" s="3" t="s">
        <v>506</v>
      </c>
      <c r="Q510" s="3">
        <v>7424000</v>
      </c>
      <c r="R510" s="3">
        <v>642</v>
      </c>
      <c r="S510" s="3" t="s">
        <v>81</v>
      </c>
      <c r="T510" s="4">
        <v>1</v>
      </c>
      <c r="U510" s="5">
        <v>300</v>
      </c>
      <c r="V510" s="5">
        <v>300</v>
      </c>
      <c r="W510" s="4">
        <v>2014</v>
      </c>
      <c r="X510" s="4" t="s">
        <v>76</v>
      </c>
      <c r="Y510" s="4">
        <v>2014</v>
      </c>
      <c r="Z510" s="4" t="s">
        <v>77</v>
      </c>
      <c r="AA510" s="4">
        <v>2014</v>
      </c>
      <c r="AB510" s="4" t="s">
        <v>78</v>
      </c>
      <c r="AC510" s="4">
        <v>2014</v>
      </c>
      <c r="AD510" s="4" t="s">
        <v>100</v>
      </c>
      <c r="AE510" s="4">
        <v>2014</v>
      </c>
      <c r="AF510" s="4" t="s">
        <v>100</v>
      </c>
      <c r="AG510" s="4">
        <v>2015</v>
      </c>
      <c r="AH510" s="4" t="s">
        <v>78</v>
      </c>
      <c r="AI510" s="4" t="s">
        <v>58</v>
      </c>
      <c r="AJ510" s="4" t="s">
        <v>59</v>
      </c>
      <c r="AK510" s="4"/>
      <c r="AL510" s="4" t="s">
        <v>269</v>
      </c>
      <c r="AM510" s="4" t="s">
        <v>270</v>
      </c>
      <c r="AN510" s="4"/>
      <c r="AO510" s="4"/>
    </row>
    <row r="511" spans="1:41" ht="33.75">
      <c r="A511" s="125">
        <f t="shared" si="21"/>
        <v>486</v>
      </c>
      <c r="B511" s="46" t="s">
        <v>2051</v>
      </c>
      <c r="C511" s="3"/>
      <c r="D511" s="4"/>
      <c r="E511" s="3" t="s">
        <v>166</v>
      </c>
      <c r="F511" s="27" t="s">
        <v>1684</v>
      </c>
      <c r="G511" s="3" t="s">
        <v>222</v>
      </c>
      <c r="H511" s="27" t="s">
        <v>1684</v>
      </c>
      <c r="I511" s="27" t="s">
        <v>1684</v>
      </c>
      <c r="J511" s="6" t="s">
        <v>63</v>
      </c>
      <c r="K511" s="3" t="s">
        <v>1128</v>
      </c>
      <c r="L511" s="4" t="s">
        <v>1794</v>
      </c>
      <c r="M511" s="4" t="s">
        <v>1794</v>
      </c>
      <c r="N511" s="3" t="s">
        <v>1795</v>
      </c>
      <c r="O511" s="4"/>
      <c r="P511" s="3" t="s">
        <v>517</v>
      </c>
      <c r="Q511" s="3">
        <v>7490000</v>
      </c>
      <c r="R511" s="3">
        <v>642</v>
      </c>
      <c r="S511" s="3" t="s">
        <v>81</v>
      </c>
      <c r="T511" s="4">
        <v>1</v>
      </c>
      <c r="U511" s="5">
        <v>300</v>
      </c>
      <c r="V511" s="5">
        <v>300</v>
      </c>
      <c r="W511" s="4">
        <v>2014</v>
      </c>
      <c r="X511" s="4" t="s">
        <v>76</v>
      </c>
      <c r="Y511" s="4">
        <v>2014</v>
      </c>
      <c r="Z511" s="4" t="s">
        <v>77</v>
      </c>
      <c r="AA511" s="4">
        <v>2014</v>
      </c>
      <c r="AB511" s="4" t="s">
        <v>78</v>
      </c>
      <c r="AC511" s="4">
        <v>2014</v>
      </c>
      <c r="AD511" s="4" t="s">
        <v>100</v>
      </c>
      <c r="AE511" s="4">
        <v>2014</v>
      </c>
      <c r="AF511" s="4" t="s">
        <v>100</v>
      </c>
      <c r="AG511" s="4">
        <v>2015</v>
      </c>
      <c r="AH511" s="4" t="s">
        <v>78</v>
      </c>
      <c r="AI511" s="4" t="s">
        <v>58</v>
      </c>
      <c r="AJ511" s="4" t="s">
        <v>59</v>
      </c>
      <c r="AK511" s="4"/>
      <c r="AL511" s="4" t="s">
        <v>269</v>
      </c>
      <c r="AM511" s="4" t="s">
        <v>270</v>
      </c>
      <c r="AN511" s="4"/>
      <c r="AO511" s="4"/>
    </row>
    <row r="512" spans="1:41" ht="56.25">
      <c r="A512" s="125">
        <f t="shared" si="21"/>
        <v>487</v>
      </c>
      <c r="B512" s="46" t="s">
        <v>2052</v>
      </c>
      <c r="C512" s="3"/>
      <c r="D512" s="4"/>
      <c r="E512" s="3" t="s">
        <v>166</v>
      </c>
      <c r="F512" s="27" t="s">
        <v>1684</v>
      </c>
      <c r="G512" s="3" t="s">
        <v>222</v>
      </c>
      <c r="H512" s="27" t="s">
        <v>1684</v>
      </c>
      <c r="I512" s="27" t="s">
        <v>1684</v>
      </c>
      <c r="J512" s="6" t="s">
        <v>63</v>
      </c>
      <c r="K512" s="3" t="s">
        <v>1128</v>
      </c>
      <c r="L512" s="4" t="s">
        <v>1796</v>
      </c>
      <c r="M512" s="4" t="s">
        <v>1796</v>
      </c>
      <c r="N512" s="3" t="s">
        <v>1797</v>
      </c>
      <c r="O512" s="4"/>
      <c r="P512" s="3" t="s">
        <v>1798</v>
      </c>
      <c r="Q512" s="3">
        <v>7499090</v>
      </c>
      <c r="R512" s="3">
        <v>642</v>
      </c>
      <c r="S512" s="3" t="s">
        <v>81</v>
      </c>
      <c r="T512" s="4">
        <v>1</v>
      </c>
      <c r="U512" s="5">
        <v>1300</v>
      </c>
      <c r="V512" s="5">
        <v>1300</v>
      </c>
      <c r="W512" s="4">
        <v>2014</v>
      </c>
      <c r="X512" s="4" t="s">
        <v>76</v>
      </c>
      <c r="Y512" s="4">
        <v>2014</v>
      </c>
      <c r="Z512" s="4" t="s">
        <v>77</v>
      </c>
      <c r="AA512" s="4">
        <v>2014</v>
      </c>
      <c r="AB512" s="4" t="s">
        <v>78</v>
      </c>
      <c r="AC512" s="4">
        <v>2014</v>
      </c>
      <c r="AD512" s="4" t="s">
        <v>100</v>
      </c>
      <c r="AE512" s="4">
        <v>2014</v>
      </c>
      <c r="AF512" s="4" t="s">
        <v>100</v>
      </c>
      <c r="AG512" s="4">
        <v>2015</v>
      </c>
      <c r="AH512" s="4" t="s">
        <v>78</v>
      </c>
      <c r="AI512" s="4" t="s">
        <v>58</v>
      </c>
      <c r="AJ512" s="4" t="s">
        <v>59</v>
      </c>
      <c r="AK512" s="4"/>
      <c r="AL512" s="4" t="s">
        <v>269</v>
      </c>
      <c r="AM512" s="4" t="s">
        <v>270</v>
      </c>
      <c r="AN512" s="4"/>
      <c r="AO512" s="4"/>
    </row>
    <row r="513" spans="1:41" ht="67.5">
      <c r="A513" s="125">
        <f t="shared" si="21"/>
        <v>488</v>
      </c>
      <c r="B513" s="46" t="s">
        <v>2053</v>
      </c>
      <c r="C513" s="3"/>
      <c r="D513" s="4"/>
      <c r="E513" s="3" t="s">
        <v>166</v>
      </c>
      <c r="F513" s="27" t="s">
        <v>1684</v>
      </c>
      <c r="G513" s="3" t="s">
        <v>222</v>
      </c>
      <c r="H513" s="27" t="s">
        <v>1684</v>
      </c>
      <c r="I513" s="27" t="s">
        <v>1684</v>
      </c>
      <c r="J513" s="6" t="s">
        <v>63</v>
      </c>
      <c r="K513" s="3" t="s">
        <v>1128</v>
      </c>
      <c r="L513" s="4" t="s">
        <v>1799</v>
      </c>
      <c r="M513" s="4" t="s">
        <v>1799</v>
      </c>
      <c r="N513" s="3" t="s">
        <v>1800</v>
      </c>
      <c r="O513" s="4"/>
      <c r="P513" s="3">
        <v>41602</v>
      </c>
      <c r="Q513" s="3">
        <v>2411138</v>
      </c>
      <c r="R513" s="3">
        <v>796</v>
      </c>
      <c r="S513" s="3" t="s">
        <v>88</v>
      </c>
      <c r="T513" s="4">
        <v>1</v>
      </c>
      <c r="U513" s="5">
        <v>50</v>
      </c>
      <c r="V513" s="5">
        <v>50</v>
      </c>
      <c r="W513" s="4">
        <v>2013</v>
      </c>
      <c r="X513" s="4" t="s">
        <v>61</v>
      </c>
      <c r="Y513" s="4">
        <v>2014</v>
      </c>
      <c r="Z513" s="4" t="s">
        <v>62</v>
      </c>
      <c r="AA513" s="4">
        <v>2014</v>
      </c>
      <c r="AB513" s="4" t="s">
        <v>62</v>
      </c>
      <c r="AC513" s="4">
        <v>2014</v>
      </c>
      <c r="AD513" s="4" t="s">
        <v>82</v>
      </c>
      <c r="AE513" s="4">
        <v>2014</v>
      </c>
      <c r="AF513" s="4" t="s">
        <v>82</v>
      </c>
      <c r="AG513" s="4">
        <v>2015</v>
      </c>
      <c r="AH513" s="4" t="s">
        <v>62</v>
      </c>
      <c r="AI513" s="4" t="s">
        <v>219</v>
      </c>
      <c r="AJ513" s="4" t="s">
        <v>118</v>
      </c>
      <c r="AK513" s="4"/>
      <c r="AL513" s="4" t="s">
        <v>269</v>
      </c>
      <c r="AM513" s="4" t="s">
        <v>270</v>
      </c>
      <c r="AN513" s="4"/>
      <c r="AO513" s="4"/>
    </row>
    <row r="514" spans="1:41" ht="33.75">
      <c r="A514" s="125">
        <f t="shared" si="21"/>
        <v>489</v>
      </c>
      <c r="B514" s="46" t="s">
        <v>2054</v>
      </c>
      <c r="C514" s="3"/>
      <c r="D514" s="4"/>
      <c r="E514" s="3" t="s">
        <v>166</v>
      </c>
      <c r="F514" s="27" t="s">
        <v>1684</v>
      </c>
      <c r="G514" s="3" t="s">
        <v>222</v>
      </c>
      <c r="H514" s="27" t="s">
        <v>1684</v>
      </c>
      <c r="I514" s="27" t="s">
        <v>1684</v>
      </c>
      <c r="J514" s="6" t="s">
        <v>63</v>
      </c>
      <c r="K514" s="3" t="s">
        <v>1128</v>
      </c>
      <c r="L514" s="4" t="s">
        <v>1801</v>
      </c>
      <c r="M514" s="4" t="s">
        <v>1801</v>
      </c>
      <c r="N514" s="3" t="s">
        <v>1802</v>
      </c>
      <c r="O514" s="4"/>
      <c r="P514" s="3" t="s">
        <v>1284</v>
      </c>
      <c r="Q514" s="3">
        <v>804000</v>
      </c>
      <c r="R514" s="3">
        <v>642</v>
      </c>
      <c r="S514" s="3" t="s">
        <v>81</v>
      </c>
      <c r="T514" s="4">
        <v>1</v>
      </c>
      <c r="U514" s="5">
        <v>90</v>
      </c>
      <c r="V514" s="5">
        <v>90</v>
      </c>
      <c r="W514" s="4">
        <v>2013</v>
      </c>
      <c r="X514" s="4" t="s">
        <v>61</v>
      </c>
      <c r="Y514" s="4">
        <v>2014</v>
      </c>
      <c r="Z514" s="4" t="s">
        <v>62</v>
      </c>
      <c r="AA514" s="4">
        <v>2014</v>
      </c>
      <c r="AB514" s="4" t="s">
        <v>62</v>
      </c>
      <c r="AC514" s="4">
        <v>2014</v>
      </c>
      <c r="AD514" s="4" t="s">
        <v>82</v>
      </c>
      <c r="AE514" s="4">
        <v>2014</v>
      </c>
      <c r="AF514" s="4" t="s">
        <v>82</v>
      </c>
      <c r="AG514" s="4">
        <v>2015</v>
      </c>
      <c r="AH514" s="4" t="s">
        <v>62</v>
      </c>
      <c r="AI514" s="4" t="s">
        <v>219</v>
      </c>
      <c r="AJ514" s="4" t="s">
        <v>118</v>
      </c>
      <c r="AK514" s="4"/>
      <c r="AL514" s="4" t="s">
        <v>269</v>
      </c>
      <c r="AM514" s="4" t="s">
        <v>270</v>
      </c>
      <c r="AN514" s="4"/>
      <c r="AO514" s="4"/>
    </row>
    <row r="515" spans="1:41" ht="33.75">
      <c r="A515" s="125">
        <f t="shared" si="21"/>
        <v>490</v>
      </c>
      <c r="B515" s="46" t="s">
        <v>2055</v>
      </c>
      <c r="C515" s="3"/>
      <c r="D515" s="4"/>
      <c r="E515" s="3" t="s">
        <v>166</v>
      </c>
      <c r="F515" s="27" t="s">
        <v>1684</v>
      </c>
      <c r="G515" s="3" t="s">
        <v>222</v>
      </c>
      <c r="H515" s="27" t="s">
        <v>1684</v>
      </c>
      <c r="I515" s="27" t="s">
        <v>1684</v>
      </c>
      <c r="J515" s="6" t="s">
        <v>63</v>
      </c>
      <c r="K515" s="3" t="s">
        <v>1128</v>
      </c>
      <c r="L515" s="4" t="s">
        <v>1285</v>
      </c>
      <c r="M515" s="4" t="s">
        <v>1285</v>
      </c>
      <c r="N515" s="3" t="s">
        <v>1803</v>
      </c>
      <c r="O515" s="4"/>
      <c r="P515" s="3" t="s">
        <v>399</v>
      </c>
      <c r="Q515" s="3">
        <v>7499090</v>
      </c>
      <c r="R515" s="3">
        <v>642</v>
      </c>
      <c r="S515" s="3" t="s">
        <v>81</v>
      </c>
      <c r="T515" s="4">
        <v>1</v>
      </c>
      <c r="U515" s="5">
        <v>95</v>
      </c>
      <c r="V515" s="5">
        <v>95</v>
      </c>
      <c r="W515" s="4">
        <v>2013</v>
      </c>
      <c r="X515" s="4" t="s">
        <v>61</v>
      </c>
      <c r="Y515" s="4">
        <v>2014</v>
      </c>
      <c r="Z515" s="4" t="s">
        <v>62</v>
      </c>
      <c r="AA515" s="4">
        <v>2014</v>
      </c>
      <c r="AB515" s="4" t="s">
        <v>62</v>
      </c>
      <c r="AC515" s="4">
        <v>2014</v>
      </c>
      <c r="AD515" s="4" t="s">
        <v>82</v>
      </c>
      <c r="AE515" s="4">
        <v>2014</v>
      </c>
      <c r="AF515" s="4" t="s">
        <v>82</v>
      </c>
      <c r="AG515" s="4">
        <v>2015</v>
      </c>
      <c r="AH515" s="4" t="s">
        <v>62</v>
      </c>
      <c r="AI515" s="4" t="s">
        <v>219</v>
      </c>
      <c r="AJ515" s="4" t="s">
        <v>118</v>
      </c>
      <c r="AK515" s="4"/>
      <c r="AL515" s="4" t="s">
        <v>269</v>
      </c>
      <c r="AM515" s="4" t="s">
        <v>270</v>
      </c>
      <c r="AN515" s="4"/>
      <c r="AO515" s="4"/>
    </row>
    <row r="516" spans="1:41" ht="45">
      <c r="A516" s="125">
        <f t="shared" si="21"/>
        <v>491</v>
      </c>
      <c r="B516" s="46" t="s">
        <v>2056</v>
      </c>
      <c r="C516" s="3"/>
      <c r="D516" s="4"/>
      <c r="E516" s="3" t="s">
        <v>166</v>
      </c>
      <c r="F516" s="27" t="s">
        <v>1684</v>
      </c>
      <c r="G516" s="3" t="s">
        <v>222</v>
      </c>
      <c r="H516" s="27" t="s">
        <v>1684</v>
      </c>
      <c r="I516" s="27" t="s">
        <v>1684</v>
      </c>
      <c r="J516" s="6" t="s">
        <v>63</v>
      </c>
      <c r="K516" s="3" t="s">
        <v>1128</v>
      </c>
      <c r="L516" s="4" t="s">
        <v>1804</v>
      </c>
      <c r="M516" s="4" t="s">
        <v>1804</v>
      </c>
      <c r="N516" s="3" t="s">
        <v>1805</v>
      </c>
      <c r="O516" s="4"/>
      <c r="P516" s="3" t="s">
        <v>1806</v>
      </c>
      <c r="Q516" s="3">
        <v>3321130</v>
      </c>
      <c r="R516" s="3">
        <v>642</v>
      </c>
      <c r="S516" s="3" t="s">
        <v>81</v>
      </c>
      <c r="T516" s="4">
        <v>1</v>
      </c>
      <c r="U516" s="5">
        <v>150</v>
      </c>
      <c r="V516" s="5">
        <v>150</v>
      </c>
      <c r="W516" s="4">
        <v>2013</v>
      </c>
      <c r="X516" s="4" t="s">
        <v>61</v>
      </c>
      <c r="Y516" s="4">
        <v>2014</v>
      </c>
      <c r="Z516" s="4" t="s">
        <v>62</v>
      </c>
      <c r="AA516" s="4">
        <v>2014</v>
      </c>
      <c r="AB516" s="4" t="s">
        <v>62</v>
      </c>
      <c r="AC516" s="4">
        <v>2014</v>
      </c>
      <c r="AD516" s="4" t="s">
        <v>82</v>
      </c>
      <c r="AE516" s="4">
        <v>2014</v>
      </c>
      <c r="AF516" s="4" t="s">
        <v>82</v>
      </c>
      <c r="AG516" s="4">
        <v>2015</v>
      </c>
      <c r="AH516" s="4" t="s">
        <v>62</v>
      </c>
      <c r="AI516" s="4" t="s">
        <v>58</v>
      </c>
      <c r="AJ516" s="4" t="s">
        <v>59</v>
      </c>
      <c r="AK516" s="4"/>
      <c r="AL516" s="4" t="s">
        <v>269</v>
      </c>
      <c r="AM516" s="4" t="s">
        <v>270</v>
      </c>
      <c r="AN516" s="4"/>
      <c r="AO516" s="4"/>
    </row>
    <row r="517" spans="1:41" ht="67.5">
      <c r="A517" s="125">
        <f t="shared" si="21"/>
        <v>492</v>
      </c>
      <c r="B517" s="46" t="s">
        <v>2057</v>
      </c>
      <c r="C517" s="3"/>
      <c r="D517" s="4"/>
      <c r="E517" s="3" t="s">
        <v>166</v>
      </c>
      <c r="F517" s="27" t="s">
        <v>1684</v>
      </c>
      <c r="G517" s="3" t="s">
        <v>222</v>
      </c>
      <c r="H517" s="27" t="s">
        <v>1684</v>
      </c>
      <c r="I517" s="27" t="s">
        <v>1684</v>
      </c>
      <c r="J517" s="6" t="s">
        <v>63</v>
      </c>
      <c r="K517" s="3" t="s">
        <v>1128</v>
      </c>
      <c r="L517" s="4" t="s">
        <v>1807</v>
      </c>
      <c r="M517" s="4" t="s">
        <v>1807</v>
      </c>
      <c r="N517" s="3" t="s">
        <v>1808</v>
      </c>
      <c r="O517" s="4"/>
      <c r="P517" s="3" t="s">
        <v>1256</v>
      </c>
      <c r="Q517" s="3">
        <v>7523040</v>
      </c>
      <c r="R517" s="3">
        <v>642</v>
      </c>
      <c r="S517" s="3" t="s">
        <v>81</v>
      </c>
      <c r="T517" s="4">
        <v>1</v>
      </c>
      <c r="U517" s="5">
        <v>700</v>
      </c>
      <c r="V517" s="5">
        <v>700</v>
      </c>
      <c r="W517" s="4">
        <v>2013</v>
      </c>
      <c r="X517" s="4" t="s">
        <v>91</v>
      </c>
      <c r="Y517" s="4">
        <v>2014</v>
      </c>
      <c r="Z517" s="4" t="s">
        <v>60</v>
      </c>
      <c r="AA517" s="4">
        <v>2014</v>
      </c>
      <c r="AB517" s="4" t="s">
        <v>61</v>
      </c>
      <c r="AC517" s="4">
        <v>2014</v>
      </c>
      <c r="AD517" s="4" t="s">
        <v>61</v>
      </c>
      <c r="AE517" s="4">
        <v>2014</v>
      </c>
      <c r="AF517" s="4" t="s">
        <v>62</v>
      </c>
      <c r="AG517" s="4">
        <v>2015</v>
      </c>
      <c r="AH517" s="4" t="s">
        <v>61</v>
      </c>
      <c r="AI517" s="4" t="s">
        <v>58</v>
      </c>
      <c r="AJ517" s="4" t="s">
        <v>59</v>
      </c>
      <c r="AK517" s="4"/>
      <c r="AL517" s="4" t="s">
        <v>269</v>
      </c>
      <c r="AM517" s="4" t="s">
        <v>270</v>
      </c>
      <c r="AN517" s="4"/>
      <c r="AO517" s="4"/>
    </row>
    <row r="518" spans="1:41" ht="56.25">
      <c r="A518" s="125">
        <f t="shared" si="21"/>
        <v>493</v>
      </c>
      <c r="B518" s="46" t="s">
        <v>2058</v>
      </c>
      <c r="C518" s="3"/>
      <c r="D518" s="4"/>
      <c r="E518" s="3" t="s">
        <v>166</v>
      </c>
      <c r="F518" s="27" t="s">
        <v>1684</v>
      </c>
      <c r="G518" s="3" t="s">
        <v>222</v>
      </c>
      <c r="H518" s="27" t="s">
        <v>1684</v>
      </c>
      <c r="I518" s="27" t="s">
        <v>1684</v>
      </c>
      <c r="J518" s="6" t="s">
        <v>63</v>
      </c>
      <c r="K518" s="3" t="s">
        <v>1128</v>
      </c>
      <c r="L518" s="4" t="s">
        <v>1809</v>
      </c>
      <c r="M518" s="4" t="s">
        <v>1810</v>
      </c>
      <c r="N518" s="3" t="s">
        <v>1811</v>
      </c>
      <c r="O518" s="4" t="s">
        <v>166</v>
      </c>
      <c r="P518" s="3" t="s">
        <v>1203</v>
      </c>
      <c r="Q518" s="3">
        <v>6420020</v>
      </c>
      <c r="R518" s="3">
        <v>642</v>
      </c>
      <c r="S518" s="3" t="s">
        <v>81</v>
      </c>
      <c r="T518" s="4">
        <v>1</v>
      </c>
      <c r="U518" s="5">
        <v>380</v>
      </c>
      <c r="V518" s="5">
        <v>285</v>
      </c>
      <c r="W518" s="4">
        <v>2014</v>
      </c>
      <c r="X518" s="4" t="s">
        <v>78</v>
      </c>
      <c r="Y518" s="4">
        <v>2014</v>
      </c>
      <c r="Z518" s="4" t="s">
        <v>100</v>
      </c>
      <c r="AA518" s="4">
        <v>2014</v>
      </c>
      <c r="AB518" s="4" t="s">
        <v>100</v>
      </c>
      <c r="AC518" s="4">
        <v>2014</v>
      </c>
      <c r="AD518" s="4" t="s">
        <v>96</v>
      </c>
      <c r="AE518" s="4">
        <v>2014</v>
      </c>
      <c r="AF518" s="4" t="s">
        <v>91</v>
      </c>
      <c r="AG518" s="4">
        <v>2015</v>
      </c>
      <c r="AH518" s="4" t="s">
        <v>96</v>
      </c>
      <c r="AI518" s="4" t="s">
        <v>58</v>
      </c>
      <c r="AJ518" s="4" t="s">
        <v>59</v>
      </c>
      <c r="AK518" s="4" t="s">
        <v>166</v>
      </c>
      <c r="AL518" s="4" t="s">
        <v>269</v>
      </c>
      <c r="AM518" s="4" t="s">
        <v>270</v>
      </c>
      <c r="AN518" s="4"/>
      <c r="AO518" s="4"/>
    </row>
    <row r="519" spans="1:41" ht="56.25">
      <c r="A519" s="125">
        <f t="shared" si="21"/>
        <v>494</v>
      </c>
      <c r="B519" s="46" t="s">
        <v>2059</v>
      </c>
      <c r="C519" s="3"/>
      <c r="D519" s="4"/>
      <c r="E519" s="3" t="s">
        <v>166</v>
      </c>
      <c r="F519" s="27" t="s">
        <v>1684</v>
      </c>
      <c r="G519" s="3" t="s">
        <v>222</v>
      </c>
      <c r="H519" s="27" t="s">
        <v>1684</v>
      </c>
      <c r="I519" s="27" t="s">
        <v>1684</v>
      </c>
      <c r="J519" s="6" t="s">
        <v>63</v>
      </c>
      <c r="K519" s="3" t="s">
        <v>1128</v>
      </c>
      <c r="L519" s="4" t="s">
        <v>2111</v>
      </c>
      <c r="M519" s="4" t="str">
        <f>L519</f>
        <v>Услуги стационарной internet связи в офисе г. Сочи</v>
      </c>
      <c r="N519" s="3" t="s">
        <v>1811</v>
      </c>
      <c r="O519" s="4" t="s">
        <v>166</v>
      </c>
      <c r="P519" s="3" t="s">
        <v>1813</v>
      </c>
      <c r="Q519" s="3">
        <v>6420090</v>
      </c>
      <c r="R519" s="3">
        <v>642</v>
      </c>
      <c r="S519" s="3" t="s">
        <v>81</v>
      </c>
      <c r="T519" s="4">
        <v>1</v>
      </c>
      <c r="U519" s="5">
        <v>270</v>
      </c>
      <c r="V519" s="5">
        <v>202.5</v>
      </c>
      <c r="W519" s="4">
        <v>2014</v>
      </c>
      <c r="X519" s="4" t="s">
        <v>78</v>
      </c>
      <c r="Y519" s="4">
        <v>2014</v>
      </c>
      <c r="Z519" s="4" t="s">
        <v>100</v>
      </c>
      <c r="AA519" s="4">
        <v>2014</v>
      </c>
      <c r="AB519" s="4" t="s">
        <v>100</v>
      </c>
      <c r="AC519" s="4">
        <v>2014</v>
      </c>
      <c r="AD519" s="4" t="s">
        <v>96</v>
      </c>
      <c r="AE519" s="4">
        <v>2014</v>
      </c>
      <c r="AF519" s="4" t="s">
        <v>91</v>
      </c>
      <c r="AG519" s="4">
        <v>2015</v>
      </c>
      <c r="AH519" s="4" t="s">
        <v>96</v>
      </c>
      <c r="AI519" s="4" t="s">
        <v>58</v>
      </c>
      <c r="AJ519" s="4" t="s">
        <v>59</v>
      </c>
      <c r="AK519" s="4" t="s">
        <v>166</v>
      </c>
      <c r="AL519" s="4" t="s">
        <v>269</v>
      </c>
      <c r="AM519" s="4" t="s">
        <v>270</v>
      </c>
      <c r="AN519" s="4"/>
      <c r="AO519" s="4"/>
    </row>
    <row r="520" spans="1:41" ht="56.25">
      <c r="A520" s="125">
        <f t="shared" si="21"/>
        <v>495</v>
      </c>
      <c r="B520" s="46" t="s">
        <v>2060</v>
      </c>
      <c r="C520" s="3"/>
      <c r="D520" s="4"/>
      <c r="E520" s="3" t="s">
        <v>166</v>
      </c>
      <c r="F520" s="27" t="s">
        <v>1684</v>
      </c>
      <c r="G520" s="3" t="s">
        <v>222</v>
      </c>
      <c r="H520" s="27" t="s">
        <v>1684</v>
      </c>
      <c r="I520" s="27" t="s">
        <v>1684</v>
      </c>
      <c r="J520" s="6" t="s">
        <v>63</v>
      </c>
      <c r="K520" s="3" t="s">
        <v>1128</v>
      </c>
      <c r="L520" s="4" t="s">
        <v>1814</v>
      </c>
      <c r="M520" s="4" t="s">
        <v>1814</v>
      </c>
      <c r="N520" s="3" t="s">
        <v>1811</v>
      </c>
      <c r="O520" s="4" t="s">
        <v>166</v>
      </c>
      <c r="P520" s="3" t="s">
        <v>1813</v>
      </c>
      <c r="Q520" s="3">
        <v>6420090</v>
      </c>
      <c r="R520" s="3">
        <v>642</v>
      </c>
      <c r="S520" s="3" t="s">
        <v>81</v>
      </c>
      <c r="T520" s="4">
        <v>1</v>
      </c>
      <c r="U520" s="5">
        <v>360</v>
      </c>
      <c r="V520" s="5">
        <v>270</v>
      </c>
      <c r="W520" s="4">
        <v>2014</v>
      </c>
      <c r="X520" s="4" t="s">
        <v>78</v>
      </c>
      <c r="Y520" s="4">
        <v>2014</v>
      </c>
      <c r="Z520" s="4" t="s">
        <v>100</v>
      </c>
      <c r="AA520" s="4">
        <v>2014</v>
      </c>
      <c r="AB520" s="4" t="s">
        <v>100</v>
      </c>
      <c r="AC520" s="4">
        <v>2014</v>
      </c>
      <c r="AD520" s="4" t="s">
        <v>96</v>
      </c>
      <c r="AE520" s="4">
        <v>2014</v>
      </c>
      <c r="AF520" s="4" t="s">
        <v>91</v>
      </c>
      <c r="AG520" s="4">
        <v>2015</v>
      </c>
      <c r="AH520" s="4" t="s">
        <v>96</v>
      </c>
      <c r="AI520" s="4" t="s">
        <v>58</v>
      </c>
      <c r="AJ520" s="4" t="s">
        <v>59</v>
      </c>
      <c r="AK520" s="4" t="s">
        <v>166</v>
      </c>
      <c r="AL520" s="4" t="s">
        <v>269</v>
      </c>
      <c r="AM520" s="4" t="s">
        <v>270</v>
      </c>
      <c r="AN520" s="4"/>
      <c r="AO520" s="4"/>
    </row>
    <row r="521" spans="1:41" ht="78.75">
      <c r="A521" s="125">
        <f t="shared" si="21"/>
        <v>496</v>
      </c>
      <c r="B521" s="46" t="s">
        <v>2061</v>
      </c>
      <c r="C521" s="3"/>
      <c r="D521" s="4"/>
      <c r="E521" s="3" t="s">
        <v>166</v>
      </c>
      <c r="F521" s="27" t="s">
        <v>1684</v>
      </c>
      <c r="G521" s="3" t="s">
        <v>222</v>
      </c>
      <c r="H521" s="27" t="s">
        <v>1684</v>
      </c>
      <c r="I521" s="27" t="s">
        <v>1684</v>
      </c>
      <c r="J521" s="6" t="s">
        <v>63</v>
      </c>
      <c r="K521" s="3" t="s">
        <v>1128</v>
      </c>
      <c r="L521" s="4" t="s">
        <v>1815</v>
      </c>
      <c r="M521" s="4" t="s">
        <v>1815</v>
      </c>
      <c r="N521" s="3" t="s">
        <v>1811</v>
      </c>
      <c r="O521" s="4" t="s">
        <v>166</v>
      </c>
      <c r="P521" s="3" t="s">
        <v>1816</v>
      </c>
      <c r="Q521" s="3">
        <v>725</v>
      </c>
      <c r="R521" s="3">
        <v>642</v>
      </c>
      <c r="S521" s="3" t="s">
        <v>81</v>
      </c>
      <c r="T521" s="4">
        <v>1</v>
      </c>
      <c r="U521" s="5">
        <v>220</v>
      </c>
      <c r="V521" s="5">
        <v>73.333333333333329</v>
      </c>
      <c r="W521" s="4">
        <v>2014</v>
      </c>
      <c r="X521" s="4" t="s">
        <v>82</v>
      </c>
      <c r="Y521" s="4">
        <v>2014</v>
      </c>
      <c r="Z521" s="4" t="s">
        <v>83</v>
      </c>
      <c r="AA521" s="4">
        <v>2014</v>
      </c>
      <c r="AB521" s="4" t="s">
        <v>83</v>
      </c>
      <c r="AC521" s="4">
        <v>2014</v>
      </c>
      <c r="AD521" s="4" t="s">
        <v>57</v>
      </c>
      <c r="AE521" s="4">
        <v>2014</v>
      </c>
      <c r="AF521" s="4" t="s">
        <v>76</v>
      </c>
      <c r="AG521" s="4">
        <v>2015</v>
      </c>
      <c r="AH521" s="4" t="s">
        <v>57</v>
      </c>
      <c r="AI521" s="4" t="s">
        <v>58</v>
      </c>
      <c r="AJ521" s="4" t="s">
        <v>59</v>
      </c>
      <c r="AK521" s="4" t="s">
        <v>166</v>
      </c>
      <c r="AL521" s="4" t="s">
        <v>269</v>
      </c>
      <c r="AM521" s="4" t="s">
        <v>270</v>
      </c>
      <c r="AN521" s="4"/>
      <c r="AO521" s="4"/>
    </row>
    <row r="522" spans="1:41" ht="45">
      <c r="A522" s="125">
        <f t="shared" si="21"/>
        <v>497</v>
      </c>
      <c r="B522" s="46" t="s">
        <v>2062</v>
      </c>
      <c r="C522" s="3"/>
      <c r="D522" s="4"/>
      <c r="E522" s="3" t="s">
        <v>166</v>
      </c>
      <c r="F522" s="27" t="s">
        <v>1684</v>
      </c>
      <c r="G522" s="3" t="s">
        <v>222</v>
      </c>
      <c r="H522" s="27" t="s">
        <v>1684</v>
      </c>
      <c r="I522" s="27" t="s">
        <v>1684</v>
      </c>
      <c r="J522" s="6" t="s">
        <v>63</v>
      </c>
      <c r="K522" s="3" t="s">
        <v>1736</v>
      </c>
      <c r="L522" s="4" t="s">
        <v>1817</v>
      </c>
      <c r="M522" s="4" t="s">
        <v>1817</v>
      </c>
      <c r="N522" s="3" t="s">
        <v>1818</v>
      </c>
      <c r="O522" s="4" t="s">
        <v>166</v>
      </c>
      <c r="P522" s="3" t="s">
        <v>1819</v>
      </c>
      <c r="Q522" s="3">
        <v>7260090</v>
      </c>
      <c r="R522" s="3">
        <v>642</v>
      </c>
      <c r="S522" s="3" t="s">
        <v>81</v>
      </c>
      <c r="T522" s="4">
        <v>1</v>
      </c>
      <c r="U522" s="5">
        <v>95</v>
      </c>
      <c r="V522" s="5">
        <v>23.75</v>
      </c>
      <c r="W522" s="4">
        <v>2014</v>
      </c>
      <c r="X522" s="4" t="s">
        <v>62</v>
      </c>
      <c r="Y522" s="4">
        <v>2014</v>
      </c>
      <c r="Z522" s="4" t="s">
        <v>82</v>
      </c>
      <c r="AA522" s="4">
        <v>2014</v>
      </c>
      <c r="AB522" s="4" t="s">
        <v>82</v>
      </c>
      <c r="AC522" s="4">
        <v>2014</v>
      </c>
      <c r="AD522" s="4" t="s">
        <v>83</v>
      </c>
      <c r="AE522" s="4">
        <v>2014</v>
      </c>
      <c r="AF522" s="4" t="s">
        <v>57</v>
      </c>
      <c r="AG522" s="4">
        <v>2015</v>
      </c>
      <c r="AH522" s="4" t="s">
        <v>83</v>
      </c>
      <c r="AI522" s="4" t="s">
        <v>219</v>
      </c>
      <c r="AJ522" s="4" t="s">
        <v>118</v>
      </c>
      <c r="AK522" s="4" t="s">
        <v>166</v>
      </c>
      <c r="AL522" s="4" t="s">
        <v>269</v>
      </c>
      <c r="AM522" s="4" t="s">
        <v>270</v>
      </c>
      <c r="AN522" s="4"/>
      <c r="AO522" s="4"/>
    </row>
    <row r="523" spans="1:41" ht="33.75">
      <c r="A523" s="125">
        <f t="shared" si="21"/>
        <v>498</v>
      </c>
      <c r="B523" s="46" t="s">
        <v>2063</v>
      </c>
      <c r="C523" s="3"/>
      <c r="D523" s="4"/>
      <c r="E523" s="3" t="s">
        <v>166</v>
      </c>
      <c r="F523" s="27" t="s">
        <v>1684</v>
      </c>
      <c r="G523" s="3" t="s">
        <v>222</v>
      </c>
      <c r="H523" s="27" t="s">
        <v>1684</v>
      </c>
      <c r="I523" s="27" t="s">
        <v>1684</v>
      </c>
      <c r="J523" s="6" t="s">
        <v>1733</v>
      </c>
      <c r="K523" s="3" t="s">
        <v>1736</v>
      </c>
      <c r="L523" s="4" t="s">
        <v>1820</v>
      </c>
      <c r="M523" s="4" t="s">
        <v>1820</v>
      </c>
      <c r="N523" s="3" t="s">
        <v>1821</v>
      </c>
      <c r="O523" s="4" t="s">
        <v>166</v>
      </c>
      <c r="P523" s="3" t="s">
        <v>106</v>
      </c>
      <c r="Q523" s="3">
        <v>4010429</v>
      </c>
      <c r="R523" s="3">
        <v>642</v>
      </c>
      <c r="S523" s="3" t="s">
        <v>81</v>
      </c>
      <c r="T523" s="4">
        <v>1</v>
      </c>
      <c r="U523" s="5">
        <v>350</v>
      </c>
      <c r="V523" s="5">
        <v>350</v>
      </c>
      <c r="W523" s="4">
        <v>2014</v>
      </c>
      <c r="X523" s="4" t="s">
        <v>62</v>
      </c>
      <c r="Y523" s="4">
        <v>2014</v>
      </c>
      <c r="Z523" s="4" t="s">
        <v>62</v>
      </c>
      <c r="AA523" s="4">
        <v>2014</v>
      </c>
      <c r="AB523" s="4" t="s">
        <v>82</v>
      </c>
      <c r="AC523" s="4">
        <v>2014</v>
      </c>
      <c r="AD523" s="4" t="s">
        <v>82</v>
      </c>
      <c r="AE523" s="4">
        <v>2014</v>
      </c>
      <c r="AF523" s="4" t="s">
        <v>83</v>
      </c>
      <c r="AG523" s="4">
        <v>2015</v>
      </c>
      <c r="AH523" s="4" t="s">
        <v>82</v>
      </c>
      <c r="AI523" s="4" t="s">
        <v>58</v>
      </c>
      <c r="AJ523" s="4" t="s">
        <v>59</v>
      </c>
      <c r="AK523" s="4" t="s">
        <v>166</v>
      </c>
      <c r="AL523" s="4" t="s">
        <v>269</v>
      </c>
      <c r="AM523" s="4" t="s">
        <v>270</v>
      </c>
      <c r="AN523" s="4"/>
      <c r="AO523" s="4"/>
    </row>
    <row r="524" spans="1:41" ht="33.75">
      <c r="A524" s="125">
        <f t="shared" si="21"/>
        <v>499</v>
      </c>
      <c r="B524" s="46" t="s">
        <v>2064</v>
      </c>
      <c r="C524" s="3"/>
      <c r="D524" s="4"/>
      <c r="E524" s="3" t="s">
        <v>166</v>
      </c>
      <c r="F524" s="27" t="s">
        <v>1684</v>
      </c>
      <c r="G524" s="3" t="s">
        <v>222</v>
      </c>
      <c r="H524" s="27" t="s">
        <v>1684</v>
      </c>
      <c r="I524" s="27" t="s">
        <v>1684</v>
      </c>
      <c r="J524" s="6" t="s">
        <v>1822</v>
      </c>
      <c r="K524" s="3" t="s">
        <v>1736</v>
      </c>
      <c r="L524" s="4" t="s">
        <v>1823</v>
      </c>
      <c r="M524" s="4" t="s">
        <v>1823</v>
      </c>
      <c r="N524" s="3" t="s">
        <v>1824</v>
      </c>
      <c r="O524" s="4" t="s">
        <v>166</v>
      </c>
      <c r="P524" s="3" t="s">
        <v>399</v>
      </c>
      <c r="Q524" s="3">
        <v>7499090</v>
      </c>
      <c r="R524" s="3">
        <v>642</v>
      </c>
      <c r="S524" s="3" t="s">
        <v>81</v>
      </c>
      <c r="T524" s="4">
        <v>1</v>
      </c>
      <c r="U524" s="5">
        <v>250</v>
      </c>
      <c r="V524" s="5">
        <v>250</v>
      </c>
      <c r="W524" s="4">
        <v>2014</v>
      </c>
      <c r="X524" s="4" t="s">
        <v>62</v>
      </c>
      <c r="Y524" s="4">
        <v>2014</v>
      </c>
      <c r="Z524" s="4" t="s">
        <v>62</v>
      </c>
      <c r="AA524" s="4">
        <v>2014</v>
      </c>
      <c r="AB524" s="4" t="s">
        <v>82</v>
      </c>
      <c r="AC524" s="4">
        <v>2014</v>
      </c>
      <c r="AD524" s="4" t="s">
        <v>82</v>
      </c>
      <c r="AE524" s="4">
        <v>2014</v>
      </c>
      <c r="AF524" s="4" t="s">
        <v>83</v>
      </c>
      <c r="AG524" s="4">
        <v>2015</v>
      </c>
      <c r="AH524" s="4" t="s">
        <v>82</v>
      </c>
      <c r="AI524" s="4" t="s">
        <v>58</v>
      </c>
      <c r="AJ524" s="4" t="s">
        <v>59</v>
      </c>
      <c r="AK524" s="4" t="s">
        <v>166</v>
      </c>
      <c r="AL524" s="4" t="s">
        <v>269</v>
      </c>
      <c r="AM524" s="4" t="s">
        <v>270</v>
      </c>
      <c r="AN524" s="4"/>
      <c r="AO524" s="4"/>
    </row>
    <row r="525" spans="1:41" ht="153.75" customHeight="1">
      <c r="A525" s="125">
        <f t="shared" si="21"/>
        <v>500</v>
      </c>
      <c r="B525" s="46" t="s">
        <v>2065</v>
      </c>
      <c r="C525" s="3"/>
      <c r="D525" s="4"/>
      <c r="E525" s="3" t="s">
        <v>166</v>
      </c>
      <c r="F525" s="27" t="s">
        <v>1684</v>
      </c>
      <c r="G525" s="3" t="s">
        <v>222</v>
      </c>
      <c r="H525" s="27" t="s">
        <v>1684</v>
      </c>
      <c r="I525" s="27" t="s">
        <v>1684</v>
      </c>
      <c r="J525" s="6" t="s">
        <v>1825</v>
      </c>
      <c r="K525" s="3" t="s">
        <v>1736</v>
      </c>
      <c r="L525" s="4" t="s">
        <v>1826</v>
      </c>
      <c r="M525" s="4" t="s">
        <v>1826</v>
      </c>
      <c r="N525" s="3" t="s">
        <v>1827</v>
      </c>
      <c r="O525" s="4" t="s">
        <v>166</v>
      </c>
      <c r="P525" s="3" t="s">
        <v>1828</v>
      </c>
      <c r="Q525" s="3">
        <v>5233000</v>
      </c>
      <c r="R525" s="3">
        <v>642</v>
      </c>
      <c r="S525" s="3" t="s">
        <v>81</v>
      </c>
      <c r="T525" s="4">
        <v>1</v>
      </c>
      <c r="U525" s="5">
        <v>200</v>
      </c>
      <c r="V525" s="5">
        <v>200</v>
      </c>
      <c r="W525" s="4">
        <v>2014</v>
      </c>
      <c r="X525" s="4" t="s">
        <v>82</v>
      </c>
      <c r="Y525" s="4">
        <v>2014</v>
      </c>
      <c r="Z525" s="4" t="s">
        <v>82</v>
      </c>
      <c r="AA525" s="4">
        <v>2014</v>
      </c>
      <c r="AB525" s="4" t="s">
        <v>83</v>
      </c>
      <c r="AC525" s="4">
        <v>2014</v>
      </c>
      <c r="AD525" s="4" t="s">
        <v>83</v>
      </c>
      <c r="AE525" s="4">
        <v>2014</v>
      </c>
      <c r="AF525" s="4" t="s">
        <v>57</v>
      </c>
      <c r="AG525" s="4">
        <v>2015</v>
      </c>
      <c r="AH525" s="4" t="s">
        <v>83</v>
      </c>
      <c r="AI525" s="4" t="s">
        <v>58</v>
      </c>
      <c r="AJ525" s="4" t="s">
        <v>59</v>
      </c>
      <c r="AK525" s="4" t="s">
        <v>166</v>
      </c>
      <c r="AL525" s="4" t="s">
        <v>269</v>
      </c>
      <c r="AM525" s="4" t="s">
        <v>270</v>
      </c>
      <c r="AN525" s="4"/>
      <c r="AO525" s="4" t="s">
        <v>1829</v>
      </c>
    </row>
    <row r="526" spans="1:41" ht="56.25">
      <c r="A526" s="125">
        <f t="shared" si="21"/>
        <v>501</v>
      </c>
      <c r="B526" s="46" t="s">
        <v>2066</v>
      </c>
      <c r="C526" s="3"/>
      <c r="D526" s="4"/>
      <c r="E526" s="3" t="s">
        <v>166</v>
      </c>
      <c r="F526" s="27" t="s">
        <v>1684</v>
      </c>
      <c r="G526" s="3" t="s">
        <v>222</v>
      </c>
      <c r="H526" s="27" t="s">
        <v>1684</v>
      </c>
      <c r="I526" s="27" t="s">
        <v>1684</v>
      </c>
      <c r="J526" s="6" t="s">
        <v>1830</v>
      </c>
      <c r="K526" s="3" t="s">
        <v>1736</v>
      </c>
      <c r="L526" s="4" t="s">
        <v>1831</v>
      </c>
      <c r="M526" s="4" t="s">
        <v>1831</v>
      </c>
      <c r="N526" s="3" t="s">
        <v>1832</v>
      </c>
      <c r="O526" s="4" t="s">
        <v>166</v>
      </c>
      <c r="P526" s="3" t="s">
        <v>1723</v>
      </c>
      <c r="Q526" s="3">
        <v>8519450</v>
      </c>
      <c r="R526" s="3">
        <v>642</v>
      </c>
      <c r="S526" s="3" t="s">
        <v>81</v>
      </c>
      <c r="T526" s="4">
        <v>1</v>
      </c>
      <c r="U526" s="5">
        <v>350</v>
      </c>
      <c r="V526" s="5">
        <v>350</v>
      </c>
      <c r="W526" s="4">
        <v>2014</v>
      </c>
      <c r="X526" s="4" t="s">
        <v>62</v>
      </c>
      <c r="Y526" s="4">
        <v>2014</v>
      </c>
      <c r="Z526" s="4" t="s">
        <v>62</v>
      </c>
      <c r="AA526" s="4">
        <v>2014</v>
      </c>
      <c r="AB526" s="4" t="s">
        <v>82</v>
      </c>
      <c r="AC526" s="4">
        <v>2014</v>
      </c>
      <c r="AD526" s="4" t="s">
        <v>82</v>
      </c>
      <c r="AE526" s="4">
        <v>2014</v>
      </c>
      <c r="AF526" s="4" t="s">
        <v>83</v>
      </c>
      <c r="AG526" s="4">
        <v>2015</v>
      </c>
      <c r="AH526" s="4" t="s">
        <v>82</v>
      </c>
      <c r="AI526" s="4" t="s">
        <v>58</v>
      </c>
      <c r="AJ526" s="4" t="s">
        <v>59</v>
      </c>
      <c r="AK526" s="4" t="s">
        <v>166</v>
      </c>
      <c r="AL526" s="4" t="s">
        <v>269</v>
      </c>
      <c r="AM526" s="4" t="s">
        <v>270</v>
      </c>
      <c r="AN526" s="4"/>
      <c r="AO526" s="4"/>
    </row>
    <row r="528" spans="1:41">
      <c r="U528" s="33">
        <f>SUM(U26:U526)</f>
        <v>1448072.4129999999</v>
      </c>
    </row>
  </sheetData>
  <autoFilter ref="A23:BG526">
    <filterColumn colId="5"/>
    <filterColumn colId="24" showButton="0"/>
    <filterColumn colId="32" showButton="0"/>
    <filterColumn colId="34"/>
  </autoFilter>
  <mergeCells count="55">
    <mergeCell ref="AQ13:AT13"/>
    <mergeCell ref="A14:E14"/>
    <mergeCell ref="F14:I14"/>
    <mergeCell ref="AQ14:AT14"/>
    <mergeCell ref="A15:E15"/>
    <mergeCell ref="F15:I15"/>
    <mergeCell ref="AQ15:AT15"/>
    <mergeCell ref="AQ9:AT9"/>
    <mergeCell ref="A10:E10"/>
    <mergeCell ref="F10:I10"/>
    <mergeCell ref="AQ10:AT10"/>
    <mergeCell ref="A11:E11"/>
    <mergeCell ref="F11:I11"/>
    <mergeCell ref="AQ11:AT11"/>
    <mergeCell ref="AM21:AM23"/>
    <mergeCell ref="AN21:AN23"/>
    <mergeCell ref="AO21:AO23"/>
    <mergeCell ref="J22:K22"/>
    <mergeCell ref="L22:L23"/>
    <mergeCell ref="M22:M23"/>
    <mergeCell ref="N22:N23"/>
    <mergeCell ref="O22:O23"/>
    <mergeCell ref="P22:P23"/>
    <mergeCell ref="AJ21:AJ23"/>
    <mergeCell ref="W22:AH22"/>
    <mergeCell ref="AK22:AK23"/>
    <mergeCell ref="Y23:Z23"/>
    <mergeCell ref="AG23:AH23"/>
    <mergeCell ref="AL21:AL23"/>
    <mergeCell ref="G21:G23"/>
    <mergeCell ref="H21:H23"/>
    <mergeCell ref="I21:I23"/>
    <mergeCell ref="J21:AH21"/>
    <mergeCell ref="AI21:AI23"/>
    <mergeCell ref="Q22:Q23"/>
    <mergeCell ref="R22:S22"/>
    <mergeCell ref="T22:T23"/>
    <mergeCell ref="U22:V22"/>
    <mergeCell ref="F21:F23"/>
    <mergeCell ref="A21:A23"/>
    <mergeCell ref="B21:B23"/>
    <mergeCell ref="C21:C23"/>
    <mergeCell ref="D21:D23"/>
    <mergeCell ref="E21:E23"/>
    <mergeCell ref="A12:E12"/>
    <mergeCell ref="F12:I12"/>
    <mergeCell ref="A13:E13"/>
    <mergeCell ref="F13:I13"/>
    <mergeCell ref="AI1:AO1"/>
    <mergeCell ref="A3:AO3"/>
    <mergeCell ref="A2:AO2"/>
    <mergeCell ref="A5:AO5"/>
    <mergeCell ref="A7:AO7"/>
    <mergeCell ref="A9:E9"/>
    <mergeCell ref="F9:I9"/>
  </mergeCells>
  <printOptions horizontalCentered="1"/>
  <pageMargins left="0" right="0" top="0" bottom="0.31496062992125984" header="0" footer="0"/>
  <pageSetup paperSize="8" scale="55" orientation="landscape" r:id="rId1"/>
  <headerFooter alignWithMargins="0">
    <oddFooter>&amp;C&amp;P</oddFooter>
  </headerFooter>
  <colBreaks count="1" manualBreakCount="1">
    <brk id="4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"/>
  <sheetViews>
    <sheetView workbookViewId="0">
      <selection activeCell="O22" sqref="O22"/>
    </sheetView>
  </sheetViews>
  <sheetFormatPr defaultRowHeight="12.75"/>
  <cols>
    <col min="2" max="2" width="8.5703125" customWidth="1"/>
    <col min="3" max="3" width="20.42578125" style="15" customWidth="1"/>
    <col min="4" max="4" width="11.28515625" customWidth="1"/>
    <col min="5" max="5" width="17" style="14" customWidth="1"/>
    <col min="6" max="6" width="2.85546875" customWidth="1"/>
    <col min="7" max="7" width="12.42578125" customWidth="1"/>
    <col min="8" max="8" width="16.5703125" customWidth="1"/>
    <col min="9" max="9" width="3" customWidth="1"/>
    <col min="10" max="10" width="12.42578125" customWidth="1"/>
    <col min="11" max="11" width="17.42578125" customWidth="1"/>
  </cols>
  <sheetData>
    <row r="1" spans="2:11" ht="45" customHeight="1" thickBot="1">
      <c r="B1" s="151"/>
      <c r="C1" s="193" t="s">
        <v>1953</v>
      </c>
      <c r="D1" s="194"/>
      <c r="E1" s="194"/>
      <c r="F1" s="151"/>
      <c r="G1" s="195" t="s">
        <v>1954</v>
      </c>
      <c r="H1" s="195"/>
      <c r="I1" s="151"/>
      <c r="J1" s="195" t="s">
        <v>1955</v>
      </c>
      <c r="K1" s="195"/>
    </row>
    <row r="2" spans="2:11" ht="31.5">
      <c r="B2" s="19" t="s">
        <v>263</v>
      </c>
      <c r="C2" s="21" t="s">
        <v>261</v>
      </c>
      <c r="D2" s="22" t="s">
        <v>262</v>
      </c>
      <c r="E2" s="25" t="s">
        <v>374</v>
      </c>
      <c r="F2" s="140"/>
      <c r="G2" s="22" t="s">
        <v>262</v>
      </c>
      <c r="H2" s="25" t="s">
        <v>374</v>
      </c>
      <c r="J2" s="22" t="s">
        <v>262</v>
      </c>
      <c r="K2" s="25" t="s">
        <v>374</v>
      </c>
    </row>
    <row r="3" spans="2:11" ht="15">
      <c r="B3" s="51">
        <v>1</v>
      </c>
      <c r="C3" s="52" t="s">
        <v>72</v>
      </c>
      <c r="D3" s="53">
        <v>37</v>
      </c>
      <c r="E3" s="54">
        <v>770166</v>
      </c>
      <c r="F3" s="140"/>
      <c r="G3" s="53">
        <v>13</v>
      </c>
      <c r="H3" s="54">
        <v>104840</v>
      </c>
      <c r="J3" s="152">
        <f t="shared" ref="J3:J17" si="0">D3+G3</f>
        <v>50</v>
      </c>
      <c r="K3" s="153">
        <f t="shared" ref="K3:K17" si="1">E3+H3</f>
        <v>875006</v>
      </c>
    </row>
    <row r="4" spans="2:11" ht="15">
      <c r="B4" s="51">
        <v>2</v>
      </c>
      <c r="C4" s="52" t="s">
        <v>264</v>
      </c>
      <c r="D4" s="53">
        <v>41</v>
      </c>
      <c r="E4" s="54">
        <v>171040</v>
      </c>
      <c r="F4" s="140"/>
      <c r="G4" s="53"/>
      <c r="H4" s="54"/>
      <c r="J4" s="53">
        <f t="shared" si="0"/>
        <v>41</v>
      </c>
      <c r="K4" s="54">
        <f t="shared" si="1"/>
        <v>171040</v>
      </c>
    </row>
    <row r="5" spans="2:11" ht="15">
      <c r="B5" s="51">
        <v>3</v>
      </c>
      <c r="C5" s="52" t="s">
        <v>375</v>
      </c>
      <c r="D5" s="53">
        <v>8</v>
      </c>
      <c r="E5" s="54">
        <v>2240</v>
      </c>
      <c r="F5" s="140"/>
      <c r="G5" s="53">
        <v>4</v>
      </c>
      <c r="H5" s="54">
        <v>225</v>
      </c>
      <c r="J5" s="152">
        <f t="shared" si="0"/>
        <v>12</v>
      </c>
      <c r="K5" s="153">
        <f t="shared" si="1"/>
        <v>2465</v>
      </c>
    </row>
    <row r="6" spans="2:11" ht="15">
      <c r="B6" s="51">
        <v>4</v>
      </c>
      <c r="C6" s="52" t="s">
        <v>405</v>
      </c>
      <c r="D6" s="53">
        <v>13</v>
      </c>
      <c r="E6" s="54">
        <v>5317</v>
      </c>
      <c r="F6" s="140"/>
      <c r="G6" s="53">
        <v>7</v>
      </c>
      <c r="H6" s="54">
        <v>1065</v>
      </c>
      <c r="J6" s="152">
        <f t="shared" si="0"/>
        <v>20</v>
      </c>
      <c r="K6" s="153">
        <f t="shared" si="1"/>
        <v>6382</v>
      </c>
    </row>
    <row r="7" spans="2:11" ht="45.75" customHeight="1">
      <c r="B7" s="51">
        <v>5</v>
      </c>
      <c r="C7" s="52" t="s">
        <v>457</v>
      </c>
      <c r="D7" s="53">
        <v>2</v>
      </c>
      <c r="E7" s="54">
        <v>70</v>
      </c>
      <c r="F7" s="140"/>
      <c r="G7" s="53"/>
      <c r="H7" s="54"/>
      <c r="J7" s="53">
        <f t="shared" si="0"/>
        <v>2</v>
      </c>
      <c r="K7" s="54">
        <f t="shared" si="1"/>
        <v>70</v>
      </c>
    </row>
    <row r="8" spans="2:11" ht="15">
      <c r="B8" s="51">
        <v>6</v>
      </c>
      <c r="C8" s="52" t="s">
        <v>466</v>
      </c>
      <c r="D8" s="53">
        <v>20</v>
      </c>
      <c r="E8" s="54">
        <v>48321</v>
      </c>
      <c r="F8" s="140"/>
      <c r="G8" s="53">
        <v>2</v>
      </c>
      <c r="H8" s="54">
        <v>1050</v>
      </c>
      <c r="J8" s="152">
        <f t="shared" si="0"/>
        <v>22</v>
      </c>
      <c r="K8" s="153">
        <f t="shared" si="1"/>
        <v>49371</v>
      </c>
    </row>
    <row r="9" spans="2:11" ht="15">
      <c r="B9" s="51">
        <v>7</v>
      </c>
      <c r="C9" s="52" t="s">
        <v>602</v>
      </c>
      <c r="D9" s="53">
        <v>7</v>
      </c>
      <c r="E9" s="54">
        <v>4079</v>
      </c>
      <c r="F9" s="140"/>
      <c r="G9" s="53"/>
      <c r="H9" s="54"/>
      <c r="J9" s="53">
        <f t="shared" si="0"/>
        <v>7</v>
      </c>
      <c r="K9" s="54">
        <f t="shared" si="1"/>
        <v>4079</v>
      </c>
    </row>
    <row r="10" spans="2:11" ht="15">
      <c r="B10" s="51">
        <v>8</v>
      </c>
      <c r="C10" s="52" t="s">
        <v>604</v>
      </c>
      <c r="D10" s="53">
        <v>1</v>
      </c>
      <c r="E10" s="54">
        <v>30</v>
      </c>
      <c r="F10" s="140"/>
      <c r="G10" s="53"/>
      <c r="H10" s="54"/>
      <c r="J10" s="53">
        <f t="shared" si="0"/>
        <v>1</v>
      </c>
      <c r="K10" s="54">
        <f t="shared" si="1"/>
        <v>30</v>
      </c>
    </row>
    <row r="11" spans="2:11" ht="15">
      <c r="B11" s="51">
        <v>9</v>
      </c>
      <c r="C11" s="52" t="s">
        <v>653</v>
      </c>
      <c r="D11" s="53">
        <v>3</v>
      </c>
      <c r="E11" s="54">
        <v>65</v>
      </c>
      <c r="F11" s="140"/>
      <c r="G11" s="53"/>
      <c r="H11" s="54"/>
      <c r="J11" s="53">
        <f t="shared" si="0"/>
        <v>3</v>
      </c>
      <c r="K11" s="54">
        <f t="shared" si="1"/>
        <v>65</v>
      </c>
    </row>
    <row r="12" spans="2:11" ht="15">
      <c r="B12" s="51">
        <v>10</v>
      </c>
      <c r="C12" s="52" t="s">
        <v>617</v>
      </c>
      <c r="D12" s="53">
        <v>6</v>
      </c>
      <c r="E12" s="54">
        <v>5448.8280000000004</v>
      </c>
      <c r="F12" s="140"/>
      <c r="G12" s="53"/>
      <c r="H12" s="54"/>
      <c r="J12" s="53">
        <f t="shared" si="0"/>
        <v>6</v>
      </c>
      <c r="K12" s="54">
        <f t="shared" si="1"/>
        <v>5448.8280000000004</v>
      </c>
    </row>
    <row r="13" spans="2:11" ht="15">
      <c r="B13" s="51">
        <v>11</v>
      </c>
      <c r="C13" s="52" t="s">
        <v>638</v>
      </c>
      <c r="D13" s="53">
        <v>2</v>
      </c>
      <c r="E13" s="54">
        <v>60</v>
      </c>
      <c r="F13" s="140"/>
      <c r="G13" s="53"/>
      <c r="H13" s="54"/>
      <c r="J13" s="53">
        <f t="shared" si="0"/>
        <v>2</v>
      </c>
      <c r="K13" s="54">
        <f t="shared" si="1"/>
        <v>60</v>
      </c>
    </row>
    <row r="14" spans="2:11" ht="15">
      <c r="B14" s="51">
        <v>12</v>
      </c>
      <c r="C14" s="52" t="s">
        <v>654</v>
      </c>
      <c r="D14" s="53">
        <v>9</v>
      </c>
      <c r="E14" s="54">
        <v>375.2</v>
      </c>
      <c r="F14" s="140"/>
      <c r="G14" s="53"/>
      <c r="H14" s="54"/>
      <c r="J14" s="53">
        <f t="shared" si="0"/>
        <v>9</v>
      </c>
      <c r="K14" s="54">
        <f t="shared" si="1"/>
        <v>375.2</v>
      </c>
    </row>
    <row r="15" spans="2:11" ht="15">
      <c r="B15" s="51">
        <v>13</v>
      </c>
      <c r="C15" s="52" t="s">
        <v>687</v>
      </c>
      <c r="D15" s="53">
        <v>25</v>
      </c>
      <c r="E15" s="54">
        <v>64430</v>
      </c>
      <c r="F15" s="140"/>
      <c r="G15" s="53">
        <v>10</v>
      </c>
      <c r="H15" s="54">
        <v>5880</v>
      </c>
      <c r="J15" s="152">
        <f t="shared" si="0"/>
        <v>35</v>
      </c>
      <c r="K15" s="153">
        <f t="shared" si="1"/>
        <v>70310</v>
      </c>
    </row>
    <row r="16" spans="2:11" ht="15">
      <c r="B16" s="51">
        <v>14</v>
      </c>
      <c r="C16" s="52" t="s">
        <v>773</v>
      </c>
      <c r="D16" s="53">
        <v>11</v>
      </c>
      <c r="E16" s="54">
        <v>25160</v>
      </c>
      <c r="F16" s="140"/>
      <c r="G16" s="53">
        <v>5</v>
      </c>
      <c r="H16" s="54">
        <v>1720</v>
      </c>
      <c r="J16" s="152">
        <f t="shared" si="0"/>
        <v>16</v>
      </c>
      <c r="K16" s="153">
        <f t="shared" si="1"/>
        <v>26880</v>
      </c>
    </row>
    <row r="17" spans="2:11" ht="15">
      <c r="B17" s="51">
        <v>15</v>
      </c>
      <c r="C17" s="52" t="s">
        <v>222</v>
      </c>
      <c r="D17" s="53">
        <v>8</v>
      </c>
      <c r="E17" s="54">
        <v>64590</v>
      </c>
      <c r="F17" s="140"/>
      <c r="G17" s="53"/>
      <c r="H17" s="54"/>
      <c r="J17" s="53">
        <f t="shared" si="0"/>
        <v>8</v>
      </c>
      <c r="K17" s="54">
        <f t="shared" si="1"/>
        <v>64590</v>
      </c>
    </row>
    <row r="18" spans="2:11" ht="30">
      <c r="B18" s="51">
        <v>16</v>
      </c>
      <c r="C18" s="52" t="s">
        <v>807</v>
      </c>
      <c r="D18" s="53">
        <v>16</v>
      </c>
      <c r="E18" s="54">
        <v>14130</v>
      </c>
      <c r="F18" s="140"/>
      <c r="G18" s="53">
        <v>7</v>
      </c>
      <c r="H18" s="54">
        <v>1995</v>
      </c>
      <c r="J18" s="152">
        <f>D18+G18</f>
        <v>23</v>
      </c>
      <c r="K18" s="153">
        <f>E18+H18</f>
        <v>16125</v>
      </c>
    </row>
    <row r="19" spans="2:11" ht="15">
      <c r="B19" s="51">
        <v>17</v>
      </c>
      <c r="C19" s="52" t="s">
        <v>916</v>
      </c>
      <c r="D19" s="53">
        <v>31</v>
      </c>
      <c r="E19" s="54">
        <v>4245</v>
      </c>
      <c r="F19" s="140"/>
      <c r="G19" s="53"/>
      <c r="H19" s="54"/>
      <c r="J19" s="53">
        <f t="shared" ref="J19:J21" si="2">D19+G19</f>
        <v>31</v>
      </c>
      <c r="K19" s="54">
        <f t="shared" ref="K19:K21" si="3">E19+H19</f>
        <v>4245</v>
      </c>
    </row>
    <row r="20" spans="2:11" ht="15">
      <c r="B20" s="51">
        <v>18</v>
      </c>
      <c r="C20" s="52" t="s">
        <v>1001</v>
      </c>
      <c r="D20" s="53">
        <v>5</v>
      </c>
      <c r="E20" s="54">
        <v>15620</v>
      </c>
      <c r="F20" s="140"/>
      <c r="G20" s="53"/>
      <c r="H20" s="54"/>
      <c r="J20" s="53">
        <f t="shared" si="2"/>
        <v>5</v>
      </c>
      <c r="K20" s="54">
        <f t="shared" si="3"/>
        <v>15620</v>
      </c>
    </row>
    <row r="21" spans="2:11" ht="15">
      <c r="B21" s="51">
        <v>19</v>
      </c>
      <c r="C21" s="52" t="s">
        <v>1046</v>
      </c>
      <c r="D21" s="53">
        <v>5</v>
      </c>
      <c r="E21" s="54">
        <v>1920</v>
      </c>
      <c r="F21" s="140"/>
      <c r="G21" s="53"/>
      <c r="H21" s="54"/>
      <c r="J21" s="53">
        <f t="shared" si="2"/>
        <v>5</v>
      </c>
      <c r="K21" s="54">
        <f t="shared" si="3"/>
        <v>1920</v>
      </c>
    </row>
    <row r="22" spans="2:11" ht="15">
      <c r="B22" s="51">
        <v>20</v>
      </c>
      <c r="C22" s="52" t="s">
        <v>1047</v>
      </c>
      <c r="D22" s="53">
        <v>5</v>
      </c>
      <c r="E22" s="54">
        <v>4942</v>
      </c>
      <c r="F22" s="140"/>
      <c r="G22" s="53">
        <v>5</v>
      </c>
      <c r="H22" s="54">
        <v>7086</v>
      </c>
      <c r="J22" s="152">
        <v>5</v>
      </c>
      <c r="K22" s="153">
        <v>7086</v>
      </c>
    </row>
    <row r="23" spans="2:11" ht="15">
      <c r="B23" s="51">
        <v>21</v>
      </c>
      <c r="C23" s="52" t="s">
        <v>1080</v>
      </c>
      <c r="D23" s="53">
        <v>18</v>
      </c>
      <c r="E23" s="54">
        <v>48015</v>
      </c>
      <c r="F23" s="140"/>
      <c r="G23" s="157">
        <f>24-2</f>
        <v>22</v>
      </c>
      <c r="H23" s="158">
        <v>53815</v>
      </c>
      <c r="J23" s="152">
        <f>24-2</f>
        <v>22</v>
      </c>
      <c r="K23" s="153">
        <v>53815</v>
      </c>
    </row>
    <row r="24" spans="2:11" ht="15">
      <c r="B24" s="51">
        <v>22</v>
      </c>
      <c r="C24" s="52" t="s">
        <v>1154</v>
      </c>
      <c r="D24" s="53">
        <v>8</v>
      </c>
      <c r="E24" s="54">
        <v>1435</v>
      </c>
      <c r="F24" s="140"/>
      <c r="G24" s="53">
        <v>1</v>
      </c>
      <c r="H24" s="54">
        <v>600</v>
      </c>
      <c r="J24" s="152">
        <f>D24+G24</f>
        <v>9</v>
      </c>
      <c r="K24" s="153">
        <f>E24+H24</f>
        <v>2035</v>
      </c>
    </row>
    <row r="25" spans="2:11" ht="15">
      <c r="B25" s="51">
        <v>23</v>
      </c>
      <c r="C25" s="52" t="s">
        <v>1195</v>
      </c>
      <c r="D25" s="53">
        <v>55</v>
      </c>
      <c r="E25" s="54">
        <v>12904.584999999999</v>
      </c>
      <c r="F25" s="140"/>
      <c r="G25" s="57"/>
      <c r="H25" s="58"/>
      <c r="J25" s="53">
        <f t="shared" ref="J25:J27" si="4">D25+G25</f>
        <v>55</v>
      </c>
      <c r="K25" s="54">
        <f t="shared" ref="K25:K27" si="5">E25+H25</f>
        <v>12904.584999999999</v>
      </c>
    </row>
    <row r="26" spans="2:11" ht="15">
      <c r="B26" s="55">
        <v>24</v>
      </c>
      <c r="C26" s="56" t="s">
        <v>1416</v>
      </c>
      <c r="D26" s="57">
        <v>46</v>
      </c>
      <c r="E26" s="58">
        <v>6451.8</v>
      </c>
      <c r="F26" s="141"/>
      <c r="G26" s="146"/>
      <c r="H26" s="147"/>
      <c r="J26" s="53">
        <f t="shared" si="4"/>
        <v>46</v>
      </c>
      <c r="K26" s="54">
        <f t="shared" si="5"/>
        <v>6451.8</v>
      </c>
    </row>
    <row r="27" spans="2:11" ht="16.5" thickBot="1">
      <c r="B27" s="18">
        <v>25</v>
      </c>
      <c r="C27" s="26" t="s">
        <v>1684</v>
      </c>
      <c r="D27" s="23">
        <v>66</v>
      </c>
      <c r="E27" s="20">
        <v>50551</v>
      </c>
      <c r="F27" s="142"/>
      <c r="G27" s="144"/>
      <c r="H27" s="145"/>
      <c r="J27" s="53">
        <f t="shared" si="4"/>
        <v>66</v>
      </c>
      <c r="K27" s="54">
        <f t="shared" si="5"/>
        <v>50551</v>
      </c>
    </row>
    <row r="28" spans="2:11" ht="23.25" customHeight="1" thickBot="1">
      <c r="B28" s="16"/>
      <c r="C28" s="17"/>
      <c r="D28" s="24">
        <f>SUM(D3:D27)</f>
        <v>448</v>
      </c>
      <c r="E28" s="143">
        <f>SUM(E3:E27)</f>
        <v>1321606.4129999999</v>
      </c>
      <c r="F28" s="140"/>
      <c r="G28" s="24">
        <f>SUM(G3:G27)</f>
        <v>76</v>
      </c>
      <c r="H28" s="143">
        <f>SUM(H3:H27)</f>
        <v>178276</v>
      </c>
      <c r="J28" s="24">
        <f>SUM(J3:J27)</f>
        <v>501</v>
      </c>
      <c r="K28" s="143">
        <f>SUM(K3:K27)</f>
        <v>1446925.4129999999</v>
      </c>
    </row>
  </sheetData>
  <mergeCells count="3">
    <mergeCell ref="C1:E1"/>
    <mergeCell ref="G1:H1"/>
    <mergeCell ref="J1:K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правки</vt:lpstr>
      <vt:lpstr>ПЗ-2014</vt:lpstr>
      <vt:lpstr>свод</vt:lpstr>
      <vt:lpstr>'ПЗ-2014'!Заголовки_для_печати</vt:lpstr>
      <vt:lpstr>'ПЗ-2014'!Область_печати</vt:lpstr>
      <vt:lpstr>правки!Область_печати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Перов Константин</dc:creator>
  <cp:lastModifiedBy>Pashinskiy</cp:lastModifiedBy>
  <cp:lastPrinted>2013-10-09T08:16:22Z</cp:lastPrinted>
  <dcterms:created xsi:type="dcterms:W3CDTF">2012-11-07T18:23:05Z</dcterms:created>
  <dcterms:modified xsi:type="dcterms:W3CDTF">2013-11-20T14:09:33Z</dcterms:modified>
</cp:coreProperties>
</file>