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915" windowHeight="11820"/>
  </bookViews>
  <sheets>
    <sheet name="2015" sheetId="1" r:id="rId1"/>
  </sheets>
  <definedNames>
    <definedName name="_xlnm._FilterDatabase" localSheetId="0" hidden="1">'2015'!$A$37:$WZX$839</definedName>
    <definedName name="_xlnm.Print_Area" localSheetId="0">'2015'!$B$1:$WZX$843</definedName>
  </definedNames>
  <calcPr calcId="144525"/>
</workbook>
</file>

<file path=xl/calcChain.xml><?xml version="1.0" encoding="utf-8"?>
<calcChain xmlns="http://schemas.openxmlformats.org/spreadsheetml/2006/main">
  <c r="X839" i="1" l="1"/>
  <c r="O839" i="1"/>
  <c r="J839" i="1"/>
  <c r="K839" i="1" s="1"/>
  <c r="X838" i="1"/>
  <c r="O838" i="1"/>
  <c r="J838" i="1"/>
  <c r="K838" i="1" s="1"/>
  <c r="X837" i="1"/>
  <c r="O837" i="1"/>
  <c r="J837" i="1"/>
  <c r="K837" i="1" s="1"/>
  <c r="X836" i="1"/>
  <c r="O836" i="1"/>
  <c r="J836" i="1"/>
  <c r="K836" i="1" s="1"/>
  <c r="X832" i="1"/>
  <c r="O832" i="1"/>
  <c r="J832" i="1"/>
  <c r="K832" i="1" s="1"/>
  <c r="X831" i="1"/>
  <c r="J831" i="1"/>
  <c r="K831" i="1" s="1"/>
  <c r="X830" i="1"/>
  <c r="O830" i="1"/>
  <c r="J830" i="1"/>
  <c r="K830" i="1" s="1"/>
  <c r="X829" i="1"/>
  <c r="O829" i="1"/>
  <c r="X828" i="1"/>
  <c r="O828" i="1"/>
  <c r="J828" i="1"/>
  <c r="K828" i="1" s="1"/>
  <c r="X827" i="1"/>
  <c r="O827" i="1"/>
  <c r="J827" i="1"/>
  <c r="K827" i="1" s="1"/>
  <c r="X826" i="1"/>
  <c r="O826" i="1"/>
  <c r="J826" i="1"/>
  <c r="K826" i="1" s="1"/>
  <c r="X825" i="1"/>
  <c r="O825" i="1"/>
  <c r="J825" i="1"/>
  <c r="K825" i="1" s="1"/>
  <c r="X824" i="1"/>
  <c r="O824" i="1"/>
  <c r="J824" i="1"/>
  <c r="K824" i="1" s="1"/>
  <c r="X823" i="1"/>
  <c r="O823" i="1"/>
  <c r="J823" i="1"/>
  <c r="K823" i="1" s="1"/>
  <c r="X822" i="1"/>
  <c r="O822" i="1"/>
  <c r="J822" i="1"/>
  <c r="K822" i="1" s="1"/>
  <c r="X821" i="1"/>
  <c r="O821" i="1"/>
  <c r="K821" i="1"/>
  <c r="J821" i="1"/>
  <c r="X820" i="1"/>
  <c r="O820" i="1"/>
  <c r="J820" i="1"/>
  <c r="K820" i="1" s="1"/>
  <c r="X819" i="1"/>
  <c r="O819" i="1"/>
  <c r="J819" i="1"/>
  <c r="K819" i="1" s="1"/>
  <c r="X818" i="1"/>
  <c r="O818" i="1"/>
  <c r="J818" i="1"/>
  <c r="K818" i="1" s="1"/>
  <c r="X817" i="1"/>
  <c r="O817" i="1"/>
  <c r="J817" i="1"/>
  <c r="K817" i="1" s="1"/>
  <c r="X816" i="1"/>
  <c r="O816" i="1"/>
  <c r="J816" i="1"/>
  <c r="X815" i="1"/>
  <c r="O815" i="1"/>
  <c r="K815" i="1"/>
  <c r="J815" i="1"/>
  <c r="X814" i="1"/>
  <c r="O814" i="1"/>
  <c r="K814" i="1"/>
  <c r="J814" i="1"/>
  <c r="X813" i="1"/>
  <c r="O813" i="1"/>
  <c r="J813" i="1"/>
  <c r="X812" i="1"/>
  <c r="O812" i="1"/>
  <c r="J812" i="1"/>
  <c r="K812" i="1" s="1"/>
  <c r="X811" i="1"/>
  <c r="O811" i="1"/>
  <c r="J811" i="1"/>
  <c r="K811" i="1" s="1"/>
  <c r="X810" i="1"/>
  <c r="O810" i="1"/>
  <c r="J810" i="1"/>
  <c r="K810" i="1" s="1"/>
  <c r="X809" i="1"/>
  <c r="O809" i="1"/>
  <c r="K809" i="1"/>
  <c r="J809" i="1"/>
  <c r="X808" i="1"/>
  <c r="O808" i="1"/>
  <c r="J808" i="1"/>
  <c r="K808" i="1" s="1"/>
  <c r="X807" i="1"/>
  <c r="O807" i="1"/>
  <c r="J807" i="1"/>
  <c r="X806" i="1"/>
  <c r="O806" i="1"/>
  <c r="J806" i="1"/>
  <c r="K806" i="1" s="1"/>
  <c r="X805" i="1"/>
  <c r="O805" i="1"/>
  <c r="J805" i="1"/>
  <c r="K805" i="1" s="1"/>
  <c r="X804" i="1"/>
  <c r="O804" i="1"/>
  <c r="K804" i="1"/>
  <c r="J804" i="1"/>
  <c r="X803" i="1"/>
  <c r="O803" i="1"/>
  <c r="J803" i="1"/>
  <c r="K803" i="1" s="1"/>
  <c r="X802" i="1"/>
  <c r="O802" i="1"/>
  <c r="J802" i="1"/>
  <c r="K802" i="1" s="1"/>
  <c r="X801" i="1"/>
  <c r="O801" i="1"/>
  <c r="J801" i="1"/>
  <c r="K801" i="1" s="1"/>
  <c r="X800" i="1"/>
  <c r="O800" i="1"/>
  <c r="X799" i="1"/>
  <c r="O799" i="1"/>
  <c r="J799" i="1"/>
  <c r="K799" i="1" s="1"/>
  <c r="X798" i="1"/>
  <c r="O798" i="1"/>
  <c r="J798" i="1"/>
  <c r="X797" i="1"/>
  <c r="O797" i="1"/>
  <c r="J797" i="1"/>
  <c r="X796" i="1"/>
  <c r="O796" i="1"/>
  <c r="J796" i="1"/>
  <c r="X795" i="1"/>
  <c r="O795" i="1"/>
  <c r="J795" i="1"/>
  <c r="K795" i="1" s="1"/>
  <c r="X794" i="1"/>
  <c r="O794" i="1"/>
  <c r="J794" i="1"/>
  <c r="K794" i="1" s="1"/>
  <c r="X793" i="1"/>
  <c r="O793" i="1"/>
  <c r="J793" i="1"/>
  <c r="K793" i="1" s="1"/>
  <c r="X792" i="1"/>
  <c r="O792" i="1"/>
  <c r="J792" i="1"/>
  <c r="K792" i="1" s="1"/>
  <c r="X791" i="1"/>
  <c r="O791" i="1"/>
  <c r="K791" i="1"/>
  <c r="J791" i="1"/>
  <c r="X790" i="1"/>
  <c r="O790" i="1"/>
  <c r="J790" i="1"/>
  <c r="K790" i="1" s="1"/>
  <c r="X789" i="1"/>
  <c r="O789" i="1"/>
  <c r="J789" i="1"/>
  <c r="K789" i="1" s="1"/>
  <c r="X788" i="1"/>
  <c r="O788" i="1"/>
  <c r="J788" i="1"/>
  <c r="K788" i="1" s="1"/>
  <c r="X787" i="1"/>
  <c r="O787" i="1"/>
  <c r="J787" i="1"/>
  <c r="K787" i="1" s="1"/>
  <c r="X786" i="1"/>
  <c r="O786" i="1"/>
  <c r="J786" i="1"/>
  <c r="K786" i="1" s="1"/>
  <c r="X785" i="1"/>
  <c r="O785" i="1"/>
  <c r="X784" i="1"/>
  <c r="O784" i="1"/>
  <c r="J784" i="1"/>
  <c r="K784" i="1" s="1"/>
  <c r="X783" i="1"/>
  <c r="O783" i="1"/>
  <c r="J783" i="1"/>
  <c r="K783" i="1" s="1"/>
  <c r="X782" i="1"/>
  <c r="O782" i="1"/>
  <c r="J782" i="1"/>
  <c r="K782" i="1" s="1"/>
  <c r="X781" i="1"/>
  <c r="O781" i="1"/>
  <c r="J781" i="1"/>
  <c r="K781" i="1" s="1"/>
  <c r="X780" i="1"/>
  <c r="O780" i="1"/>
  <c r="J780" i="1"/>
  <c r="K780" i="1" s="1"/>
  <c r="X779" i="1"/>
  <c r="J779" i="1"/>
  <c r="X778" i="1"/>
  <c r="J778" i="1"/>
  <c r="X777" i="1"/>
  <c r="O777" i="1"/>
  <c r="K777" i="1"/>
  <c r="J777" i="1"/>
  <c r="X776" i="1"/>
  <c r="O776" i="1"/>
  <c r="J776" i="1"/>
  <c r="K776" i="1" s="1"/>
  <c r="X775" i="1"/>
  <c r="O775" i="1"/>
  <c r="J775" i="1"/>
  <c r="K775" i="1" s="1"/>
  <c r="X774" i="1"/>
  <c r="O774" i="1"/>
  <c r="J774" i="1"/>
  <c r="K774" i="1" s="1"/>
  <c r="X773" i="1"/>
  <c r="O773" i="1"/>
  <c r="J773" i="1"/>
  <c r="K773" i="1" s="1"/>
  <c r="X772" i="1"/>
  <c r="K772" i="1"/>
  <c r="J772" i="1"/>
  <c r="X771" i="1"/>
  <c r="O771" i="1"/>
  <c r="X770" i="1"/>
  <c r="O770" i="1"/>
  <c r="K770" i="1"/>
  <c r="J770" i="1"/>
  <c r="X769" i="1"/>
  <c r="O769" i="1"/>
  <c r="J769" i="1"/>
  <c r="X768" i="1"/>
  <c r="O768" i="1"/>
  <c r="J768" i="1"/>
  <c r="K768" i="1" s="1"/>
  <c r="X767" i="1"/>
  <c r="O767" i="1"/>
  <c r="J767" i="1"/>
  <c r="K767" i="1" s="1"/>
  <c r="X766" i="1"/>
  <c r="O766" i="1"/>
  <c r="J766" i="1"/>
  <c r="K766" i="1" s="1"/>
  <c r="X765" i="1"/>
  <c r="O765" i="1"/>
  <c r="K765" i="1"/>
  <c r="J765" i="1"/>
  <c r="X764" i="1"/>
  <c r="O764" i="1"/>
  <c r="K764" i="1"/>
  <c r="J764" i="1"/>
  <c r="X763" i="1"/>
  <c r="O763" i="1"/>
  <c r="J763" i="1"/>
  <c r="K763" i="1" s="1"/>
  <c r="X762" i="1"/>
  <c r="O762" i="1"/>
  <c r="J762" i="1"/>
  <c r="K762" i="1" s="1"/>
  <c r="X761" i="1"/>
  <c r="O761" i="1"/>
  <c r="K761" i="1"/>
  <c r="J761" i="1"/>
  <c r="X760" i="1"/>
  <c r="O760" i="1"/>
  <c r="K760" i="1"/>
  <c r="J760" i="1"/>
  <c r="X759" i="1"/>
  <c r="O759" i="1"/>
  <c r="J759" i="1"/>
  <c r="X758" i="1"/>
  <c r="O758" i="1"/>
  <c r="J758" i="1"/>
  <c r="K758" i="1" s="1"/>
  <c r="X757" i="1"/>
  <c r="O757" i="1"/>
  <c r="X756" i="1"/>
  <c r="O756" i="1"/>
  <c r="J756" i="1"/>
  <c r="X755" i="1"/>
  <c r="O755" i="1"/>
  <c r="J755" i="1"/>
  <c r="K755" i="1" s="1"/>
  <c r="X754" i="1"/>
  <c r="O754" i="1"/>
  <c r="J754" i="1"/>
  <c r="K754" i="1" s="1"/>
  <c r="X753" i="1"/>
  <c r="O753" i="1"/>
  <c r="K753" i="1"/>
  <c r="J753" i="1"/>
  <c r="X752" i="1"/>
  <c r="O752" i="1"/>
  <c r="K752" i="1"/>
  <c r="J752" i="1"/>
  <c r="X751" i="1"/>
  <c r="O751" i="1"/>
  <c r="K751" i="1"/>
  <c r="J751" i="1"/>
  <c r="X750" i="1"/>
  <c r="O750" i="1"/>
  <c r="J750" i="1"/>
  <c r="K750" i="1" s="1"/>
  <c r="X749" i="1"/>
  <c r="O749" i="1"/>
  <c r="J749" i="1"/>
  <c r="K749" i="1" s="1"/>
  <c r="X748" i="1"/>
  <c r="O748" i="1"/>
  <c r="J748" i="1"/>
  <c r="K748" i="1" s="1"/>
  <c r="X747" i="1"/>
  <c r="O747" i="1"/>
  <c r="J747" i="1"/>
  <c r="X746" i="1"/>
  <c r="O746" i="1"/>
  <c r="K746" i="1"/>
  <c r="J746" i="1"/>
  <c r="X745" i="1"/>
  <c r="O745" i="1"/>
  <c r="J745" i="1"/>
  <c r="K745" i="1" s="1"/>
  <c r="X744" i="1"/>
  <c r="O744" i="1"/>
  <c r="J744" i="1"/>
  <c r="K744" i="1" s="1"/>
  <c r="X743" i="1"/>
  <c r="O743" i="1"/>
  <c r="J743" i="1"/>
  <c r="K743" i="1" s="1"/>
  <c r="X742" i="1"/>
  <c r="O742" i="1"/>
  <c r="J742" i="1"/>
  <c r="K742" i="1" s="1"/>
  <c r="X741" i="1"/>
  <c r="O741" i="1"/>
  <c r="J741" i="1"/>
  <c r="K741" i="1" s="1"/>
  <c r="X740" i="1"/>
  <c r="O740" i="1"/>
  <c r="K740" i="1"/>
  <c r="J740" i="1"/>
  <c r="X739" i="1"/>
  <c r="O739" i="1"/>
  <c r="X738" i="1"/>
  <c r="O738" i="1"/>
  <c r="X737" i="1"/>
  <c r="O737" i="1"/>
  <c r="J737" i="1"/>
  <c r="X736" i="1"/>
  <c r="O736" i="1"/>
  <c r="X735" i="1"/>
  <c r="O735" i="1"/>
  <c r="X734" i="1"/>
  <c r="O734" i="1"/>
  <c r="J734" i="1"/>
  <c r="K734" i="1" s="1"/>
  <c r="X733" i="1"/>
  <c r="O733" i="1"/>
  <c r="J733" i="1"/>
  <c r="X732" i="1"/>
  <c r="O732" i="1"/>
  <c r="J732" i="1"/>
  <c r="X731" i="1"/>
  <c r="O731" i="1"/>
  <c r="J731" i="1"/>
  <c r="K731" i="1" s="1"/>
  <c r="X730" i="1"/>
  <c r="O730" i="1"/>
  <c r="J730" i="1"/>
  <c r="K730" i="1" s="1"/>
  <c r="X729" i="1"/>
  <c r="O729" i="1"/>
  <c r="K729" i="1"/>
  <c r="J729" i="1"/>
  <c r="X728" i="1"/>
  <c r="O728" i="1"/>
  <c r="K728" i="1"/>
  <c r="J728" i="1"/>
  <c r="X727" i="1"/>
  <c r="O727" i="1"/>
  <c r="J727" i="1"/>
  <c r="X726" i="1"/>
  <c r="O726" i="1"/>
  <c r="J726" i="1"/>
  <c r="K726" i="1" s="1"/>
  <c r="X725" i="1"/>
  <c r="O725" i="1"/>
  <c r="J725" i="1"/>
  <c r="X724" i="1"/>
  <c r="O724" i="1"/>
  <c r="J724" i="1"/>
  <c r="K724" i="1" s="1"/>
  <c r="X723" i="1"/>
  <c r="O723" i="1"/>
  <c r="J723" i="1"/>
  <c r="K723" i="1" s="1"/>
  <c r="J722" i="1"/>
  <c r="X721" i="1"/>
  <c r="O721" i="1"/>
  <c r="J721" i="1"/>
  <c r="K721" i="1" s="1"/>
  <c r="X720" i="1"/>
  <c r="O720" i="1"/>
  <c r="J720" i="1"/>
  <c r="K720" i="1" s="1"/>
  <c r="X719" i="1"/>
  <c r="X718" i="1"/>
  <c r="O718" i="1"/>
  <c r="J718" i="1"/>
  <c r="K718" i="1" s="1"/>
  <c r="X717" i="1"/>
  <c r="O717" i="1"/>
  <c r="J717" i="1"/>
  <c r="K717" i="1" s="1"/>
  <c r="X716" i="1"/>
  <c r="O716" i="1"/>
  <c r="J716" i="1"/>
  <c r="K716" i="1" s="1"/>
  <c r="X715" i="1"/>
  <c r="O715" i="1"/>
  <c r="K715" i="1"/>
  <c r="J715" i="1"/>
  <c r="X714" i="1"/>
  <c r="O714" i="1"/>
  <c r="J714" i="1"/>
  <c r="K714" i="1" s="1"/>
  <c r="X713" i="1"/>
  <c r="O713" i="1"/>
  <c r="J713" i="1"/>
  <c r="K713" i="1" s="1"/>
  <c r="X712" i="1"/>
  <c r="O712" i="1"/>
  <c r="J712" i="1"/>
  <c r="K712" i="1" s="1"/>
  <c r="X711" i="1"/>
  <c r="O711" i="1"/>
  <c r="K711" i="1"/>
  <c r="J711" i="1"/>
  <c r="X710" i="1"/>
  <c r="O710" i="1"/>
  <c r="J710" i="1"/>
  <c r="K710" i="1" s="1"/>
  <c r="X709" i="1"/>
  <c r="O709" i="1"/>
  <c r="J709" i="1"/>
  <c r="K709" i="1" s="1"/>
  <c r="X708" i="1"/>
  <c r="O708" i="1"/>
  <c r="J708" i="1"/>
  <c r="K708" i="1" s="1"/>
  <c r="X707" i="1"/>
  <c r="O707" i="1"/>
  <c r="J707" i="1"/>
  <c r="K707" i="1" s="1"/>
  <c r="X706" i="1"/>
  <c r="O706" i="1"/>
  <c r="J706" i="1"/>
  <c r="K706" i="1" s="1"/>
  <c r="X705" i="1"/>
  <c r="O705" i="1"/>
  <c r="K705" i="1"/>
  <c r="J705" i="1"/>
  <c r="X704" i="1"/>
  <c r="O704" i="1"/>
  <c r="J704" i="1"/>
  <c r="K704" i="1" s="1"/>
  <c r="X703" i="1"/>
  <c r="O703" i="1"/>
  <c r="J703" i="1"/>
  <c r="K703" i="1" s="1"/>
  <c r="X702" i="1"/>
  <c r="O702" i="1"/>
  <c r="J702" i="1"/>
  <c r="K702" i="1" s="1"/>
  <c r="X701" i="1"/>
  <c r="O701" i="1"/>
  <c r="K701" i="1"/>
  <c r="J701" i="1"/>
  <c r="X700" i="1"/>
  <c r="O700" i="1"/>
  <c r="J700" i="1"/>
  <c r="K700" i="1" s="1"/>
  <c r="X699" i="1"/>
  <c r="O699" i="1"/>
  <c r="J699" i="1"/>
  <c r="K699" i="1" s="1"/>
  <c r="X698" i="1"/>
  <c r="O698" i="1"/>
  <c r="J698" i="1"/>
  <c r="K698" i="1" s="1"/>
  <c r="X697" i="1"/>
  <c r="O697" i="1"/>
  <c r="J697" i="1"/>
  <c r="K697" i="1" s="1"/>
  <c r="X696" i="1"/>
  <c r="O696" i="1"/>
  <c r="J696" i="1"/>
  <c r="K696" i="1" s="1"/>
  <c r="X695" i="1"/>
  <c r="O695" i="1"/>
  <c r="J695" i="1"/>
  <c r="K695" i="1" s="1"/>
  <c r="X694" i="1"/>
  <c r="O694" i="1"/>
  <c r="J694" i="1"/>
  <c r="K694" i="1" s="1"/>
  <c r="X693" i="1"/>
  <c r="O693" i="1"/>
  <c r="K693" i="1"/>
  <c r="J693" i="1"/>
  <c r="X692" i="1"/>
  <c r="J692" i="1"/>
  <c r="K692" i="1" s="1"/>
  <c r="X691" i="1"/>
  <c r="K691" i="1"/>
  <c r="J691" i="1"/>
  <c r="X690" i="1"/>
  <c r="O690" i="1"/>
  <c r="J690" i="1"/>
  <c r="K690" i="1" s="1"/>
  <c r="X689" i="1"/>
  <c r="O689" i="1"/>
  <c r="J689" i="1"/>
  <c r="K689" i="1" s="1"/>
  <c r="X688" i="1"/>
  <c r="O688" i="1"/>
  <c r="J688" i="1"/>
  <c r="K688" i="1" s="1"/>
  <c r="X687" i="1"/>
  <c r="O687" i="1"/>
  <c r="K687" i="1"/>
  <c r="J687" i="1"/>
  <c r="X686" i="1"/>
  <c r="O686" i="1"/>
  <c r="K686" i="1"/>
  <c r="J686" i="1"/>
  <c r="X685" i="1"/>
  <c r="O685" i="1"/>
  <c r="J685" i="1"/>
  <c r="K685" i="1" s="1"/>
  <c r="X684" i="1"/>
  <c r="O684" i="1"/>
  <c r="J684" i="1"/>
  <c r="K684" i="1" s="1"/>
  <c r="X683" i="1"/>
  <c r="O683" i="1"/>
  <c r="K683" i="1"/>
  <c r="J683" i="1"/>
  <c r="X682" i="1"/>
  <c r="O682" i="1"/>
  <c r="K682" i="1"/>
  <c r="J682" i="1"/>
  <c r="X681" i="1"/>
  <c r="O681" i="1"/>
  <c r="J681" i="1"/>
  <c r="K681" i="1" s="1"/>
  <c r="X680" i="1"/>
  <c r="O680" i="1"/>
  <c r="J680" i="1"/>
  <c r="K680" i="1" s="1"/>
  <c r="X679" i="1"/>
  <c r="X678" i="1"/>
  <c r="O678" i="1"/>
  <c r="J678" i="1"/>
  <c r="K678" i="1" s="1"/>
  <c r="X677" i="1"/>
  <c r="O677" i="1"/>
  <c r="J677" i="1"/>
  <c r="K677" i="1" s="1"/>
  <c r="X676" i="1"/>
  <c r="O676" i="1"/>
  <c r="J676" i="1"/>
  <c r="X675" i="1"/>
  <c r="O675" i="1"/>
  <c r="K675" i="1"/>
  <c r="J675" i="1"/>
  <c r="X674" i="1"/>
  <c r="O674" i="1"/>
  <c r="K674" i="1"/>
  <c r="J674" i="1"/>
  <c r="X673" i="1"/>
  <c r="O673" i="1"/>
  <c r="J673" i="1"/>
  <c r="K673" i="1" s="1"/>
  <c r="X672" i="1"/>
  <c r="O672" i="1"/>
  <c r="J672" i="1"/>
  <c r="X671" i="1"/>
  <c r="O671" i="1"/>
  <c r="J671" i="1"/>
  <c r="X670" i="1"/>
  <c r="O670" i="1"/>
  <c r="J670" i="1"/>
  <c r="X669" i="1"/>
  <c r="J669" i="1"/>
  <c r="K669" i="1" s="1"/>
  <c r="X668" i="1"/>
  <c r="O668" i="1"/>
  <c r="J668" i="1"/>
  <c r="K668" i="1" s="1"/>
  <c r="X667" i="1"/>
  <c r="O667" i="1"/>
  <c r="J667" i="1"/>
  <c r="K667" i="1" s="1"/>
  <c r="X666" i="1"/>
  <c r="O666" i="1"/>
  <c r="J666" i="1"/>
  <c r="K666" i="1" s="1"/>
  <c r="X665" i="1"/>
  <c r="O665" i="1"/>
  <c r="K665" i="1"/>
  <c r="J665" i="1"/>
  <c r="X664" i="1"/>
  <c r="W663" i="1"/>
  <c r="X663" i="1" s="1"/>
  <c r="J663" i="1"/>
  <c r="K663" i="1" s="1"/>
  <c r="X662" i="1"/>
  <c r="W662" i="1"/>
  <c r="J662" i="1"/>
  <c r="K662" i="1" s="1"/>
  <c r="W661" i="1"/>
  <c r="X661" i="1" s="1"/>
  <c r="J661" i="1"/>
  <c r="K661" i="1" s="1"/>
  <c r="X660" i="1"/>
  <c r="O660" i="1"/>
  <c r="J660" i="1"/>
  <c r="K660" i="1" s="1"/>
  <c r="X659" i="1"/>
  <c r="O659" i="1"/>
  <c r="J659" i="1"/>
  <c r="X658" i="1"/>
  <c r="O658" i="1"/>
  <c r="J658" i="1"/>
  <c r="K658" i="1" s="1"/>
  <c r="X657" i="1"/>
  <c r="O657" i="1"/>
  <c r="J657" i="1"/>
  <c r="K657" i="1" s="1"/>
  <c r="X656" i="1"/>
  <c r="O656" i="1"/>
  <c r="J656" i="1"/>
  <c r="K656" i="1" s="1"/>
  <c r="X655" i="1"/>
  <c r="O655" i="1"/>
  <c r="K655" i="1"/>
  <c r="J655" i="1"/>
  <c r="X654" i="1"/>
  <c r="O654" i="1"/>
  <c r="J654" i="1"/>
  <c r="K654" i="1" s="1"/>
  <c r="X653" i="1"/>
  <c r="O653" i="1"/>
  <c r="J653" i="1"/>
  <c r="K653" i="1" s="1"/>
  <c r="X652" i="1"/>
  <c r="O652" i="1"/>
  <c r="J652" i="1"/>
  <c r="K652" i="1" s="1"/>
  <c r="X651" i="1"/>
  <c r="O651" i="1"/>
  <c r="K651" i="1"/>
  <c r="J651" i="1"/>
  <c r="X650" i="1"/>
  <c r="O650" i="1"/>
  <c r="J650" i="1"/>
  <c r="K650" i="1" s="1"/>
  <c r="X649" i="1"/>
  <c r="O649" i="1"/>
  <c r="X648" i="1"/>
  <c r="O648" i="1"/>
  <c r="J648" i="1"/>
  <c r="K648" i="1" s="1"/>
  <c r="X647" i="1"/>
  <c r="O647" i="1"/>
  <c r="J647" i="1"/>
  <c r="K647" i="1" s="1"/>
  <c r="X646" i="1"/>
  <c r="O646" i="1"/>
  <c r="J646" i="1"/>
  <c r="K646" i="1" s="1"/>
  <c r="X645" i="1"/>
  <c r="O645" i="1"/>
  <c r="J645" i="1"/>
  <c r="K645" i="1" s="1"/>
  <c r="X644" i="1"/>
  <c r="O644" i="1"/>
  <c r="K644" i="1"/>
  <c r="J644" i="1"/>
  <c r="X643" i="1"/>
  <c r="O643" i="1"/>
  <c r="J643" i="1"/>
  <c r="K643" i="1" s="1"/>
  <c r="X642" i="1"/>
  <c r="O642" i="1"/>
  <c r="J642" i="1"/>
  <c r="K642" i="1" s="1"/>
  <c r="X641" i="1"/>
  <c r="O641" i="1"/>
  <c r="J641" i="1"/>
  <c r="K641" i="1" s="1"/>
  <c r="X640" i="1"/>
  <c r="O640" i="1"/>
  <c r="K640" i="1"/>
  <c r="J640" i="1"/>
  <c r="X639" i="1"/>
  <c r="O639" i="1"/>
  <c r="J639" i="1"/>
  <c r="K639" i="1" s="1"/>
  <c r="X638" i="1"/>
  <c r="O638" i="1"/>
  <c r="J638" i="1"/>
  <c r="K638" i="1" s="1"/>
  <c r="X637" i="1"/>
  <c r="O637" i="1"/>
  <c r="J637" i="1"/>
  <c r="K637" i="1" s="1"/>
  <c r="X636" i="1"/>
  <c r="O636" i="1"/>
  <c r="K636" i="1"/>
  <c r="J636" i="1"/>
  <c r="X635" i="1"/>
  <c r="O635" i="1"/>
  <c r="J635" i="1"/>
  <c r="K635" i="1" s="1"/>
  <c r="X634" i="1"/>
  <c r="O634" i="1"/>
  <c r="J634" i="1"/>
  <c r="K634" i="1" s="1"/>
  <c r="X633" i="1"/>
  <c r="O633" i="1"/>
  <c r="J633" i="1"/>
  <c r="K633" i="1" s="1"/>
  <c r="X632" i="1"/>
  <c r="O632" i="1"/>
  <c r="K632" i="1"/>
  <c r="J632" i="1"/>
  <c r="X631" i="1"/>
  <c r="O631" i="1"/>
  <c r="J631" i="1"/>
  <c r="K631" i="1" s="1"/>
  <c r="X630" i="1"/>
  <c r="O630" i="1"/>
  <c r="J630" i="1"/>
  <c r="K630" i="1" s="1"/>
  <c r="X629" i="1"/>
  <c r="O629" i="1"/>
  <c r="J629" i="1"/>
  <c r="K629" i="1" s="1"/>
  <c r="X628" i="1"/>
  <c r="X627" i="1"/>
  <c r="O627" i="1"/>
  <c r="J627" i="1"/>
  <c r="K627" i="1" s="1"/>
  <c r="X626" i="1"/>
  <c r="O626" i="1"/>
  <c r="J626" i="1"/>
  <c r="K626" i="1" s="1"/>
  <c r="X625" i="1"/>
  <c r="O625" i="1"/>
  <c r="K625" i="1"/>
  <c r="J625" i="1"/>
  <c r="X624" i="1"/>
  <c r="O624" i="1"/>
  <c r="K624" i="1"/>
  <c r="J624" i="1"/>
  <c r="X623" i="1"/>
  <c r="O623" i="1"/>
  <c r="K623" i="1"/>
  <c r="J623" i="1"/>
  <c r="X622" i="1"/>
  <c r="O622" i="1"/>
  <c r="J622" i="1"/>
  <c r="K622" i="1" s="1"/>
  <c r="X621" i="1"/>
  <c r="O621" i="1"/>
  <c r="J621" i="1"/>
  <c r="K621" i="1" s="1"/>
  <c r="X620" i="1"/>
  <c r="O620" i="1"/>
  <c r="J620" i="1"/>
  <c r="K620" i="1" s="1"/>
  <c r="X619" i="1"/>
  <c r="O619" i="1"/>
  <c r="J619" i="1"/>
  <c r="K619" i="1" s="1"/>
  <c r="X618" i="1"/>
  <c r="O618" i="1"/>
  <c r="J618" i="1"/>
  <c r="K618" i="1" s="1"/>
  <c r="X617" i="1"/>
  <c r="O617" i="1"/>
  <c r="K617" i="1"/>
  <c r="J617" i="1"/>
  <c r="X616" i="1"/>
  <c r="O616" i="1"/>
  <c r="J616" i="1"/>
  <c r="K616" i="1" s="1"/>
  <c r="X615" i="1"/>
  <c r="O615" i="1"/>
  <c r="J615" i="1"/>
  <c r="K615" i="1" s="1"/>
  <c r="X614" i="1"/>
  <c r="O614" i="1"/>
  <c r="X613" i="1"/>
  <c r="O613" i="1"/>
  <c r="J613" i="1"/>
  <c r="K613" i="1" s="1"/>
  <c r="X612" i="1"/>
  <c r="O612" i="1"/>
  <c r="J612" i="1"/>
  <c r="K612" i="1" s="1"/>
  <c r="X611" i="1"/>
  <c r="O611" i="1"/>
  <c r="K611" i="1"/>
  <c r="J611" i="1"/>
  <c r="X610" i="1"/>
  <c r="O610" i="1"/>
  <c r="J610" i="1"/>
  <c r="K610" i="1" s="1"/>
  <c r="X609" i="1"/>
  <c r="O609" i="1"/>
  <c r="J609" i="1"/>
  <c r="K609" i="1" s="1"/>
  <c r="X608" i="1"/>
  <c r="O608" i="1"/>
  <c r="J608" i="1"/>
  <c r="K608" i="1" s="1"/>
  <c r="X607" i="1"/>
  <c r="O607" i="1"/>
  <c r="K607" i="1"/>
  <c r="J607" i="1"/>
  <c r="X606" i="1"/>
  <c r="O606" i="1"/>
  <c r="J606" i="1"/>
  <c r="K606" i="1" s="1"/>
  <c r="X605" i="1"/>
  <c r="O605" i="1"/>
  <c r="J605" i="1"/>
  <c r="K605" i="1" s="1"/>
  <c r="X604" i="1"/>
  <c r="O604" i="1"/>
  <c r="J604" i="1"/>
  <c r="K604" i="1" s="1"/>
  <c r="X603" i="1"/>
  <c r="O603" i="1"/>
  <c r="K603" i="1"/>
  <c r="J603" i="1"/>
  <c r="X602" i="1"/>
  <c r="O602" i="1"/>
  <c r="K602" i="1"/>
  <c r="J602" i="1"/>
  <c r="X601" i="1"/>
  <c r="O601" i="1"/>
  <c r="J601" i="1"/>
  <c r="K601" i="1" s="1"/>
  <c r="X600" i="1"/>
  <c r="O600" i="1"/>
  <c r="J600" i="1"/>
  <c r="K600" i="1" s="1"/>
  <c r="X599" i="1"/>
  <c r="O599" i="1"/>
  <c r="K599" i="1"/>
  <c r="J599" i="1"/>
  <c r="X598" i="1"/>
  <c r="X597" i="1"/>
  <c r="O597" i="1"/>
  <c r="J597" i="1"/>
  <c r="K597" i="1" s="1"/>
  <c r="X596" i="1"/>
  <c r="O596" i="1"/>
  <c r="K596" i="1"/>
  <c r="J596" i="1"/>
  <c r="X595" i="1"/>
  <c r="O595" i="1"/>
  <c r="J595" i="1"/>
  <c r="K595" i="1" s="1"/>
  <c r="X594" i="1"/>
  <c r="O594" i="1"/>
  <c r="J594" i="1"/>
  <c r="K594" i="1" s="1"/>
  <c r="X593" i="1"/>
  <c r="O593" i="1"/>
  <c r="J593" i="1"/>
  <c r="K593" i="1" s="1"/>
  <c r="X592" i="1"/>
  <c r="O592" i="1"/>
  <c r="J592" i="1"/>
  <c r="K592" i="1" s="1"/>
  <c r="X591" i="1"/>
  <c r="O591" i="1"/>
  <c r="J591" i="1"/>
  <c r="K591" i="1" s="1"/>
  <c r="X590" i="1"/>
  <c r="J590" i="1"/>
  <c r="K590" i="1" s="1"/>
  <c r="X589" i="1"/>
  <c r="O589" i="1"/>
  <c r="J589" i="1"/>
  <c r="K589" i="1" s="1"/>
  <c r="X588" i="1"/>
  <c r="O588" i="1"/>
  <c r="J588" i="1"/>
  <c r="K588" i="1" s="1"/>
  <c r="X587" i="1"/>
  <c r="O587" i="1"/>
  <c r="K587" i="1"/>
  <c r="J587" i="1"/>
  <c r="B587" i="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X586" i="1"/>
  <c r="K586" i="1"/>
  <c r="J586" i="1"/>
  <c r="X585" i="1"/>
  <c r="J585" i="1"/>
  <c r="K585" i="1" s="1"/>
  <c r="X584" i="1"/>
  <c r="J584" i="1"/>
  <c r="K584" i="1" s="1"/>
  <c r="X583" i="1"/>
  <c r="J583" i="1"/>
  <c r="K583" i="1" s="1"/>
  <c r="X582" i="1"/>
  <c r="J582" i="1"/>
  <c r="K582" i="1" s="1"/>
  <c r="X581" i="1"/>
  <c r="J581" i="1"/>
  <c r="K581" i="1" s="1"/>
  <c r="X580" i="1"/>
  <c r="J580" i="1"/>
  <c r="K580" i="1" s="1"/>
  <c r="X579" i="1"/>
  <c r="J579" i="1"/>
  <c r="K579" i="1" s="1"/>
  <c r="X578" i="1"/>
  <c r="K578" i="1"/>
  <c r="J578" i="1"/>
  <c r="X577" i="1"/>
  <c r="J577" i="1"/>
  <c r="K577" i="1" s="1"/>
  <c r="X576" i="1"/>
  <c r="J576" i="1"/>
  <c r="K576" i="1" s="1"/>
  <c r="X575" i="1"/>
  <c r="J575" i="1"/>
  <c r="K575" i="1" s="1"/>
  <c r="X574" i="1"/>
  <c r="K574" i="1"/>
  <c r="J574" i="1"/>
  <c r="X573" i="1"/>
  <c r="J573" i="1"/>
  <c r="K573" i="1" s="1"/>
  <c r="X572" i="1"/>
  <c r="J572" i="1"/>
  <c r="K572" i="1" s="1"/>
  <c r="X571" i="1"/>
  <c r="J571" i="1"/>
  <c r="K571" i="1" s="1"/>
  <c r="X570" i="1"/>
  <c r="K570" i="1"/>
  <c r="J570" i="1"/>
  <c r="X569" i="1"/>
  <c r="J569" i="1"/>
  <c r="K569" i="1" s="1"/>
  <c r="X568" i="1"/>
  <c r="J568" i="1"/>
  <c r="K568" i="1" s="1"/>
  <c r="X567" i="1"/>
  <c r="J567" i="1"/>
  <c r="K567" i="1" s="1"/>
  <c r="X566" i="1"/>
  <c r="J566" i="1"/>
  <c r="K566" i="1" s="1"/>
  <c r="AB565" i="1"/>
  <c r="X565" i="1"/>
  <c r="J565" i="1"/>
  <c r="K565" i="1" s="1"/>
  <c r="AB564" i="1"/>
  <c r="X564" i="1"/>
  <c r="J564" i="1"/>
  <c r="K564" i="1" s="1"/>
  <c r="AB563" i="1"/>
  <c r="X563" i="1"/>
  <c r="J563" i="1"/>
  <c r="K563" i="1" s="1"/>
  <c r="X562" i="1"/>
  <c r="O562" i="1"/>
  <c r="J562" i="1"/>
  <c r="K562" i="1" s="1"/>
  <c r="AB561" i="1"/>
  <c r="X561" i="1"/>
  <c r="O561" i="1"/>
  <c r="J561" i="1"/>
  <c r="K561" i="1" s="1"/>
  <c r="AB560" i="1"/>
  <c r="X560" i="1"/>
  <c r="O560" i="1"/>
  <c r="K560" i="1"/>
  <c r="J560" i="1"/>
  <c r="X559" i="1"/>
  <c r="O559" i="1"/>
  <c r="K559" i="1"/>
  <c r="J559" i="1"/>
  <c r="X558" i="1"/>
  <c r="O558" i="1"/>
  <c r="J558" i="1"/>
  <c r="K558" i="1" s="1"/>
  <c r="X557" i="1"/>
  <c r="O557" i="1"/>
  <c r="J557" i="1"/>
  <c r="K557" i="1" s="1"/>
  <c r="X556" i="1"/>
  <c r="O556" i="1"/>
  <c r="J556" i="1"/>
  <c r="K556" i="1" s="1"/>
  <c r="X555" i="1"/>
  <c r="O555" i="1"/>
  <c r="J555" i="1"/>
  <c r="K555" i="1" s="1"/>
  <c r="X554" i="1"/>
  <c r="O554" i="1"/>
  <c r="J554" i="1"/>
  <c r="K554" i="1" s="1"/>
  <c r="X553" i="1"/>
  <c r="O553" i="1"/>
  <c r="X552" i="1"/>
  <c r="O552" i="1"/>
  <c r="J552" i="1"/>
  <c r="K552" i="1" s="1"/>
  <c r="X551" i="1"/>
  <c r="O551" i="1"/>
  <c r="J551" i="1"/>
  <c r="K551" i="1" s="1"/>
  <c r="X550" i="1"/>
  <c r="K550" i="1"/>
  <c r="J550" i="1"/>
  <c r="X549" i="1"/>
  <c r="O549" i="1"/>
  <c r="K549" i="1"/>
  <c r="J549" i="1"/>
  <c r="X548" i="1"/>
  <c r="O548" i="1"/>
  <c r="K548" i="1"/>
  <c r="J548" i="1"/>
  <c r="X547" i="1"/>
  <c r="O547" i="1"/>
  <c r="J547" i="1"/>
  <c r="K547" i="1" s="1"/>
  <c r="X546" i="1"/>
  <c r="O546" i="1"/>
  <c r="X545" i="1"/>
  <c r="O545" i="1"/>
  <c r="J545" i="1"/>
  <c r="K545" i="1" s="1"/>
  <c r="X544" i="1"/>
  <c r="X543" i="1"/>
  <c r="O543" i="1"/>
  <c r="J543" i="1"/>
  <c r="K543" i="1" s="1"/>
  <c r="X542" i="1"/>
  <c r="O542" i="1"/>
  <c r="J542" i="1"/>
  <c r="K542" i="1" s="1"/>
  <c r="X541" i="1"/>
  <c r="O541" i="1"/>
  <c r="K541" i="1"/>
  <c r="J541" i="1"/>
  <c r="X540" i="1"/>
  <c r="O540" i="1"/>
  <c r="X539" i="1"/>
  <c r="O539" i="1"/>
  <c r="K539" i="1"/>
  <c r="J539" i="1"/>
  <c r="X538" i="1"/>
  <c r="O538" i="1"/>
  <c r="X537" i="1"/>
  <c r="X536" i="1"/>
  <c r="O536" i="1"/>
  <c r="J536" i="1"/>
  <c r="K536" i="1" s="1"/>
  <c r="X535" i="1"/>
  <c r="O535" i="1"/>
  <c r="J535" i="1"/>
  <c r="K535" i="1" s="1"/>
  <c r="X534" i="1"/>
  <c r="O534" i="1"/>
  <c r="J534" i="1"/>
  <c r="K534" i="1" s="1"/>
  <c r="X533" i="1"/>
  <c r="O533" i="1"/>
  <c r="J533" i="1"/>
  <c r="K533" i="1" s="1"/>
  <c r="X532" i="1"/>
  <c r="O532" i="1"/>
  <c r="J532" i="1"/>
  <c r="K532" i="1" s="1"/>
  <c r="X531" i="1"/>
  <c r="O531" i="1"/>
  <c r="J531" i="1"/>
  <c r="K531" i="1" s="1"/>
  <c r="X530" i="1"/>
  <c r="O530" i="1"/>
  <c r="J530" i="1"/>
  <c r="K530" i="1" s="1"/>
  <c r="X529" i="1"/>
  <c r="O529" i="1"/>
  <c r="J529" i="1"/>
  <c r="K529" i="1" s="1"/>
  <c r="X528" i="1"/>
  <c r="O528" i="1"/>
  <c r="J528" i="1"/>
  <c r="K528" i="1" s="1"/>
  <c r="X527" i="1"/>
  <c r="O527" i="1"/>
  <c r="J527" i="1"/>
  <c r="K527" i="1" s="1"/>
  <c r="X526" i="1"/>
  <c r="O526" i="1"/>
  <c r="K526" i="1"/>
  <c r="J526" i="1"/>
  <c r="X525" i="1"/>
  <c r="O525" i="1"/>
  <c r="J525" i="1"/>
  <c r="K525" i="1" s="1"/>
  <c r="X524" i="1"/>
  <c r="O524" i="1"/>
  <c r="J524" i="1"/>
  <c r="K524" i="1" s="1"/>
  <c r="X523" i="1"/>
  <c r="O523" i="1"/>
  <c r="J523" i="1"/>
  <c r="K523" i="1" s="1"/>
  <c r="X522" i="1"/>
  <c r="O522" i="1"/>
  <c r="J522" i="1"/>
  <c r="K522" i="1" s="1"/>
  <c r="X521" i="1"/>
  <c r="O521" i="1"/>
  <c r="J521" i="1"/>
  <c r="K521" i="1" s="1"/>
  <c r="X520" i="1"/>
  <c r="O520" i="1"/>
  <c r="J520" i="1"/>
  <c r="K520" i="1" s="1"/>
  <c r="X519" i="1"/>
  <c r="O519" i="1"/>
  <c r="J519" i="1"/>
  <c r="K519" i="1" s="1"/>
  <c r="X518" i="1"/>
  <c r="O518" i="1"/>
  <c r="K518" i="1"/>
  <c r="J518" i="1"/>
  <c r="X517" i="1"/>
  <c r="O517" i="1"/>
  <c r="X516" i="1"/>
  <c r="O516" i="1"/>
  <c r="K516" i="1"/>
  <c r="J516" i="1"/>
  <c r="X515" i="1"/>
  <c r="J515" i="1"/>
  <c r="X514" i="1"/>
  <c r="O514" i="1"/>
  <c r="K514" i="1"/>
  <c r="J514" i="1"/>
  <c r="X513" i="1"/>
  <c r="O513" i="1"/>
  <c r="J513" i="1"/>
  <c r="K513" i="1" s="1"/>
  <c r="X512" i="1"/>
  <c r="O512" i="1"/>
  <c r="J512" i="1"/>
  <c r="K512" i="1" s="1"/>
  <c r="X511" i="1"/>
  <c r="O511" i="1"/>
  <c r="X510" i="1"/>
  <c r="O510" i="1"/>
  <c r="K510" i="1"/>
  <c r="J510" i="1"/>
  <c r="X509" i="1"/>
  <c r="O509" i="1"/>
  <c r="J509" i="1"/>
  <c r="K509" i="1" s="1"/>
  <c r="X508" i="1"/>
  <c r="O508" i="1"/>
  <c r="J508" i="1"/>
  <c r="K508" i="1" s="1"/>
  <c r="X507" i="1"/>
  <c r="O507" i="1"/>
  <c r="X506" i="1"/>
  <c r="O506" i="1"/>
  <c r="X505" i="1"/>
  <c r="O505" i="1"/>
  <c r="X504" i="1"/>
  <c r="J504" i="1"/>
  <c r="K504" i="1" s="1"/>
  <c r="X503" i="1"/>
  <c r="O503" i="1"/>
  <c r="J503" i="1"/>
  <c r="K503" i="1" s="1"/>
  <c r="X502" i="1"/>
  <c r="O502" i="1"/>
  <c r="J502" i="1"/>
  <c r="K502" i="1" s="1"/>
  <c r="X501" i="1"/>
  <c r="O501" i="1"/>
  <c r="K501" i="1"/>
  <c r="J501" i="1"/>
  <c r="X500" i="1"/>
  <c r="O500" i="1"/>
  <c r="X499" i="1"/>
  <c r="O499" i="1"/>
  <c r="K499" i="1"/>
  <c r="J499" i="1"/>
  <c r="X498" i="1"/>
  <c r="O498" i="1"/>
  <c r="J498" i="1"/>
  <c r="K498" i="1" s="1"/>
  <c r="X497" i="1"/>
  <c r="O497" i="1"/>
  <c r="J497" i="1"/>
  <c r="K497" i="1" s="1"/>
  <c r="X496" i="1"/>
  <c r="O496" i="1"/>
  <c r="J496" i="1"/>
  <c r="K496" i="1" s="1"/>
  <c r="X495" i="1"/>
  <c r="O495" i="1"/>
  <c r="J495" i="1"/>
  <c r="K495" i="1" s="1"/>
  <c r="X494" i="1"/>
  <c r="O494" i="1"/>
  <c r="J494" i="1"/>
  <c r="K494" i="1" s="1"/>
  <c r="X493" i="1"/>
  <c r="O493" i="1"/>
  <c r="J493" i="1"/>
  <c r="K493" i="1" s="1"/>
  <c r="X492" i="1"/>
  <c r="O492" i="1"/>
  <c r="J492" i="1"/>
  <c r="X491" i="1"/>
  <c r="O491" i="1"/>
  <c r="J491" i="1"/>
  <c r="K491" i="1" s="1"/>
  <c r="X490" i="1"/>
  <c r="O490" i="1"/>
  <c r="J490" i="1"/>
  <c r="K490" i="1" s="1"/>
  <c r="X489" i="1"/>
  <c r="O489" i="1"/>
  <c r="X488" i="1"/>
  <c r="O488" i="1"/>
  <c r="J488" i="1"/>
  <c r="K488" i="1" s="1"/>
  <c r="X487" i="1"/>
  <c r="O487" i="1"/>
  <c r="J487" i="1"/>
  <c r="K487" i="1" s="1"/>
  <c r="O486" i="1"/>
  <c r="J486" i="1"/>
  <c r="K486" i="1" s="1"/>
  <c r="X485" i="1"/>
  <c r="O485" i="1"/>
  <c r="J485" i="1"/>
  <c r="K485" i="1" s="1"/>
  <c r="X484" i="1"/>
  <c r="O484" i="1"/>
  <c r="J484" i="1"/>
  <c r="K484" i="1" s="1"/>
  <c r="X483" i="1"/>
  <c r="O483" i="1"/>
  <c r="K483" i="1"/>
  <c r="J483" i="1"/>
  <c r="O482" i="1"/>
  <c r="J482" i="1"/>
  <c r="K482" i="1" s="1"/>
  <c r="O481" i="1"/>
  <c r="K481" i="1"/>
  <c r="J481" i="1"/>
  <c r="X480" i="1"/>
  <c r="O480" i="1"/>
  <c r="J480" i="1"/>
  <c r="K480" i="1" s="1"/>
  <c r="X479" i="1"/>
  <c r="O479" i="1"/>
  <c r="J479" i="1"/>
  <c r="K479" i="1" s="1"/>
  <c r="X478" i="1"/>
  <c r="O478" i="1"/>
  <c r="X477" i="1"/>
  <c r="O477" i="1"/>
  <c r="J477" i="1"/>
  <c r="K477" i="1" s="1"/>
  <c r="X476" i="1"/>
  <c r="O476" i="1"/>
  <c r="J476" i="1"/>
  <c r="K476" i="1" s="1"/>
  <c r="X475" i="1"/>
  <c r="O475" i="1"/>
  <c r="K475" i="1"/>
  <c r="J475" i="1"/>
  <c r="X474" i="1"/>
  <c r="O474" i="1"/>
  <c r="J474" i="1"/>
  <c r="K474" i="1" s="1"/>
  <c r="X473" i="1"/>
  <c r="O473" i="1"/>
  <c r="J473" i="1"/>
  <c r="X472" i="1"/>
  <c r="J472" i="1"/>
  <c r="X471" i="1"/>
  <c r="J471" i="1"/>
  <c r="K471" i="1" s="1"/>
  <c r="X470" i="1"/>
  <c r="K470" i="1"/>
  <c r="J470" i="1"/>
  <c r="X469" i="1"/>
  <c r="J469" i="1"/>
  <c r="K469" i="1" s="1"/>
  <c r="O461" i="1"/>
  <c r="J457" i="1"/>
  <c r="K457" i="1" s="1"/>
  <c r="X451" i="1"/>
  <c r="K451" i="1"/>
  <c r="J451" i="1"/>
  <c r="O450" i="1"/>
  <c r="O447" i="1"/>
  <c r="O444" i="1"/>
  <c r="J437" i="1"/>
  <c r="K437" i="1" s="1"/>
  <c r="X435" i="1"/>
  <c r="K435" i="1"/>
  <c r="J435" i="1"/>
  <c r="O425" i="1"/>
  <c r="O423" i="1"/>
  <c r="O420" i="1"/>
  <c r="O418" i="1"/>
  <c r="O417" i="1"/>
  <c r="X416" i="1"/>
  <c r="X412" i="1"/>
  <c r="O398" i="1"/>
  <c r="X396" i="1"/>
  <c r="X395" i="1"/>
  <c r="X394" i="1"/>
  <c r="X393" i="1"/>
  <c r="X390" i="1"/>
  <c r="O389" i="1"/>
  <c r="X388" i="1"/>
  <c r="O387" i="1"/>
  <c r="X386" i="1"/>
  <c r="O385" i="1"/>
  <c r="J381" i="1"/>
  <c r="K381" i="1" s="1"/>
  <c r="X380" i="1"/>
  <c r="J380" i="1"/>
  <c r="K380" i="1" s="1"/>
  <c r="J379" i="1"/>
  <c r="K379" i="1" s="1"/>
  <c r="J378" i="1"/>
  <c r="K378" i="1" s="1"/>
  <c r="W377" i="1"/>
  <c r="X377" i="1" s="1"/>
  <c r="J377" i="1"/>
  <c r="K377" i="1" s="1"/>
  <c r="W376" i="1"/>
  <c r="X376" i="1" s="1"/>
  <c r="J376" i="1"/>
  <c r="K376" i="1" s="1"/>
  <c r="X375" i="1"/>
  <c r="W375" i="1"/>
  <c r="J375" i="1"/>
  <c r="K375" i="1" s="1"/>
  <c r="X374" i="1"/>
  <c r="J374" i="1"/>
  <c r="K374" i="1" s="1"/>
  <c r="X373" i="1"/>
  <c r="J373" i="1"/>
  <c r="K373" i="1" s="1"/>
  <c r="X372" i="1"/>
  <c r="J372" i="1"/>
  <c r="K372" i="1" s="1"/>
  <c r="X371" i="1"/>
  <c r="J371" i="1"/>
  <c r="K371" i="1" s="1"/>
  <c r="J370" i="1"/>
  <c r="K370" i="1" s="1"/>
  <c r="J369" i="1"/>
  <c r="K369" i="1" s="1"/>
  <c r="J368" i="1"/>
  <c r="K368" i="1" s="1"/>
  <c r="J367" i="1"/>
  <c r="K367" i="1" s="1"/>
  <c r="O366" i="1"/>
  <c r="J366" i="1"/>
  <c r="K366" i="1" s="1"/>
  <c r="J365" i="1"/>
  <c r="K365" i="1" s="1"/>
  <c r="K364" i="1"/>
  <c r="J364" i="1"/>
  <c r="J363" i="1"/>
  <c r="K363" i="1" s="1"/>
  <c r="J362" i="1"/>
  <c r="K362" i="1" s="1"/>
  <c r="J361" i="1"/>
  <c r="K361" i="1" s="1"/>
  <c r="O360" i="1"/>
  <c r="J360" i="1"/>
  <c r="K360" i="1" s="1"/>
  <c r="O359" i="1"/>
  <c r="J359" i="1"/>
  <c r="K359" i="1" s="1"/>
  <c r="J358" i="1"/>
  <c r="K358" i="1" s="1"/>
  <c r="X357" i="1"/>
  <c r="K357" i="1"/>
  <c r="J357" i="1"/>
  <c r="J356" i="1"/>
  <c r="K356" i="1" s="1"/>
  <c r="J355" i="1"/>
  <c r="K355" i="1" s="1"/>
  <c r="J354" i="1"/>
  <c r="K354" i="1" s="1"/>
  <c r="O353" i="1"/>
  <c r="O352" i="1"/>
  <c r="O351" i="1"/>
  <c r="J351" i="1"/>
  <c r="K351" i="1" s="1"/>
  <c r="O349" i="1"/>
  <c r="P348" i="1"/>
  <c r="O347" i="1"/>
  <c r="O346" i="1"/>
  <c r="O345" i="1"/>
  <c r="O344" i="1"/>
  <c r="O343" i="1"/>
  <c r="O341" i="1"/>
  <c r="O327" i="1"/>
  <c r="X322" i="1"/>
  <c r="X319" i="1"/>
  <c r="O317" i="1"/>
  <c r="X315" i="1"/>
  <c r="O315" i="1"/>
  <c r="X314" i="1"/>
  <c r="K313" i="1"/>
  <c r="J313" i="1"/>
  <c r="O312" i="1"/>
  <c r="J312" i="1"/>
  <c r="K312" i="1" s="1"/>
  <c r="X304" i="1"/>
  <c r="X303" i="1"/>
  <c r="O297" i="1"/>
  <c r="X296" i="1"/>
  <c r="X290" i="1"/>
  <c r="X279" i="1"/>
  <c r="J244" i="1"/>
  <c r="J243" i="1"/>
  <c r="J242" i="1"/>
  <c r="J241" i="1"/>
  <c r="J240" i="1"/>
  <c r="X239" i="1"/>
  <c r="J239" i="1"/>
  <c r="J238" i="1"/>
  <c r="X237" i="1"/>
  <c r="J237" i="1"/>
  <c r="J236" i="1"/>
  <c r="J235" i="1"/>
  <c r="J234" i="1"/>
  <c r="J233" i="1"/>
  <c r="J232" i="1"/>
  <c r="J231" i="1"/>
  <c r="X230" i="1"/>
  <c r="J230" i="1"/>
  <c r="J229" i="1"/>
  <c r="J228" i="1"/>
  <c r="X227" i="1"/>
  <c r="J227" i="1"/>
  <c r="X226" i="1"/>
  <c r="J226" i="1"/>
  <c r="J225" i="1"/>
  <c r="J224" i="1"/>
  <c r="J223" i="1"/>
  <c r="J222" i="1"/>
  <c r="J221" i="1"/>
  <c r="J220" i="1"/>
  <c r="J219" i="1"/>
  <c r="J218" i="1"/>
  <c r="J217" i="1"/>
  <c r="O216" i="1"/>
  <c r="J216" i="1"/>
  <c r="J215" i="1"/>
  <c r="J214" i="1"/>
  <c r="J213" i="1"/>
  <c r="J212" i="1"/>
  <c r="J211" i="1"/>
  <c r="J210" i="1"/>
  <c r="J209" i="1"/>
  <c r="J208" i="1"/>
  <c r="J207" i="1"/>
  <c r="J206" i="1"/>
  <c r="J205" i="1"/>
  <c r="J204" i="1"/>
  <c r="X203" i="1"/>
  <c r="O203" i="1"/>
  <c r="J203" i="1"/>
  <c r="J202" i="1"/>
  <c r="J201" i="1"/>
  <c r="X200" i="1"/>
  <c r="J200" i="1"/>
  <c r="J199" i="1"/>
  <c r="J198" i="1"/>
  <c r="J197" i="1"/>
  <c r="J196" i="1"/>
  <c r="J195" i="1"/>
  <c r="J194" i="1"/>
  <c r="J193" i="1"/>
  <c r="J192" i="1"/>
  <c r="J191" i="1"/>
  <c r="J190" i="1"/>
  <c r="J189" i="1"/>
  <c r="J188" i="1"/>
  <c r="J187" i="1"/>
  <c r="J186" i="1"/>
  <c r="J185" i="1"/>
  <c r="X180" i="1"/>
  <c r="X179" i="1"/>
  <c r="J179" i="1"/>
  <c r="K179" i="1" s="1"/>
  <c r="X178" i="1"/>
  <c r="J178" i="1"/>
  <c r="K178" i="1" s="1"/>
  <c r="X177" i="1"/>
  <c r="J177" i="1"/>
  <c r="K177" i="1" s="1"/>
  <c r="X176" i="1"/>
  <c r="J176" i="1"/>
  <c r="K176" i="1" s="1"/>
  <c r="X175" i="1"/>
  <c r="J175" i="1"/>
  <c r="K175" i="1" s="1"/>
  <c r="X174" i="1"/>
  <c r="O174" i="1"/>
  <c r="X173" i="1"/>
  <c r="O173" i="1"/>
  <c r="J173" i="1"/>
  <c r="K173" i="1" s="1"/>
  <c r="X172" i="1"/>
  <c r="O172" i="1"/>
  <c r="J172" i="1"/>
  <c r="K172" i="1" s="1"/>
  <c r="X171" i="1"/>
  <c r="O171" i="1"/>
  <c r="J171" i="1"/>
  <c r="K171" i="1" s="1"/>
  <c r="O170" i="1"/>
  <c r="K170" i="1"/>
  <c r="J170" i="1"/>
  <c r="W166" i="1"/>
  <c r="X166" i="1" s="1"/>
  <c r="O166" i="1"/>
  <c r="W165" i="1"/>
  <c r="X165" i="1" s="1"/>
  <c r="O165" i="1"/>
  <c r="X163" i="1"/>
  <c r="J163" i="1"/>
  <c r="K163" i="1" s="1"/>
  <c r="X162" i="1"/>
  <c r="K162" i="1"/>
  <c r="J161" i="1"/>
  <c r="K161" i="1" s="1"/>
  <c r="J160" i="1"/>
  <c r="K160" i="1" s="1"/>
  <c r="X159" i="1"/>
  <c r="O157" i="1"/>
  <c r="J157" i="1"/>
  <c r="K157" i="1" s="1"/>
  <c r="X152" i="1"/>
  <c r="O150" i="1"/>
  <c r="O147" i="1"/>
  <c r="K146" i="1"/>
  <c r="J146" i="1"/>
  <c r="K144" i="1"/>
  <c r="J144" i="1"/>
  <c r="J140" i="1"/>
  <c r="K140" i="1" s="1"/>
  <c r="J138" i="1"/>
  <c r="K138" i="1" s="1"/>
  <c r="J137" i="1"/>
  <c r="K137" i="1" s="1"/>
  <c r="X136" i="1"/>
  <c r="J136" i="1"/>
  <c r="K136" i="1" s="1"/>
  <c r="J135" i="1"/>
  <c r="K135" i="1" s="1"/>
  <c r="X134" i="1"/>
  <c r="K134" i="1"/>
  <c r="J134" i="1"/>
  <c r="J133" i="1"/>
  <c r="K133" i="1" s="1"/>
  <c r="X132" i="1"/>
  <c r="J132" i="1"/>
  <c r="K132" i="1" s="1"/>
  <c r="J131" i="1"/>
  <c r="K131" i="1" s="1"/>
  <c r="J130" i="1"/>
  <c r="K130" i="1" s="1"/>
  <c r="J129" i="1"/>
  <c r="K129" i="1" s="1"/>
  <c r="X128" i="1"/>
  <c r="K128" i="1"/>
  <c r="J128" i="1"/>
  <c r="J127" i="1"/>
  <c r="K127" i="1" s="1"/>
  <c r="J126" i="1"/>
  <c r="K126" i="1" s="1"/>
  <c r="X125" i="1"/>
  <c r="J125" i="1"/>
  <c r="K125" i="1" s="1"/>
  <c r="X124" i="1"/>
  <c r="J124" i="1"/>
  <c r="J123" i="1"/>
  <c r="X122" i="1"/>
  <c r="J122" i="1"/>
  <c r="J121" i="1"/>
  <c r="J120" i="1"/>
  <c r="J119" i="1"/>
  <c r="K119" i="1" s="1"/>
  <c r="J118" i="1"/>
  <c r="J117" i="1"/>
  <c r="J116" i="1"/>
  <c r="J115" i="1"/>
  <c r="J114" i="1"/>
  <c r="J113" i="1"/>
  <c r="J112" i="1"/>
  <c r="J111" i="1"/>
  <c r="X106" i="1"/>
  <c r="O106" i="1"/>
  <c r="J106" i="1"/>
  <c r="K106" i="1" s="1"/>
  <c r="X105" i="1"/>
  <c r="O105" i="1"/>
  <c r="J105" i="1"/>
  <c r="K105" i="1" s="1"/>
  <c r="O104" i="1"/>
  <c r="J104" i="1"/>
  <c r="K104" i="1" s="1"/>
  <c r="X103" i="1"/>
  <c r="J103" i="1"/>
  <c r="K103" i="1" s="1"/>
  <c r="X102" i="1"/>
  <c r="O102" i="1"/>
  <c r="X101" i="1"/>
  <c r="J101" i="1"/>
  <c r="K101" i="1" s="1"/>
  <c r="X100" i="1"/>
  <c r="J100" i="1"/>
  <c r="K100" i="1" s="1"/>
  <c r="J99" i="1"/>
  <c r="K99" i="1" s="1"/>
  <c r="X98" i="1"/>
  <c r="X93" i="1"/>
  <c r="O93" i="1"/>
  <c r="X90" i="1"/>
  <c r="X89" i="1"/>
  <c r="X88" i="1"/>
  <c r="O88" i="1"/>
  <c r="J88" i="1"/>
  <c r="K88" i="1" s="1"/>
  <c r="X87" i="1"/>
  <c r="O87" i="1"/>
  <c r="X86" i="1"/>
  <c r="O86" i="1"/>
  <c r="K86" i="1"/>
  <c r="J86" i="1"/>
  <c r="X85" i="1"/>
  <c r="O85" i="1"/>
  <c r="J85" i="1"/>
  <c r="K85" i="1" s="1"/>
  <c r="X83" i="1"/>
  <c r="O79" i="1"/>
  <c r="X78" i="1"/>
  <c r="O78" i="1"/>
  <c r="X75" i="1"/>
  <c r="X72" i="1"/>
  <c r="K71" i="1"/>
  <c r="J71" i="1"/>
  <c r="X70" i="1"/>
  <c r="J70" i="1"/>
  <c r="K70" i="1" s="1"/>
  <c r="B68" i="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X63" i="1"/>
  <c r="J63" i="1"/>
  <c r="K63" i="1" s="1"/>
  <c r="X62" i="1"/>
  <c r="J62" i="1"/>
  <c r="K62" i="1" s="1"/>
  <c r="X61" i="1"/>
  <c r="J61" i="1"/>
  <c r="K61" i="1" s="1"/>
  <c r="X60" i="1"/>
  <c r="J60" i="1"/>
  <c r="K60" i="1" s="1"/>
  <c r="X59" i="1"/>
  <c r="J59" i="1"/>
  <c r="K59" i="1" s="1"/>
  <c r="X58" i="1"/>
  <c r="O58" i="1"/>
  <c r="J58" i="1"/>
  <c r="K58" i="1" s="1"/>
  <c r="X56" i="1"/>
  <c r="J56" i="1"/>
  <c r="K56" i="1" s="1"/>
  <c r="V55" i="1"/>
  <c r="W55" i="1" s="1"/>
  <c r="X55" i="1" s="1"/>
  <c r="J55" i="1"/>
  <c r="K55" i="1" s="1"/>
  <c r="W54" i="1"/>
  <c r="X54" i="1" s="1"/>
  <c r="J54" i="1"/>
  <c r="K54" i="1" s="1"/>
  <c r="X53" i="1"/>
  <c r="X52" i="1"/>
  <c r="O47" i="1"/>
  <c r="X43" i="1"/>
  <c r="B42" i="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39" i="1"/>
  <c r="B40" i="1" s="1"/>
</calcChain>
</file>

<file path=xl/comments1.xml><?xml version="1.0" encoding="utf-8"?>
<comments xmlns="http://schemas.openxmlformats.org/spreadsheetml/2006/main">
  <authors>
    <author>Автор</author>
  </authors>
  <commentList>
    <comment ref="W52" authorId="0">
      <text>
        <r>
          <rPr>
            <b/>
            <sz val="9"/>
            <color indexed="81"/>
            <rFont val="Tahoma"/>
            <family val="2"/>
            <charset val="204"/>
          </rPr>
          <t>Автор:</t>
        </r>
        <r>
          <rPr>
            <sz val="9"/>
            <color indexed="81"/>
            <rFont val="Tahoma"/>
            <family val="2"/>
            <charset val="204"/>
          </rPr>
          <t xml:space="preserve">
без НДС
</t>
        </r>
      </text>
    </comment>
    <comment ref="H55" authorId="0">
      <text>
        <r>
          <rPr>
            <b/>
            <sz val="9"/>
            <color indexed="81"/>
            <rFont val="Tahoma"/>
            <family val="2"/>
            <charset val="204"/>
          </rPr>
          <t>Автор:</t>
        </r>
        <r>
          <rPr>
            <sz val="9"/>
            <color indexed="81"/>
            <rFont val="Tahoma"/>
            <family val="2"/>
            <charset val="204"/>
          </rPr>
          <t xml:space="preserve">
ОТ - 1;
ПТО- 2;
СОУ - 6;
ОРРЭМ - 1;
Бух. - 1.</t>
        </r>
      </text>
    </comment>
    <comment ref="W89" authorId="0">
      <text>
        <r>
          <rPr>
            <b/>
            <sz val="12"/>
            <color indexed="81"/>
            <rFont val="Tahoma"/>
            <family val="2"/>
            <charset val="204"/>
          </rPr>
          <t>Автор:</t>
        </r>
        <r>
          <rPr>
            <sz val="12"/>
            <color indexed="81"/>
            <rFont val="Tahoma"/>
            <family val="2"/>
            <charset val="204"/>
          </rPr>
          <t xml:space="preserve">
без НДС</t>
        </r>
      </text>
    </comment>
    <comment ref="W93" authorId="0">
      <text>
        <r>
          <rPr>
            <b/>
            <sz val="11"/>
            <color indexed="81"/>
            <rFont val="Tahoma"/>
            <family val="2"/>
            <charset val="204"/>
          </rPr>
          <t>Автор:</t>
        </r>
        <r>
          <rPr>
            <sz val="11"/>
            <color indexed="81"/>
            <rFont val="Tahoma"/>
            <family val="2"/>
            <charset val="204"/>
          </rPr>
          <t xml:space="preserve">
без НДС</t>
        </r>
        <r>
          <rPr>
            <sz val="9"/>
            <color indexed="81"/>
            <rFont val="Tahoma"/>
            <family val="2"/>
            <charset val="204"/>
          </rPr>
          <t xml:space="preserve">
</t>
        </r>
      </text>
    </comment>
    <comment ref="W103" authorId="0">
      <text>
        <r>
          <rPr>
            <b/>
            <sz val="9"/>
            <color indexed="81"/>
            <rFont val="Tahoma"/>
            <family val="2"/>
            <charset val="204"/>
          </rPr>
          <t>Автор:</t>
        </r>
        <r>
          <rPr>
            <sz val="9"/>
            <color indexed="81"/>
            <rFont val="Tahoma"/>
            <family val="2"/>
            <charset val="204"/>
          </rPr>
          <t xml:space="preserve">
без НДС
</t>
        </r>
      </text>
    </comment>
    <comment ref="W181" authorId="0">
      <text>
        <r>
          <rPr>
            <b/>
            <sz val="9"/>
            <color indexed="81"/>
            <rFont val="Tahoma"/>
            <family val="2"/>
            <charset val="204"/>
          </rPr>
          <t>Автор:</t>
        </r>
        <r>
          <rPr>
            <sz val="9"/>
            <color indexed="81"/>
            <rFont val="Tahoma"/>
            <family val="2"/>
            <charset val="204"/>
          </rPr>
          <t xml:space="preserve">
без НДС</t>
        </r>
      </text>
    </comment>
    <comment ref="W322" authorId="0">
      <text>
        <r>
          <rPr>
            <b/>
            <sz val="9"/>
            <color indexed="81"/>
            <rFont val="Tahoma"/>
            <family val="2"/>
            <charset val="204"/>
          </rPr>
          <t>Автор:</t>
        </r>
        <r>
          <rPr>
            <sz val="9"/>
            <color indexed="81"/>
            <rFont val="Tahoma"/>
            <family val="2"/>
            <charset val="204"/>
          </rPr>
          <t xml:space="preserve">
было 60,000
</t>
        </r>
      </text>
    </comment>
    <comment ref="N328" authorId="0">
      <text>
        <r>
          <rPr>
            <b/>
            <sz val="9"/>
            <color indexed="81"/>
            <rFont val="Tahoma"/>
            <family val="2"/>
            <charset val="204"/>
          </rPr>
          <t>Автор:</t>
        </r>
        <r>
          <rPr>
            <sz val="9"/>
            <color indexed="81"/>
            <rFont val="Tahoma"/>
            <family val="2"/>
            <charset val="204"/>
          </rPr>
          <t xml:space="preserve">
БЫЛО
"Услуги по предрейсовому медосмотру водителей
(для ОП Калининград)
"</t>
        </r>
      </text>
    </comment>
    <comment ref="W504" authorId="0">
      <text>
        <r>
          <rPr>
            <b/>
            <sz val="9"/>
            <color indexed="81"/>
            <rFont val="Tahoma"/>
            <family val="2"/>
            <charset val="204"/>
          </rPr>
          <t>Автор:</t>
        </r>
        <r>
          <rPr>
            <sz val="9"/>
            <color indexed="81"/>
            <rFont val="Tahoma"/>
            <family val="2"/>
            <charset val="204"/>
          </rPr>
          <t xml:space="preserve">
без НДС</t>
        </r>
      </text>
    </comment>
    <comment ref="W525" authorId="0">
      <text>
        <r>
          <rPr>
            <b/>
            <sz val="9"/>
            <color indexed="81"/>
            <rFont val="Tahoma"/>
            <family val="2"/>
            <charset val="204"/>
          </rPr>
          <t>Автор:</t>
        </r>
        <r>
          <rPr>
            <sz val="9"/>
            <color indexed="81"/>
            <rFont val="Tahoma"/>
            <family val="2"/>
            <charset val="204"/>
          </rPr>
          <t xml:space="preserve">
без НДС</t>
        </r>
      </text>
    </comment>
    <comment ref="W537" authorId="0">
      <text>
        <r>
          <rPr>
            <b/>
            <sz val="9"/>
            <color indexed="81"/>
            <rFont val="Tahoma"/>
            <family val="2"/>
            <charset val="204"/>
          </rPr>
          <t>Автор:</t>
        </r>
        <r>
          <rPr>
            <sz val="9"/>
            <color indexed="81"/>
            <rFont val="Tahoma"/>
            <family val="2"/>
            <charset val="204"/>
          </rPr>
          <t xml:space="preserve">
без НДС
</t>
        </r>
      </text>
    </comment>
    <comment ref="W548" authorId="0">
      <text>
        <r>
          <rPr>
            <b/>
            <sz val="9"/>
            <color indexed="81"/>
            <rFont val="Tahoma"/>
            <family val="2"/>
            <charset val="204"/>
          </rPr>
          <t>Автор:</t>
        </r>
        <r>
          <rPr>
            <sz val="9"/>
            <color indexed="81"/>
            <rFont val="Tahoma"/>
            <family val="2"/>
            <charset val="204"/>
          </rPr>
          <t xml:space="preserve">
без НДС
</t>
        </r>
      </text>
    </comment>
    <comment ref="W631" authorId="0">
      <text>
        <r>
          <rPr>
            <b/>
            <sz val="9"/>
            <color indexed="81"/>
            <rFont val="Tahoma"/>
            <family val="2"/>
            <charset val="204"/>
          </rPr>
          <t>Автор:</t>
        </r>
        <r>
          <rPr>
            <sz val="9"/>
            <color indexed="81"/>
            <rFont val="Tahoma"/>
            <family val="2"/>
            <charset val="204"/>
          </rPr>
          <t xml:space="preserve">
без НДС</t>
        </r>
      </text>
    </comment>
    <comment ref="W635" authorId="0">
      <text>
        <r>
          <rPr>
            <b/>
            <sz val="9"/>
            <color indexed="81"/>
            <rFont val="Tahoma"/>
            <family val="2"/>
            <charset val="204"/>
          </rPr>
          <t>Автор:</t>
        </r>
        <r>
          <rPr>
            <sz val="9"/>
            <color indexed="81"/>
            <rFont val="Tahoma"/>
            <family val="2"/>
            <charset val="204"/>
          </rPr>
          <t xml:space="preserve">
без НДС
</t>
        </r>
      </text>
    </comment>
    <comment ref="W669" authorId="0">
      <text>
        <r>
          <rPr>
            <b/>
            <sz val="9"/>
            <color indexed="81"/>
            <rFont val="Tahoma"/>
            <family val="2"/>
            <charset val="204"/>
          </rPr>
          <t>Автор:</t>
        </r>
        <r>
          <rPr>
            <sz val="9"/>
            <color indexed="81"/>
            <rFont val="Tahoma"/>
            <family val="2"/>
            <charset val="204"/>
          </rPr>
          <t xml:space="preserve">
без НДС
</t>
        </r>
      </text>
    </comment>
    <comment ref="W681" authorId="0">
      <text>
        <r>
          <rPr>
            <b/>
            <sz val="9"/>
            <color indexed="81"/>
            <rFont val="Tahoma"/>
            <family val="2"/>
            <charset val="204"/>
          </rPr>
          <t>Автор:</t>
        </r>
        <r>
          <rPr>
            <sz val="9"/>
            <color indexed="81"/>
            <rFont val="Tahoma"/>
            <family val="2"/>
            <charset val="204"/>
          </rPr>
          <t xml:space="preserve">
без НДС
</t>
        </r>
      </text>
    </comment>
    <comment ref="W683" authorId="0">
      <text>
        <r>
          <rPr>
            <b/>
            <sz val="9"/>
            <color indexed="81"/>
            <rFont val="Tahoma"/>
            <family val="2"/>
            <charset val="204"/>
          </rPr>
          <t>Автор:</t>
        </r>
        <r>
          <rPr>
            <sz val="9"/>
            <color indexed="81"/>
            <rFont val="Tahoma"/>
            <family val="2"/>
            <charset val="204"/>
          </rPr>
          <t xml:space="preserve">
Без НДС
</t>
        </r>
      </text>
    </comment>
    <comment ref="W686" authorId="0">
      <text>
        <r>
          <rPr>
            <b/>
            <sz val="9"/>
            <color indexed="81"/>
            <rFont val="Tahoma"/>
            <family val="2"/>
            <charset val="204"/>
          </rPr>
          <t>Автор:</t>
        </r>
        <r>
          <rPr>
            <sz val="9"/>
            <color indexed="81"/>
            <rFont val="Tahoma"/>
            <family val="2"/>
            <charset val="204"/>
          </rPr>
          <t xml:space="preserve">
Без НДС
</t>
        </r>
      </text>
    </comment>
    <comment ref="W688" authorId="0">
      <text>
        <r>
          <rPr>
            <b/>
            <sz val="9"/>
            <color indexed="81"/>
            <rFont val="Tahoma"/>
            <family val="2"/>
            <charset val="204"/>
          </rPr>
          <t>Автор:</t>
        </r>
        <r>
          <rPr>
            <sz val="9"/>
            <color indexed="81"/>
            <rFont val="Tahoma"/>
            <family val="2"/>
            <charset val="204"/>
          </rPr>
          <t xml:space="preserve">
без НДС</t>
        </r>
      </text>
    </comment>
    <comment ref="W689" authorId="0">
      <text>
        <r>
          <rPr>
            <b/>
            <sz val="9"/>
            <color indexed="81"/>
            <rFont val="Tahoma"/>
            <family val="2"/>
            <charset val="204"/>
          </rPr>
          <t>Автор:</t>
        </r>
        <r>
          <rPr>
            <sz val="9"/>
            <color indexed="81"/>
            <rFont val="Tahoma"/>
            <family val="2"/>
            <charset val="204"/>
          </rPr>
          <t xml:space="preserve">
без НДС
</t>
        </r>
      </text>
    </comment>
    <comment ref="W717" authorId="0">
      <text>
        <r>
          <rPr>
            <b/>
            <sz val="9"/>
            <color indexed="81"/>
            <rFont val="Tahoma"/>
            <family val="2"/>
            <charset val="204"/>
          </rPr>
          <t>Автор:</t>
        </r>
        <r>
          <rPr>
            <sz val="9"/>
            <color indexed="81"/>
            <rFont val="Tahoma"/>
            <family val="2"/>
            <charset val="204"/>
          </rPr>
          <t xml:space="preserve">
без НДС
</t>
        </r>
      </text>
    </comment>
    <comment ref="W734" authorId="0">
      <text>
        <r>
          <rPr>
            <b/>
            <sz val="9"/>
            <color indexed="81"/>
            <rFont val="Tahoma"/>
            <family val="2"/>
            <charset val="204"/>
          </rPr>
          <t>Автор:</t>
        </r>
        <r>
          <rPr>
            <sz val="9"/>
            <color indexed="81"/>
            <rFont val="Tahoma"/>
            <family val="2"/>
            <charset val="204"/>
          </rPr>
          <t xml:space="preserve">
без НДС
</t>
        </r>
      </text>
    </comment>
    <comment ref="W751" authorId="0">
      <text>
        <r>
          <rPr>
            <b/>
            <sz val="9"/>
            <color indexed="81"/>
            <rFont val="Tahoma"/>
            <family val="2"/>
            <charset val="204"/>
          </rPr>
          <t>Автор:</t>
        </r>
        <r>
          <rPr>
            <sz val="9"/>
            <color indexed="81"/>
            <rFont val="Tahoma"/>
            <family val="2"/>
            <charset val="204"/>
          </rPr>
          <t xml:space="preserve">
НДС не обл
</t>
        </r>
      </text>
    </comment>
    <comment ref="W772" authorId="0">
      <text>
        <r>
          <rPr>
            <b/>
            <sz val="9"/>
            <color indexed="81"/>
            <rFont val="Tahoma"/>
            <family val="2"/>
            <charset val="204"/>
          </rPr>
          <t>Автор:</t>
        </r>
        <r>
          <rPr>
            <sz val="9"/>
            <color indexed="81"/>
            <rFont val="Tahoma"/>
            <family val="2"/>
            <charset val="204"/>
          </rPr>
          <t xml:space="preserve">
без НДС
</t>
        </r>
      </text>
    </comment>
    <comment ref="W781" authorId="0">
      <text>
        <r>
          <rPr>
            <b/>
            <sz val="9"/>
            <color indexed="81"/>
            <rFont val="Tahoma"/>
            <family val="2"/>
            <charset val="204"/>
          </rPr>
          <t>Автор:</t>
        </r>
        <r>
          <rPr>
            <sz val="9"/>
            <color indexed="81"/>
            <rFont val="Tahoma"/>
            <family val="2"/>
            <charset val="204"/>
          </rPr>
          <t xml:space="preserve">
без НДС
</t>
        </r>
      </text>
    </comment>
    <comment ref="W809" authorId="0">
      <text>
        <r>
          <rPr>
            <b/>
            <sz val="9"/>
            <color indexed="81"/>
            <rFont val="Tahoma"/>
            <family val="2"/>
            <charset val="204"/>
          </rPr>
          <t>Автор:</t>
        </r>
        <r>
          <rPr>
            <sz val="9"/>
            <color indexed="81"/>
            <rFont val="Tahoma"/>
            <family val="2"/>
            <charset val="204"/>
          </rPr>
          <t xml:space="preserve">
без НДС
</t>
        </r>
      </text>
    </comment>
    <comment ref="W822" authorId="0">
      <text>
        <r>
          <rPr>
            <b/>
            <sz val="9"/>
            <color indexed="81"/>
            <rFont val="Tahoma"/>
            <family val="2"/>
            <charset val="204"/>
          </rPr>
          <t>Автор:</t>
        </r>
        <r>
          <rPr>
            <sz val="9"/>
            <color indexed="81"/>
            <rFont val="Tahoma"/>
            <family val="2"/>
            <charset val="204"/>
          </rPr>
          <t xml:space="preserve">
без НДС</t>
        </r>
      </text>
    </comment>
    <comment ref="W826" authorId="0">
      <text>
        <r>
          <rPr>
            <b/>
            <sz val="9"/>
            <color indexed="81"/>
            <rFont val="Tahoma"/>
            <family val="2"/>
            <charset val="204"/>
          </rPr>
          <t>Автор:</t>
        </r>
        <r>
          <rPr>
            <sz val="9"/>
            <color indexed="81"/>
            <rFont val="Tahoma"/>
            <family val="2"/>
            <charset val="204"/>
          </rPr>
          <t xml:space="preserve">
без НДС</t>
        </r>
      </text>
    </comment>
    <comment ref="W833" authorId="0">
      <text>
        <r>
          <rPr>
            <b/>
            <sz val="9"/>
            <color indexed="81"/>
            <rFont val="Tahoma"/>
            <family val="2"/>
            <charset val="204"/>
          </rPr>
          <t>Автор:</t>
        </r>
        <r>
          <rPr>
            <sz val="9"/>
            <color indexed="81"/>
            <rFont val="Tahoma"/>
            <family val="2"/>
            <charset val="204"/>
          </rPr>
          <t xml:space="preserve">
без НДС</t>
        </r>
      </text>
    </comment>
    <comment ref="X833" authorId="0">
      <text>
        <r>
          <rPr>
            <b/>
            <sz val="9"/>
            <color indexed="81"/>
            <rFont val="Tahoma"/>
            <family val="2"/>
            <charset val="204"/>
          </rPr>
          <t>Автор:</t>
        </r>
        <r>
          <rPr>
            <sz val="9"/>
            <color indexed="81"/>
            <rFont val="Tahoma"/>
            <family val="2"/>
            <charset val="204"/>
          </rPr>
          <t xml:space="preserve">
без НДС</t>
        </r>
      </text>
    </comment>
    <comment ref="W835" authorId="0">
      <text>
        <r>
          <rPr>
            <b/>
            <sz val="9"/>
            <color indexed="81"/>
            <rFont val="Tahoma"/>
            <family val="2"/>
            <charset val="204"/>
          </rPr>
          <t>Автор:</t>
        </r>
        <r>
          <rPr>
            <sz val="9"/>
            <color indexed="81"/>
            <rFont val="Tahoma"/>
            <family val="2"/>
            <charset val="204"/>
          </rPr>
          <t xml:space="preserve">
без НДС</t>
        </r>
      </text>
    </comment>
    <comment ref="X835" authorId="0">
      <text>
        <r>
          <rPr>
            <b/>
            <sz val="9"/>
            <color indexed="81"/>
            <rFont val="Tahoma"/>
            <family val="2"/>
            <charset val="204"/>
          </rPr>
          <t>Автор:</t>
        </r>
        <r>
          <rPr>
            <sz val="9"/>
            <color indexed="81"/>
            <rFont val="Tahoma"/>
            <family val="2"/>
            <charset val="204"/>
          </rPr>
          <t xml:space="preserve">
без НДС</t>
        </r>
      </text>
    </comment>
  </commentList>
</comments>
</file>

<file path=xl/sharedStrings.xml><?xml version="1.0" encoding="utf-8"?>
<sst xmlns="http://schemas.openxmlformats.org/spreadsheetml/2006/main" count="20495" uniqueCount="3754">
  <si>
    <t xml:space="preserve">Приложение 2
к распоряжению
</t>
  </si>
  <si>
    <t>План закупок ОАО "Мобильные ГТЭС"</t>
  </si>
  <si>
    <t>на 2015 год</t>
  </si>
  <si>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</si>
  <si>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ОАО "Мобильные ГТЭС")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</si>
  <si>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</si>
  <si>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</si>
  <si>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</si>
  <si>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</si>
  <si>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</si>
  <si>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</si>
  <si>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</si>
  <si>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r>
      <t xml:space="preserve">Утверждено решением Совета директоров, протокол </t>
    </r>
    <r>
      <rPr>
        <u/>
        <sz val="12"/>
        <rFont val="Arial"/>
        <family val="2"/>
        <charset val="204"/>
      </rPr>
      <t>№  129  от   22.10.2014 г.</t>
    </r>
  </si>
  <si>
    <r>
      <t xml:space="preserve">"Согласовано" протокол </t>
    </r>
    <r>
      <rPr>
        <u/>
        <sz val="12"/>
        <rFont val="Arial"/>
        <family val="2"/>
        <charset val="204"/>
      </rPr>
      <t xml:space="preserve">ЦЗК № 2014/1_2015 от  24.09.2014 г.  </t>
    </r>
    <r>
      <rPr>
        <sz val="12"/>
        <rFont val="Arial"/>
        <family val="2"/>
        <charset val="204"/>
      </rPr>
      <t xml:space="preserve">    ________________________               В. П. Горюнов  (Руководитель ЦЗК ОАО "Мобильные ГТЭС") </t>
    </r>
  </si>
  <si>
    <t>ОАО "Мобильные ГТЭС"</t>
  </si>
  <si>
    <t>Российская Федерация, 121353, 
г. Москва, ул. Беловежская, д. 4 Б</t>
  </si>
  <si>
    <t>+7 (495) 7823960/63</t>
  </si>
  <si>
    <t>info@mobilegtes.ru</t>
  </si>
  <si>
    <t>7706627050</t>
  </si>
  <si>
    <t>770601001</t>
  </si>
  <si>
    <t>45286596000</t>
  </si>
  <si>
    <t>Статус корректировки (оставить, добавить изменить удалить)</t>
  </si>
  <si>
    <t>инициирование</t>
  </si>
  <si>
    <t>Порядковый номер</t>
  </si>
  <si>
    <t>Номер закупки</t>
  </si>
  <si>
    <t>Титул (объект)</t>
  </si>
  <si>
    <t>Код вида деятельности</t>
  </si>
  <si>
    <t>Источник финансирования (код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</si>
  <si>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</si>
  <si>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</si>
  <si>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</si>
  <si>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</si>
  <si>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</si>
  <si>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</si>
  <si>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</si>
  <si>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Организатор закупки</t>
  </si>
  <si>
    <t>Уровень закупочной комиссии</t>
  </si>
  <si>
    <t>Контрагент (наименование)</t>
  </si>
  <si>
    <t>Комментарий</t>
  </si>
  <si>
    <t>Регион поставки товаров (выполнения работ, оказания услуг)</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</si>
  <si>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</si>
  <si>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</si>
  <si>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</si>
  <si>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</si>
  <si>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Код по ОКВЭД</t>
  </si>
  <si>
    <t>Код по ОКДП</t>
  </si>
  <si>
    <t>Единица измерения</t>
  </si>
  <si>
    <t>Сведения о количестве (объеме)</t>
  </si>
  <si>
    <t>Сведения о начальной (максимальной) цене договора (цене лота) (тыс. руб.с НДС)</t>
  </si>
  <si>
    <t>График осуществления процедур закупки</t>
  </si>
  <si>
    <t>Наименование ЭТП</t>
  </si>
  <si>
    <t>Код по ОКАТО</t>
  </si>
  <si>
    <t>наименование</t>
  </si>
  <si>
    <t>Код по ОКЕИ</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</si>
  <si>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</si>
  <si>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</si>
  <si>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</si>
  <si>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</si>
  <si>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</si>
  <si>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</si>
  <si>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</si>
  <si>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</si>
  <si>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</si>
  <si>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</si>
  <si>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</si>
  <si>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</si>
  <si>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Год</t>
  </si>
  <si>
    <t xml:space="preserve">Месяц </t>
  </si>
  <si>
    <t>Месяц</t>
  </si>
  <si>
    <t>да/
нет</t>
  </si>
  <si>
    <t>2015_1</t>
  </si>
  <si>
    <t>ПУ</t>
  </si>
  <si>
    <t>ОПО</t>
  </si>
  <si>
    <t>ОЗ</t>
  </si>
  <si>
    <t>03420808001</t>
  </si>
  <si>
    <t>Краснодарский край</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</si>
  <si>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</si>
  <si>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</si>
  <si>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</si>
  <si>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Раздел "K" "Операции с недвижимым имуществом, аренда и предоставление услуг", подраздел 70 "Операции с недвижимым имуществом"</t>
  </si>
  <si>
    <t>Раздел "К" "Услуги, связанные с недвижимым имуществом, арендой, исследовательской и коммерческой деятельностью". Подраздел 7000000 "Услуги, связанные с недвижимым имуществом"</t>
  </si>
  <si>
    <t>кв.м.</t>
  </si>
  <si>
    <t>май</t>
  </si>
  <si>
    <t>июнь</t>
  </si>
  <si>
    <t>апрель</t>
  </si>
  <si>
    <t>ЕП</t>
  </si>
  <si>
    <t>нет</t>
  </si>
  <si>
    <t xml:space="preserve"> -</t>
  </si>
  <si>
    <t>МГТЭС</t>
  </si>
  <si>
    <t>Закупочная комиссия МГТЭС</t>
  </si>
  <si>
    <t>ОАО "Кубаньэнерго"</t>
  </si>
  <si>
    <t>Дог. № 07/5-30 от 20.10.2008, автопролонгация</t>
  </si>
  <si>
    <t>2015_2</t>
  </si>
  <si>
    <t>изменить</t>
  </si>
  <si>
    <t>46000000000</t>
  </si>
  <si>
    <t>Московская область</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</si>
  <si>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</si>
  <si>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</si>
  <si>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</si>
  <si>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январь</t>
  </si>
  <si>
    <t>август</t>
  </si>
  <si>
    <t>ОАО "МОЭСК"</t>
  </si>
  <si>
    <t>Дог. № 12-0101-001 от 01.07.2012 (22-1-2012), автопролонгация</t>
  </si>
  <si>
    <t>ОЛ 4</t>
  </si>
  <si>
    <t>2015_3</t>
  </si>
  <si>
    <t>95408000000</t>
  </si>
  <si>
    <t>г. Саяногорск, Республика Хакасия</t>
  </si>
  <si>
    <t xml:space="preserve">Услуги по аренде з/у в г. Саяногорск  </t>
  </si>
  <si>
    <t>земельный участок площадью, расположенный по адресу: Республика Хакасия, г. Саяногорск, ул. Индустриальная, участок 57</t>
  </si>
  <si>
    <t>-</t>
  </si>
  <si>
    <t>ЗАО "Саянстрой"</t>
  </si>
  <si>
    <t>Дог. № 09-0700-008 от 09.12.09, автопролонгация</t>
  </si>
  <si>
    <t>01.01/185</t>
  </si>
  <si>
    <t>2015_4</t>
  </si>
  <si>
    <t xml:space="preserve">                                                                                                                                                                                   </t>
  </si>
  <si>
    <t xml:space="preserve">
27401000000</t>
  </si>
  <si>
    <t>Калининградская область</t>
  </si>
  <si>
    <t>Услуги по субаренде з/у на территории ТЭЦ-1              г. Калининград</t>
  </si>
  <si>
    <t>земельный участок площадью 7500 кв.м., расположенный по адресу: Калининградская область, г. Калининград, ул. Правая Набережная, 10а, территория ТЭЦ-1</t>
  </si>
  <si>
    <t>июль</t>
  </si>
  <si>
    <t>ОАО "Янтарьэнерго"</t>
  </si>
  <si>
    <t>Комментарии по закупке на отдельном листе</t>
  </si>
  <si>
    <t>ОЛ 9
ОЛ 104</t>
  </si>
  <si>
    <t>2015_5</t>
  </si>
  <si>
    <t>Секретариат</t>
  </si>
  <si>
    <t>45000000000</t>
  </si>
  <si>
    <t>Город Москва столица Российской Федерации город федерального значения</t>
  </si>
  <si>
    <t>Почтовые расходы</t>
  </si>
  <si>
    <t>Услуги по доставке отправлений Заказчика в пункт назначения</t>
  </si>
  <si>
    <t>услуги экспресс Почты по всей России с выездом курьера и доставки во все страны мира. 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</si>
  <si>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64.11</t>
  </si>
  <si>
    <t>6411000, 6412000</t>
  </si>
  <si>
    <t>шт.</t>
  </si>
  <si>
    <t>октябрь</t>
  </si>
  <si>
    <t>ноябрь</t>
  </si>
  <si>
    <t>декабрь</t>
  </si>
  <si>
    <t>ОЗП</t>
  </si>
  <si>
    <t>да</t>
  </si>
  <si>
    <t>etp.roseltorg.ru
otc-tender.ru</t>
  </si>
  <si>
    <t>действует договор с ФГУП ГЦСС от 16.05.2014 № 14/0104/002</t>
  </si>
  <si>
    <t>01.02/225</t>
  </si>
  <si>
    <t>2015_6</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</si>
  <si>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</si>
  <si>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</si>
  <si>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</si>
  <si>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63.30.2</t>
  </si>
  <si>
    <t>6300000</t>
  </si>
  <si>
    <t>единица</t>
  </si>
  <si>
    <t>2016</t>
  </si>
  <si>
    <t>ОК</t>
  </si>
  <si>
    <t>действует договор с ООО "ТАЛАРИИ" от 29.05.2014 № 195/06/14Д</t>
  </si>
  <si>
    <t>ОЛ 48</t>
  </si>
  <si>
    <t>2015_7</t>
  </si>
  <si>
    <t>СБиР</t>
  </si>
  <si>
    <t xml:space="preserve">45000000000 46000000000
03000000000
93000000000
95000000000
  27000000000
КФО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</si>
  <si>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Калининградская область, г. Калининград
Крымский федеральный округ</t>
  </si>
  <si>
    <t>Лот №1. Обеспеченние безопасности персонала и сохранности имущества на объектах: Московского региона, ОП "Мобильные ГТЭС-Юг", ОП "Мобильные ГТЭС Хакасия",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</si>
  <si>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</si>
  <si>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</si>
  <si>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74.60</t>
  </si>
  <si>
    <t>7492000; 7492035; 7492037; 7492060.</t>
  </si>
  <si>
    <t>февраль</t>
  </si>
  <si>
    <t>ООО ЧОП "Барс-А"</t>
  </si>
  <si>
    <t>Дог. № 14/0102/002 от 01.02.2014 (01.02.2015)</t>
  </si>
  <si>
    <t>2015_8</t>
  </si>
  <si>
    <t>удалить</t>
  </si>
  <si>
    <t>ОЗиД</t>
  </si>
  <si>
    <t>Лот №1. Сервисное обслуживание комплекса техсредств охраны "Тревожная кнопка" и услуги пультовой охраны в г. Москве</t>
  </si>
  <si>
    <t>Сервисное обслуживание комплекса техсредств охраны "Тревожная кнопка" и услуги пультовой охраны в Московском регионе</t>
  </si>
  <si>
    <t>45.31; 32.30.9; 74.60.</t>
  </si>
  <si>
    <t xml:space="preserve">7492000; 7492035; 7492060; 3190180. </t>
  </si>
  <si>
    <t>ФГУП "Охрана" МВД России</t>
  </si>
  <si>
    <t>Дог. № 14/01.02/003 от 01.07.2014</t>
  </si>
  <si>
    <t>ОЛ 23</t>
  </si>
  <si>
    <t>01.0два/95</t>
  </si>
  <si>
    <t>2015_9</t>
  </si>
  <si>
    <t>Лот №2. Сервисное обслуживание комплекса техсредств охраны "Тревожная кнопка" и услуги пультовой охраны в Московской области</t>
  </si>
  <si>
    <t>ОЛ 27</t>
  </si>
  <si>
    <t>01.00/75</t>
  </si>
  <si>
    <t>2015_10</t>
  </si>
  <si>
    <t>45000000000 46000000000</t>
  </si>
  <si>
    <t>Город Москва столица Российской Федерации город федерального значения, Московская область</t>
  </si>
  <si>
    <t>Выполнение работ по сервисному обслуживанию и ремонту системы периметрального видеонаблюдения на ПС № 239 «Пушкино»</t>
  </si>
  <si>
    <t>45.31; 32.30.9.</t>
  </si>
  <si>
    <t>3221130.</t>
  </si>
  <si>
    <t>ООО "Рефлекс-СБ"</t>
  </si>
  <si>
    <t xml:space="preserve">Дог. № 14/0102/004 от 01.06.2014 (31.05.2015)
</t>
  </si>
  <si>
    <t>ОЛ 22</t>
  </si>
  <si>
    <t>2015_11</t>
  </si>
  <si>
    <t>Выполнение работ по сервисному обслуживанию и ремонту системы периметральной сигнализации на ПС № 239 «Пушкино»</t>
  </si>
  <si>
    <t>Сервисное обслуживание системы периметральной сигнализации на объектах Московского региона</t>
  </si>
  <si>
    <t>45.31; 45.34; 32.30.9.</t>
  </si>
  <si>
    <t>2947176; 3221130.</t>
  </si>
  <si>
    <t>еденица</t>
  </si>
  <si>
    <t>март</t>
  </si>
  <si>
    <t xml:space="preserve">Дог. №14/0102/001 от 15.01.2014 </t>
  </si>
  <si>
    <t>ОЛ 1
ОЛ 11</t>
  </si>
  <si>
    <t>01.02/333</t>
  </si>
  <si>
    <t>2015_12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</si>
  <si>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</si>
  <si>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</si>
  <si>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</si>
  <si>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ОЛ 69</t>
  </si>
  <si>
    <t>01.02/158</t>
  </si>
  <si>
    <t>2015_13</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</si>
  <si>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</si>
  <si>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</si>
  <si>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 xml:space="preserve">Соответствие действующему законодательству;
Точность, актуальность, достовернось.
</t>
  </si>
  <si>
    <t>72.1;    72.2;    72.3;    72.4;     74.13;    74.14;   92.4.</t>
  </si>
  <si>
    <t>7492020.</t>
  </si>
  <si>
    <t>ООО "ИнтелИнфо"</t>
  </si>
  <si>
    <t xml:space="preserve"> Дог. №07/2012 от 01.08.2012</t>
  </si>
  <si>
    <t>ОЛ 39</t>
  </si>
  <si>
    <t>2015_14</t>
  </si>
  <si>
    <t>Лот №2 Оказание информационно-справочных услуг в отношении физических лиц</t>
  </si>
  <si>
    <t>01.02/18</t>
  </si>
  <si>
    <t>2015_15</t>
  </si>
  <si>
    <t>СУП</t>
  </si>
  <si>
    <t xml:space="preserve">45000000000 46000000000
03000000000
93000000000 27000000000 35000000000
</t>
  </si>
  <si>
    <t xml:space="preserve">Город Москва столица Российской Федерации город федерального значения
Московская область
Краснодарский край
Республика Тыва, Калининградская область, Крымский Федеральный округ
</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</si>
  <si>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</si>
  <si>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</si>
  <si>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66.01</t>
  </si>
  <si>
    <t>6611020</t>
  </si>
  <si>
    <t>642</t>
  </si>
  <si>
    <t>Единица</t>
  </si>
  <si>
    <t>1</t>
  </si>
  <si>
    <t>2014</t>
  </si>
  <si>
    <t>2015</t>
  </si>
  <si>
    <t xml:space="preserve">Договор № М01-000835/14 от 11.04. 2014 г. Действует по 20.04.2015   
(НДС не облагается)     </t>
  </si>
  <si>
    <t>2015_16</t>
  </si>
  <si>
    <t>8</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</si>
  <si>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</si>
  <si>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</si>
  <si>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74.50.2</t>
  </si>
  <si>
    <t>7491000</t>
  </si>
  <si>
    <t xml:space="preserve">Договор № 627310 от 26.12. 2013 г. Действует по 25 12.2014       </t>
  </si>
  <si>
    <t>2015_17</t>
  </si>
  <si>
    <t>ОД</t>
  </si>
  <si>
    <t>ОТ, ПТО</t>
  </si>
  <si>
    <t>Москва</t>
  </si>
  <si>
    <t>Закупка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</si>
  <si>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</si>
  <si>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</si>
  <si>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796</t>
  </si>
  <si>
    <t>штука</t>
  </si>
  <si>
    <t>2</t>
  </si>
  <si>
    <t>МЗ</t>
  </si>
  <si>
    <t>Закупочная
комиссия
МГТЭС</t>
  </si>
  <si>
    <t>2015_18</t>
  </si>
  <si>
    <t>ОТ, ПТО, СОУ, ОРРЭМ, Бухгалтерия</t>
  </si>
  <si>
    <t xml:space="preserve">Закупка ключей и сертификатов
ключей подписи
УЦ ОАО "АТС" 
</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</si>
  <si>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</si>
  <si>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</si>
  <si>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ОАО "АТС"</t>
  </si>
  <si>
    <t>Договор № Д2008/463-14/1 от 10.06.2008 г.
(бессрочный)</t>
  </si>
  <si>
    <t>2015_19</t>
  </si>
  <si>
    <t>ПЭО</t>
  </si>
  <si>
    <t>Обновление и информационные услуги ПК "ГРАНД-Смета"</t>
  </si>
  <si>
    <t xml:space="preserve">Поставка обновление и информационные услуги ПК "ГРАНД-Смета" </t>
  </si>
  <si>
    <t>Контрагент должен поставить обновление и информационные услуги ПК "ГРАНД-Смета"</t>
  </si>
  <si>
    <t>ПК "ГРАНД-Смета"</t>
  </si>
  <si>
    <t>2015_20</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</si>
  <si>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</si>
  <si>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</si>
  <si>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</si>
  <si>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</si>
  <si>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</si>
  <si>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2015_21</t>
  </si>
  <si>
    <t>Услуга по организации и регулированию биржевой торговли</t>
  </si>
  <si>
    <t>Включена в перечень товарных бирж, допущенных к организации биржевой торговли электрической энергией и мощностью на оптовом рынке.</t>
  </si>
  <si>
    <t xml:space="preserve">ОАО «Московская энергетическая биржа» </t>
  </si>
  <si>
    <t>Договор №Б-50-2008 от 08.12.2008. Срок действия - бессрочный</t>
  </si>
  <si>
    <t>2015_22</t>
  </si>
  <si>
    <t>г. Москва, ПС "Рублево"</t>
  </si>
  <si>
    <t>Поставка электрической энергии (мощности) для обеспечения хозяйственных нужд на площадке размещения мобильных ГТЭС ПС «Рублево»</t>
  </si>
  <si>
    <t>Контрагент должен являтся гарантирующим поставщиком, в чей зоне деятельности находится объект энергоснабжения – площадка размещения мобильных ГТЭС ПС «Рублево».</t>
  </si>
  <si>
    <t>51.56.4</t>
  </si>
  <si>
    <t>киловат/час</t>
  </si>
  <si>
    <t>ОАО «Мосэнергосбыт»</t>
  </si>
  <si>
    <t>Договор энергоснабжения №80238615 (14/0203/001) от 20.02.2014. Срок действия до 31.12.2014 с ежегодной пролонгацией.</t>
  </si>
  <si>
    <t>2015_23</t>
  </si>
  <si>
    <t xml:space="preserve"> МО ПС "Дарьино"</t>
  </si>
  <si>
    <t xml:space="preserve">Поставка электрической энергии (мощности) для обеспечения хозяйственных нужд на площадке размещения мобильных ГТЭС ПС «Дарьино»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</si>
  <si>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«Дарьино». </t>
  </si>
  <si>
    <t>Договор энергоснабжения №77933566 (13/0203/001) от 15.07.2013. Срок действия до 31.12.2014 с ежегодной пролонгацией.</t>
  </si>
  <si>
    <t>ОЛ 6</t>
  </si>
  <si>
    <t>2015_24</t>
  </si>
  <si>
    <t>г. Москва, ПС "Сырово"</t>
  </si>
  <si>
    <t xml:space="preserve">Поставка электрической энергии (мощности) для обеспечения хозяйственных нужд на площадке размещения мобильных ГТЭС ПС «Сырово»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</si>
  <si>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«Сырово». </t>
  </si>
  <si>
    <t>2015_25</t>
  </si>
  <si>
    <t xml:space="preserve"> МО ПС "Пушкино"</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</si>
  <si>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</si>
  <si>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</si>
  <si>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2015_26</t>
  </si>
  <si>
    <t>МО ПС "Игнатово"</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</si>
  <si>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</si>
  <si>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</si>
  <si>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2015_27</t>
  </si>
  <si>
    <t>Бухгалтерия</t>
  </si>
  <si>
    <t>Оказание услуг по информационно-технологическому сопровождению программных продуктов системы «1С:Предприятие» на 2015 год</t>
  </si>
  <si>
    <t>Исполнитель должен являться партнером фирмы 1С</t>
  </si>
  <si>
    <t>72.40</t>
  </si>
  <si>
    <t>комплект</t>
  </si>
  <si>
    <t>ООО "НПЦ Автоматизация Бизнеса" Договор №ИТС-1/2701-2014 от 15.01.2014  Срок действия до 31.12.2014</t>
  </si>
  <si>
    <t>03.00/111</t>
  </si>
  <si>
    <t>2015_28</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</si>
  <si>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</si>
  <si>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</si>
  <si>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сентябрь</t>
  </si>
  <si>
    <t xml:space="preserve">ЗАО "Сплайн-Центр" Договор 11501 от 22.02.2007 .Срок действия текущего до 31.08.2014. </t>
  </si>
  <si>
    <t>2015_29</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</si>
  <si>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</si>
  <si>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</si>
  <si>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74.12.1</t>
  </si>
  <si>
    <t>7412041, 7412030</t>
  </si>
  <si>
    <t xml:space="preserve">ЗАО "2К Аудит - Деловые консультации/Морисон Интернешнл". Договор №01/0702141-КУ от 01.01.2014.Срок действия до 31.12.2014            </t>
  </si>
  <si>
    <t>2015_30</t>
  </si>
  <si>
    <t>ОЗ и ОПО</t>
  </si>
  <si>
    <t>Оказание услуг по проведению обязательного аудита бухгалтерской (финансовой) отчетности дочерний зависимых обществ ОАО "ФСК ЕЭС" за 2015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</si>
  <si>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</si>
  <si>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74.12.2</t>
  </si>
  <si>
    <t>"ЭССК ЕЭС"</t>
  </si>
  <si>
    <t>Закупочная комиссия ФСК ЕЭС,
МГТЭС</t>
  </si>
  <si>
    <t xml:space="preserve">ООО "Нексия Пачоли". Заключение договора </t>
  </si>
  <si>
    <t>03.00/78</t>
  </si>
  <si>
    <t>2015_31</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</si>
  <si>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2015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</si>
  <si>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</si>
  <si>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72.30</t>
  </si>
  <si>
    <t>ООО "Такском"</t>
  </si>
  <si>
    <t xml:space="preserve">ООО "Такском". Соглашение об обмене ЭД 2501-109/2009 </t>
  </si>
  <si>
    <t>03.00/62</t>
  </si>
  <si>
    <t>2015_32</t>
  </si>
  <si>
    <t>Приобретение комплекта Бухгалтерской справочной системы «Система Главбух» на 2015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</si>
  <si>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</si>
  <si>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72.20</t>
  </si>
  <si>
    <t xml:space="preserve">март </t>
  </si>
  <si>
    <t>ООО "Актион-диджитал" ДДоговор № 13/0300/013 от 25.10.2013 Срок действия до 06.05.2015 г.</t>
  </si>
  <si>
    <t>03.00/124</t>
  </si>
  <si>
    <t>2015_33</t>
  </si>
  <si>
    <t xml:space="preserve"> - </t>
  </si>
  <si>
    <t>Оказание услуг по проведению инициативного аудита бухгалтерской (финансовой) отчетности ОАО «Мобильные ГТЭС» за период с 01.01.2015 по 30.09.2015</t>
  </si>
  <si>
    <t>03.00/97</t>
  </si>
  <si>
    <t>2015_34</t>
  </si>
  <si>
    <t>4</t>
  </si>
  <si>
    <t>Поставка клиентской лицензии на 20 рабочих мест 1С: «Управление строительной организацией 8»</t>
  </si>
  <si>
    <t>Поставщик должен являться партнером фирмы 1С</t>
  </si>
  <si>
    <t>ОЛ 11</t>
  </si>
  <si>
    <t>04.00/30</t>
  </si>
  <si>
    <t>2015_35</t>
  </si>
  <si>
    <t>ОПСиО</t>
  </si>
  <si>
    <t>Услуги по сертификации и лицензированию (СМК ISO 9001)</t>
  </si>
  <si>
    <t>Исполнитель должен обладать опытом работы на рынке в данной сфере не менее 3 лет. Положительная репутация контрагента.Качество поставляемых услуг должно соответствовать требованиям ГОСТа и ТЗ.</t>
  </si>
  <si>
    <t>74.30.8</t>
  </si>
  <si>
    <t>ОЛ 16</t>
  </si>
  <si>
    <t>05.00/912</t>
  </si>
  <si>
    <t>2015_36</t>
  </si>
  <si>
    <t>Плата за сертификацию и членство в СРО (ежеквартально)</t>
  </si>
  <si>
    <t>―</t>
  </si>
  <si>
    <t>ОЛ 112</t>
  </si>
  <si>
    <t>05.00/236</t>
  </si>
  <si>
    <t>2015_37</t>
  </si>
  <si>
    <t>АХО</t>
  </si>
  <si>
    <t>Закупка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</si>
  <si>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</si>
  <si>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еще не заключен</t>
  </si>
  <si>
    <t>05.00/219</t>
  </si>
  <si>
    <t>2015_38</t>
  </si>
  <si>
    <t>Заключение рамочных договоров на поставку канцелярских и хозяйственных товаров</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</si>
  <si>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</si>
  <si>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2015_39</t>
  </si>
  <si>
    <t>Оказание услуг на стирку,химчистку,и ремонт спец одежды</t>
  </si>
  <si>
    <t xml:space="preserve"> 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</si>
  <si>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до 15.06.2015</t>
  </si>
  <si>
    <t>05.00/166</t>
  </si>
  <si>
    <t>2015_40</t>
  </si>
  <si>
    <t>Заключение рамочных договоров на поставку спецодежды, средств индивидуальной защиты и технического инвентаря</t>
  </si>
  <si>
    <t>05.00/324</t>
  </si>
  <si>
    <t>2015_41</t>
  </si>
  <si>
    <t xml:space="preserve">Заключение договора поставки полиграфической и корпоративной продукции с логотипом компании для нужд ОАО «Мобильные ГТЭС» </t>
  </si>
  <si>
    <t>Договор разовый</t>
  </si>
  <si>
    <t>ОЛ 35</t>
  </si>
  <si>
    <t>05.00/173</t>
  </si>
  <si>
    <t>2015_42</t>
  </si>
  <si>
    <t>Пищевые продукты для сотрудников ОАО «Мобильные ГТЭС»</t>
  </si>
  <si>
    <t>Исполнитель должен обладать опытом работы на рынке в данной сфере не менее 3 лет. Положительная репутация контрагента</t>
  </si>
  <si>
    <t>2015_43</t>
  </si>
  <si>
    <t xml:space="preserve">АХО </t>
  </si>
  <si>
    <t xml:space="preserve">Услуги по поставке питьевой воды </t>
  </si>
  <si>
    <t xml:space="preserve">Услуги по поставке питьевой бутилированной воды </t>
  </si>
  <si>
    <t xml:space="preserve">Качество услуг должно быть сертефицированно </t>
  </si>
  <si>
    <t xml:space="preserve">январь </t>
  </si>
  <si>
    <t xml:space="preserve">декабрь </t>
  </si>
  <si>
    <t xml:space="preserve">озп </t>
  </si>
  <si>
    <t xml:space="preserve">да </t>
  </si>
  <si>
    <t>с 26.11.2013 по 31.12.2014</t>
  </si>
  <si>
    <t>05.00/127</t>
  </si>
  <si>
    <t>2015_44</t>
  </si>
  <si>
    <t xml:space="preserve">Услуги мобильной сотовой связи </t>
  </si>
  <si>
    <t xml:space="preserve">Услуги на предоставление мобильной сотовой связи </t>
  </si>
  <si>
    <t>с 03.06.2014 по 02.06.2015</t>
  </si>
  <si>
    <t>2015_45</t>
  </si>
  <si>
    <t xml:space="preserve">Оказание услуг по подписке на переодические издания </t>
  </si>
  <si>
    <t xml:space="preserve">Услуги на поставку переодических изданий </t>
  </si>
  <si>
    <t>Исполнитель должен обладать опытом работы на рынке в данной сфере не менее 3 лет.</t>
  </si>
  <si>
    <t xml:space="preserve">ноябрь </t>
  </si>
  <si>
    <t>с 30.05.2014 по 31.12.2014</t>
  </si>
  <si>
    <t>2015_46</t>
  </si>
  <si>
    <t>4500000000046000000000</t>
  </si>
  <si>
    <t>Город Москва столица Российской Федерации город федерального значения
Московская область</t>
  </si>
  <si>
    <t>Закупка услуг на право заключения договора аренды имущества для нужд ОАО «Мобильные ГТЭС» Москвы</t>
  </si>
  <si>
    <t xml:space="preserve">Услуги по аренде офисного помещения  </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</si>
  <si>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</si>
  <si>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ОАО «ФСК ЕЭС»</t>
  </si>
  <si>
    <t>договор не заключен</t>
  </si>
  <si>
    <t>2015_47</t>
  </si>
  <si>
    <t>Услуги по аренде офисного помещения  (юр. Адрес)</t>
  </si>
  <si>
    <t>2015_48</t>
  </si>
  <si>
    <t>ОИТС</t>
  </si>
  <si>
    <t>Оказание услуг по хостингу сайтов на платформе Системы Управления Контентом (CMS) "TYPO3"</t>
  </si>
  <si>
    <t>Круглосуточный доступ к сайту</t>
  </si>
  <si>
    <t>Дог. № 09-0501-087 от 02.11.09 Новые системы</t>
  </si>
  <si>
    <t>2015_49</t>
  </si>
  <si>
    <t xml:space="preserve">45000000000 </t>
  </si>
  <si>
    <t xml:space="preserve">Город Москва столица Российской Федерации город федерального значения
</t>
  </si>
  <si>
    <t>Учебные курсы по повышению квалификации сотрудников ОИТиС</t>
  </si>
  <si>
    <t>Получение сертификатов</t>
  </si>
  <si>
    <t>80.42</t>
  </si>
  <si>
    <t>Дог. № 14-0502-003 от 21.04.2014 ОЧУ ДПО Специалист</t>
  </si>
  <si>
    <t>ОЛ 36</t>
  </si>
  <si>
    <t>2015_50</t>
  </si>
  <si>
    <t>Заключение рамочных договоров на поставку программного обеспечения</t>
  </si>
  <si>
    <t>Официальная поставка ПО</t>
  </si>
  <si>
    <t xml:space="preserve"> Дог. № 13-0502-005 от 20.02.2013 ЗАО ЛАНИТ, Дог. № 13-0502-006 от 20.02.2013 ЗАО ЛАНИТ, Дог. № 13-0502-003 от 14.02.2013 ООО ОфисТехникс, Дог. № 13-0502-004 от 15.02.13 ООО ОфисТехникс 
Данная закупка НДС не облагается
</t>
  </si>
  <si>
    <t>2015_51</t>
  </si>
  <si>
    <t>Саяногорск (город)</t>
  </si>
  <si>
    <t>Оказание услуг по абонентскому обслуживанию доступа к сети интернет по выделенной линии по адресу: Республика Хакасия, г. Саяногорск, ул. Индустриальная, уч. 57, территория подстанции ПС 220 «Означенное Районная», Хакасское ПМЭС – филиала ОАО «ФСК ЕЭС</t>
  </si>
  <si>
    <t>Круглосуточный доступ к сети интернет</t>
  </si>
  <si>
    <t>Дог. № 14-0502-004 от 01.07.2014 Телекей-С</t>
  </si>
  <si>
    <t>05.00/345</t>
  </si>
  <si>
    <t>2015_52</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</si>
  <si>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</si>
  <si>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</si>
  <si>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 xml:space="preserve">Поставка лицензионного программного обеспечения. </t>
  </si>
  <si>
    <t>Дог. № 13-0502-010 от 16.10.2013 АйДи-Технологии управления</t>
  </si>
  <si>
    <t>Дог. № 09-0501-011 от 09.02.09 Престиж Интернет
Данная закупка НДС не облагается</t>
  </si>
  <si>
    <t>ОЛ 33</t>
  </si>
  <si>
    <t>05.00/271</t>
  </si>
  <si>
    <t>2015_53</t>
  </si>
  <si>
    <t>Проведение ежемесячных регламентных работ по мониторингу и сопровождению АСУД</t>
  </si>
  <si>
    <t>Оперативное устранение ошибок в работе системы</t>
  </si>
  <si>
    <t>Дог. № 11-0501-037 от 01.08.11 АйДи-Технологии управления</t>
  </si>
  <si>
    <t>Дог. № 11-0501-037 от 01.08.11 АйДи-Тех</t>
  </si>
  <si>
    <t>2015_54</t>
  </si>
  <si>
    <t>Внедрение мобильного интерфейса АСУД на базе Apple Ipad</t>
  </si>
  <si>
    <t>Заключения договора на право внедрение мобильного интерфейса АСУД на базе Apple Ipad</t>
  </si>
  <si>
    <t>05.00/336</t>
  </si>
  <si>
    <t>2015_55</t>
  </si>
  <si>
    <t>Заключение договора на право оказания услуг по миграции базового ПО ЕМС Documentum с версии 6.7 на версию 7.1</t>
  </si>
  <si>
    <t>Заключения договора на право оказания услуг по миграции базового ПО ЕМС Documentum с версии 6.7 на версию 7.1</t>
  </si>
  <si>
    <t>ОЛ 32</t>
  </si>
  <si>
    <t>2015_56</t>
  </si>
  <si>
    <t xml:space="preserve">Приобретение прав пользования программным обеспечением EMC Documentum </t>
  </si>
  <si>
    <t>Дог. № 13-0502-011 от 16.10.2013 АйДи-Технологии управления          Дог. № 13-0502-012 от 16.10.2013 АйДи-Технологии управления</t>
  </si>
  <si>
    <t>Данная закупка НДС не облагается</t>
  </si>
  <si>
    <t>05.00/254</t>
  </si>
  <si>
    <t>2015_57</t>
  </si>
  <si>
    <t>Заключение рамочных договоров на поставку оргтехники</t>
  </si>
  <si>
    <t>Официальная поставка оборудования</t>
  </si>
  <si>
    <t>Дог. № 13-0502-008 от 20.05.2013 ООО ТРИВИА,Дог. № 13-0502-007 от 18.04.2013 ООО ОфисТехникс,Дог. № 13-0502-009 от 08.05.2013 ЗАО ЛАНИТ</t>
  </si>
  <si>
    <t>2015_58</t>
  </si>
  <si>
    <t>Предоставления прав на использование программ для ЭВМ по программе Корпоративного Лицензирования компании Microsoft, Microsoft Enterprise Agreement Subscription (EAS)</t>
  </si>
  <si>
    <t>Заключения договора на закупку предоставления прав на использование программ для ЭВМ по программе Корпоративного Лицензирования компании Microsoft, Microsoft Enterprise Agreement Subscription (EAS)</t>
  </si>
  <si>
    <t>Приобретение права на воспроизведение лицензионного программного обеспечения Microsoft.</t>
  </si>
  <si>
    <t>Дог. № 14-0502-001 от 29.01.2014 КРОК инкорпорейтед</t>
  </si>
  <si>
    <t>ОЛ 49</t>
  </si>
  <si>
    <t>05.00/393</t>
  </si>
  <si>
    <t>2015_59</t>
  </si>
  <si>
    <t xml:space="preserve">Услуги стационарной телефонной связи </t>
  </si>
  <si>
    <t>Круглосуточный доступ связи</t>
  </si>
  <si>
    <t>Дог. № 13-0502-019 от 01.12.2013 ВЫМПЕЛ-КОММУНИКАЦИИ</t>
  </si>
  <si>
    <t>ООО "Мегатон"</t>
  </si>
  <si>
    <t>05.00/394</t>
  </si>
  <si>
    <t>2015_60</t>
  </si>
  <si>
    <t xml:space="preserve">Услуги стационарной internet связи </t>
  </si>
  <si>
    <t>Дог. № 13-0502-020 от 01.12.2013 ВЫМПЕЛ-КОММУНИКАЦИИ</t>
  </si>
  <si>
    <t>05.00/395</t>
  </si>
  <si>
    <t>2015_61</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</si>
  <si>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</si>
  <si>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</si>
  <si>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13-0502-013 от 22.11.2013 Принт сервис</t>
  </si>
  <si>
    <t>Дог. № 11-0501-058 от 12.09.11 Зеркало</t>
  </si>
  <si>
    <t>2015_62</t>
  </si>
  <si>
    <t>Услуги по подключению к системе "Кису-закупки", техническая поддержка и обслуживание</t>
  </si>
  <si>
    <t>Стабильная работа системы. Осуществление технической поддержки и консультаций по возникшим вопросам</t>
  </si>
  <si>
    <t>7230040
7230050
7230060</t>
  </si>
  <si>
    <t>усл</t>
  </si>
  <si>
    <t>ОАО "Энергостройснабкомплект ЕЭС"</t>
  </si>
  <si>
    <t xml:space="preserve">Энергостройснабкомплект ЕЭС Договор 255/09 от 19.01.2009 с автопролонгацией </t>
  </si>
  <si>
    <t>05.00/133</t>
  </si>
  <si>
    <t>2015_63</t>
  </si>
  <si>
    <t xml:space="preserve">4500000000046000000000
03000000000
93000000000
95000000000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</si>
  <si>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t>
  </si>
  <si>
    <t>Страхование гражданской ответственности за причинение вреда 3-м лицам</t>
  </si>
  <si>
    <t>Перестраховочная защита, размер страхового тарифа</t>
  </si>
  <si>
    <t>ОЛ 29</t>
  </si>
  <si>
    <t>06.00/133</t>
  </si>
  <si>
    <t>2015_64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</si>
  <si>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</si>
  <si>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</si>
  <si>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НДС не обл</t>
  </si>
  <si>
    <t>ОЛ 15</t>
  </si>
  <si>
    <t>2015_65</t>
  </si>
  <si>
    <t xml:space="preserve">45000000000
</t>
  </si>
  <si>
    <t>ЭЦП для КИСУ-Закупки</t>
  </si>
  <si>
    <t>ЭЦП должна содержать признак наличия права размещать информацию в Едином федеральном реестре сведений о фактах деятельности юридических лиц . 
Программного обеспечения должно быть достаточно для использования ЭЦП на сайте Единого федерального реестра свед</t>
  </si>
  <si>
    <t>2015_66</t>
  </si>
  <si>
    <t xml:space="preserve">4500000000046000000000
03000000000
</t>
  </si>
  <si>
    <t xml:space="preserve">Город Москва столица Российской Федерации город федерального значения
Московская область
Краснодарский край
Республика Тыва
КФО
</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</si>
  <si>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</si>
  <si>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</si>
  <si>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2015_67</t>
  </si>
  <si>
    <t>Добровольное страхование автотранспортных средств (КАСКО)</t>
  </si>
  <si>
    <t>2015_68</t>
  </si>
  <si>
    <t>Обязательное страхование гражданской ответственности владельцев транспортных средств (ОСАГО)</t>
  </si>
  <si>
    <t>2015_69</t>
  </si>
  <si>
    <t>Страхование гражданской ответственности перевозчика опасных грузов</t>
  </si>
  <si>
    <t>06.00/453</t>
  </si>
  <si>
    <t>2015_70</t>
  </si>
  <si>
    <t>Служба по ОТиПБ</t>
  </si>
  <si>
    <t>Город Москва столица Российской Федерации город Федерального значения</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</si>
  <si>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</si>
  <si>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t>
  </si>
  <si>
    <t>74.30</t>
  </si>
  <si>
    <t>06.00/256</t>
  </si>
  <si>
    <t>2015_71</t>
  </si>
  <si>
    <t>Проведение периодических медосмотров</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</si>
  <si>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 </t>
  </si>
  <si>
    <t xml:space="preserve">85.12     </t>
  </si>
  <si>
    <t>2015_72</t>
  </si>
  <si>
    <t>Предаттестационная подготовка для последующей аттестации членов комиссии</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</si>
  <si>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t>
  </si>
  <si>
    <t>80.30.3</t>
  </si>
  <si>
    <t>Договор № 238/14-С от 14.03.2014 Действует до 14.03.2015</t>
  </si>
  <si>
    <t>2015_73</t>
  </si>
  <si>
    <t>Услуги по страхованию опасных производственных объектов (Юг, Тыва, Калининград, Крым)</t>
  </si>
  <si>
    <t>Услуги по страхованию опасных производственных объектов</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</si>
  <si>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</si>
  <si>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66.03.3</t>
  </si>
  <si>
    <t xml:space="preserve">февраль </t>
  </si>
  <si>
    <t>ОЛ 17</t>
  </si>
  <si>
    <t>2015_74</t>
  </si>
  <si>
    <t>ПТО</t>
  </si>
  <si>
    <t>г.Москва</t>
  </si>
  <si>
    <t>Оказание услуг по вывозу твердых бытовых отходов (ТБО) с ПС "Пушкино"</t>
  </si>
  <si>
    <t>Вывоз ТБО для последующего их размещения на полигоне</t>
  </si>
  <si>
    <t xml:space="preserve">Наличие договора с полигоном на размещение ТБО;
Наличие персонала и технических средств, для организации сбора и транспортировки отходов с территории объекта Заказчика.
</t>
  </si>
  <si>
    <t>90.00.2</t>
  </si>
  <si>
    <t>НЕТ</t>
  </si>
  <si>
    <t>Действующий договор с ООО "ЭКОН" от 14.03.2014 №282 действует до 31.12.2014</t>
  </si>
  <si>
    <t>2015_75</t>
  </si>
  <si>
    <t>Обслуживание мобильных туалетных кабин (МТК) на ПС "Пушкино"</t>
  </si>
  <si>
    <t>Обслуживание МТК</t>
  </si>
  <si>
    <t>Наличие лицензии на обезвреживание жидких бытовых отходов; Возможность оказывать услуги в зимний период.</t>
  </si>
  <si>
    <t>90.00.1</t>
  </si>
  <si>
    <t>Действующий договор с ООО "СанТрест" от 06.02.2014 № 14/0604/001  действует до 31.12.2014</t>
  </si>
  <si>
    <t>2015_76</t>
  </si>
  <si>
    <t>Оказание услуг по водоснабжению/водоотведению на ПС "Пушкино"</t>
  </si>
  <si>
    <t>Водоснабжение/водоотведение на ПС "Пушкино"</t>
  </si>
  <si>
    <t>Наличие организованной водопроводной и канализационной сети, позволяющей бесперебойно пользоваться водой на ПС "Пушкино"</t>
  </si>
  <si>
    <t>41.0</t>
  </si>
  <si>
    <t>Действующий договор с МУП "Пушкинский водоканал" от 01.01.2011 №782 действует до 31.12.2014</t>
  </si>
  <si>
    <t>06.00/740</t>
  </si>
  <si>
    <t>2015_77</t>
  </si>
  <si>
    <t>Вывоз отработанных люминесцентных ламп с площадок и офиса</t>
  </si>
  <si>
    <t>Наличие документов, подтверждающих дальнейшее обезвреживание отходов; Наличие автотранспорта для осуществления погрузки отхода</t>
  </si>
  <si>
    <t>октбярь</t>
  </si>
  <si>
    <t>Действующий договор с ООО НПП "Экотром РБ" от 28.10.2009 № 27998 действует до 27.10.2014</t>
  </si>
  <si>
    <t>06.00/593</t>
  </si>
  <si>
    <t>2015_78</t>
  </si>
  <si>
    <t>Вывоз и утилизация неисправной офисной техники</t>
  </si>
  <si>
    <t xml:space="preserve">Действующий договор с ООО "ФПК-Сервис" от 01.07.2014 № 303/14 </t>
  </si>
  <si>
    <t>2015_79</t>
  </si>
  <si>
    <t>Оказание услуг по разработке Технического отчета по проекту ПНООЛР для ПС "Кирилловская", согласование в Федеральной службе по надзору в сфере Природопользования</t>
  </si>
  <si>
    <t>Разработка и согласование технического отчета</t>
  </si>
  <si>
    <t>Наличие опыта в разработке проектов ПНООЛР для генерирующих предприятий</t>
  </si>
  <si>
    <t>74.20.15</t>
  </si>
  <si>
    <t>ОЛ 50</t>
  </si>
  <si>
    <t>06.00/1666</t>
  </si>
  <si>
    <t>2015_80</t>
  </si>
  <si>
    <t>Оказание услуг по вывозу и утилизации отходов производства с ПС "Пушкино"</t>
  </si>
  <si>
    <t>Вывоз и утилизация масляных, топливных, воздушных фильтров, стоков с территории хранения топлива с ПС "Пушкино"</t>
  </si>
  <si>
    <t>Наличие документов, подтверждающих дальнейшую утилизацию/использование отходов; Наличие автотранспорта для осуществления погрузки отхода</t>
  </si>
  <si>
    <t>ДА</t>
  </si>
  <si>
    <t>Действующий договор с ООО "Инженерный сервис" №100-03-14Г от 01.03.2014 действует до 01.03.2015</t>
  </si>
  <si>
    <t>2015_81</t>
  </si>
  <si>
    <t>45 384 000
27 701 000
67 000 000
03 720 000 136
93 701 000
35 000 000</t>
  </si>
  <si>
    <t xml:space="preserve">г.Москва
г.Калининград
г.Севастополь 
Краснодарский край
Республика Тыва
Республика Крым
</t>
  </si>
  <si>
    <t>Оказание услуг по сервисному обслуживанию АИИС КУЭ</t>
  </si>
  <si>
    <t>Сервисное обслуживание АИИС КУЭ всех площадок размещения мобильных ГТЭС</t>
  </si>
  <si>
    <t>Наличие опыта работы и квалифицированных специалистов</t>
  </si>
  <si>
    <t>30.10.9</t>
  </si>
  <si>
    <t xml:space="preserve">
3110000
</t>
  </si>
  <si>
    <t xml:space="preserve">Действующий договор с ОАО "ЭЦН" от 03.02.2014 № 41014006 действует до января 2015     </t>
  </si>
  <si>
    <t>2015_82</t>
  </si>
  <si>
    <t>ОП Крым</t>
  </si>
  <si>
    <t>45 384 000</t>
  </si>
  <si>
    <t>Разработка проектов ПНООЛР, ПДВ, паспортов отходов для площадок размещения мобильных ГТЭС в Крымском федеральном округе</t>
  </si>
  <si>
    <t>Рарабтка проектов ПДВ, ПНООЛР, паспортов отходов</t>
  </si>
  <si>
    <t xml:space="preserve">Наличие подтвержденного опыта разработки проектов ПДВ, ПНООЛР для генерирующих предприятий </t>
  </si>
  <si>
    <t>ОЛ 51</t>
  </si>
  <si>
    <t>06.00/324</t>
  </si>
  <si>
    <t>2015_83</t>
  </si>
  <si>
    <t>Закупка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</si>
  <si>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</si>
  <si>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22.1</t>
  </si>
  <si>
    <t xml:space="preserve">Действующий договор с ООО "УИЦ "Энергорешение" от 23.06.2014 № 14/0604/010 действует до мая 2015     </t>
  </si>
  <si>
    <t>2015_84</t>
  </si>
  <si>
    <t>Оказание услуг по проведению метрологической поверки средств измерений (АИИС КУЭ)</t>
  </si>
  <si>
    <t>Наличие аккредитованной лаборатории. 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</si>
  <si>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33.20.4</t>
  </si>
  <si>
    <t>2015_85</t>
  </si>
  <si>
    <t>Оказание услуг по оперативно-диспетчерскому управлению в Кызыле, Новороссийске и Калининграде</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</si>
  <si>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</si>
  <si>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</si>
  <si>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40.10.3</t>
  </si>
  <si>
    <t>ОАО "СО ЕЭС"</t>
  </si>
  <si>
    <t>Действующий договор с ОАО "СО ЕЭС" № ОДУ-211 от 01.01.2009 срок действия не прописан</t>
  </si>
  <si>
    <t>ОЛ 1</t>
  </si>
  <si>
    <t>06.00/1614</t>
  </si>
  <si>
    <t>2015_86</t>
  </si>
  <si>
    <t>95 708 000</t>
  </si>
  <si>
    <t>г.Саяногорск</t>
  </si>
  <si>
    <t>Покупка электроэнергии на собственные нужды ОП "Хакасия"</t>
  </si>
  <si>
    <t>Покупка электрической энергии</t>
  </si>
  <si>
    <t>Соответствие правилам работы на рынках электроэнергии</t>
  </si>
  <si>
    <t>Действующий договор с ОАО "Хакасэнергосбыт" от 04.04.13 № 63420  срок действия до 31.12.13 продлевается автоматически, если стороны не заявляют обратного.</t>
  </si>
  <si>
    <t>06.00/570
06.00/600</t>
  </si>
  <si>
    <t>2015_87</t>
  </si>
  <si>
    <t>Оказание услуг по сопровождению ПК АСУРЭО</t>
  </si>
  <si>
    <t>Техническая поддержка ПК АСУРЭО в режиме 
«on-line»; поставка обновлений; ведение сайта технической поддержки</t>
  </si>
  <si>
    <t>Действующий договор с О0О "СМС-ИТ" № 44-12 от 01.07.2012  срок действия продлевается автоматически, если стороны не заявляют обратного.</t>
  </si>
  <si>
    <t>ОЛ 37</t>
  </si>
  <si>
    <t>06.00/316</t>
  </si>
  <si>
    <t>2015_88</t>
  </si>
  <si>
    <t xml:space="preserve">СЭЭО </t>
  </si>
  <si>
    <t>35000000000 /9102</t>
  </si>
  <si>
    <t>Крымский федеральный округ</t>
  </si>
  <si>
    <t>Услуга по поставке электротехнической продукции, материалов для регулярных нужд всех мобильных ГТЭС</t>
  </si>
  <si>
    <t>На всю продукцию должны быть представлены гарантии завода-изготовителя, паспорта, протоколы испытаний, соответсвующие сертификаты</t>
  </si>
  <si>
    <t>31.20.1</t>
  </si>
  <si>
    <t>06.00/232</t>
  </si>
  <si>
    <t>2015_89</t>
  </si>
  <si>
    <t>35000000000 /9103</t>
  </si>
  <si>
    <t>Услуга по  сервисному обслуживанию устройств РЗиА</t>
  </si>
  <si>
    <t>Услуга сервисное обслуживание устройств РЗиА</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</si>
  <si>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</si>
  <si>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31.20.9</t>
  </si>
  <si>
    <t>12.00/181</t>
  </si>
  <si>
    <t>2015_90</t>
  </si>
  <si>
    <t>35000000000 /9104</t>
  </si>
  <si>
    <t>Услуга по сервисному обслуживанию кондиционеров</t>
  </si>
  <si>
    <t>29.23.9</t>
  </si>
  <si>
    <t>ОЛ 25</t>
  </si>
  <si>
    <t>2015_91</t>
  </si>
  <si>
    <t>Услуга по сервисному обслуживанию оборудования мобильных ПС110/10кВ</t>
  </si>
  <si>
    <t>31.62.9</t>
  </si>
  <si>
    <t>12.00/96 от 12.02.2015</t>
  </si>
  <si>
    <t>2015_92</t>
  </si>
  <si>
    <t>Услуга по проведению хромотографического и физикохимического анализа трансформаторного масла, анализ элегаза</t>
  </si>
  <si>
    <t>40.10.4</t>
  </si>
  <si>
    <t>12.00/438</t>
  </si>
  <si>
    <t>2015_93</t>
  </si>
  <si>
    <t>Услуга по ремонту электродвигателей, обмоток соленоидов</t>
  </si>
  <si>
    <t>30.10.1</t>
  </si>
  <si>
    <t>ОЛ 40</t>
  </si>
  <si>
    <t>12.00/132</t>
  </si>
  <si>
    <t>2015_94</t>
  </si>
  <si>
    <t>Услуга по высоковольтным испытаниям электрооборудования, СИЗ</t>
  </si>
  <si>
    <t>06.00/86</t>
  </si>
  <si>
    <t>2015_95</t>
  </si>
  <si>
    <t>Тех. Дирекция</t>
  </si>
  <si>
    <t>Закупка вакуумного сушильного шкафа</t>
  </si>
  <si>
    <t>На продукцию должны быть представлены гарантии завода-изготовителя, паспорта, протоколы испытаний, соответсвующие сертификаты</t>
  </si>
  <si>
    <t>ОЛ 13</t>
  </si>
  <si>
    <t>06.00/217</t>
  </si>
  <si>
    <t>2015_96</t>
  </si>
  <si>
    <t>Закупка силикагеля индикаторного</t>
  </si>
  <si>
    <t>06.00/110</t>
  </si>
  <si>
    <t>2015_97</t>
  </si>
  <si>
    <t>Закупка металлических стеллажей для ЗИП</t>
  </si>
  <si>
    <t>28.75.27</t>
  </si>
  <si>
    <t>06.00/167
(отмена)</t>
  </si>
  <si>
    <t>2015_98</t>
  </si>
  <si>
    <t>Закупка ЗИП для маслоочистительной установки УВФ-3000</t>
  </si>
  <si>
    <t>29.24.1</t>
  </si>
  <si>
    <t>06.00/223</t>
  </si>
  <si>
    <t>2015_99</t>
  </si>
  <si>
    <t>Закупка аккумуляторных батарей для ОПУ</t>
  </si>
  <si>
    <t>31.40.2</t>
  </si>
  <si>
    <t>2015_100</t>
  </si>
  <si>
    <t>Сервисное обслуживание оборудования Brush</t>
  </si>
  <si>
    <t>12.00/652</t>
  </si>
  <si>
    <t>2015_101</t>
  </si>
  <si>
    <t>35000000000</t>
  </si>
  <si>
    <t xml:space="preserve">
КФО</t>
  </si>
  <si>
    <t>Метрологическое обеспечение (КИП, ТМ)</t>
  </si>
  <si>
    <t>Сроки выполнения работ и перечень оборудования определяется по заявкам. Исполнитель заявляет стоимость метрологических работ для единицы каждого из типов средств измерений. Исполнитель предоставляет акты выполненных работ, свидетельства о поверке и калибровке в соответствии с требованиями стандартов РФ</t>
  </si>
  <si>
    <t>33.20.9</t>
  </si>
  <si>
    <t>ОЛ 43
ОЛ 49</t>
  </si>
  <si>
    <t>2015_102</t>
  </si>
  <si>
    <t>САСДТУ</t>
  </si>
  <si>
    <t>Проверка соответствия критериям аккредитации испытательной лаборатории</t>
  </si>
  <si>
    <t>В соответствии с постановлением Правительства Российской Федерации от 19 июня 2012 г. № 602 «Об аккредитации органов по сертификации и испытательных лабораторий (центров), выполняющих работы по подтверждению соответствия, аттестации экспертов по аккредитации, а также привлечении и отборе экспертов по аккредитации и технических экспертов для выполнения работ в области аккредитации»</t>
  </si>
  <si>
    <t>74.20.44</t>
  </si>
  <si>
    <t>сумма получена на основании анализа аналогичных закупочных процедур на http://zakupki.gov.ru</t>
  </si>
  <si>
    <t>ОЛ 42</t>
  </si>
  <si>
    <t>2015_103</t>
  </si>
  <si>
    <t>КФО</t>
  </si>
  <si>
    <t>Услуги связи для площадок МГТЭС в КФО Симферопольская", "Севастопольская", "Западно-Крымская"</t>
  </si>
  <si>
    <t>Провайдер должен иметь действующие лицензии на услуги связи по предоставлению каналов связи, на услуги связи по передачи данных</t>
  </si>
  <si>
    <t>64.20.1</t>
  </si>
  <si>
    <t>ООО "СТЭК.КОМ", сумма получена на основании аналогичной закупки в 2014 году</t>
  </si>
  <si>
    <t>06.00/393</t>
  </si>
  <si>
    <t>2015_104</t>
  </si>
  <si>
    <t>04000000000</t>
  </si>
  <si>
    <t>Красноярский край</t>
  </si>
  <si>
    <t>Услуги связи для Красноярского края ПС "Кызылская"</t>
  </si>
  <si>
    <t>ЗАО "ДОЗОР-ТЕЛЕПОРТ" дог.№УДТ-603/14 от 01.06.2014г. Оказывает услуги связи в Красноярском крае между ПС "Кызылская" и филиалом ОАО "СО ЕЭС" Красноярское РДУ с 2009 г. для передачи телеметрической и диспетчерской информации без перерывов</t>
  </si>
  <si>
    <t>06.00/544</t>
  </si>
  <si>
    <t>2015_105</t>
  </si>
  <si>
    <t>03420000000</t>
  </si>
  <si>
    <t>Новороссийск</t>
  </si>
  <si>
    <t>Услуги связи для Краснодарского края, ПС  "Кирилловская"</t>
  </si>
  <si>
    <t>ОАО "МобильныеТелеСистемы" оказывает услуги связи по организованному каналу связи между ПС "Кирилловская" и филиалом ОАО "СО ЕЭС" Кубанское РДУ с 2013 г. Передача технологической информации без перерывов</t>
  </si>
  <si>
    <t>06.00/425</t>
  </si>
  <si>
    <t>2015_106</t>
  </si>
  <si>
    <t>27401000000</t>
  </si>
  <si>
    <t xml:space="preserve">Калининград </t>
  </si>
  <si>
    <t>Услуги связи для ОП Калининград</t>
  </si>
  <si>
    <t>ООО "ПРЕСТИЖ-ИНТЕРНЕТ"  дог. № KGD00074 от 17.03.2014 оказывает услуги связи по обеспечению непрерывной диспетчерской телефонии и телеметрической информации для ОАО "Янтарьэнерго" и филиала ОАО "СО ЕЭС " Балтийское РДУ</t>
  </si>
  <si>
    <t>06.00/1245</t>
  </si>
  <si>
    <t>2015_107</t>
  </si>
  <si>
    <t>Услуги по техническому обслуживанию системы спутниковой связи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</si>
  <si>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t>
  </si>
  <si>
    <t xml:space="preserve"> сумма на основании полученного КП от ООО "СТЭК.КОМ"</t>
  </si>
  <si>
    <t>ОЛ 59</t>
  </si>
  <si>
    <t>2015_108</t>
  </si>
  <si>
    <t>35000000000, 27401000000, 03420000000, 93210830000</t>
  </si>
  <si>
    <t>КФО, Калининград, Новороссийск, Кызыл</t>
  </si>
  <si>
    <t>Услуги технической поддержки и обслуживания оборудования связи мобильных ГТЭС</t>
  </si>
  <si>
    <t xml:space="preserve">Услуги технического обслуживания оборудования связи </t>
  </si>
  <si>
    <t>Работы должны выполняться специализированной организацей, имеющей опыт работ и подтверждающие сертификаты от производителя сетевого оборудования. Инженерный персонал обязан иметь подтверждающий сертификат CCNA</t>
  </si>
  <si>
    <t>октяюрь</t>
  </si>
  <si>
    <t>12.00/297</t>
  </si>
  <si>
    <t>2015_109</t>
  </si>
  <si>
    <t>Услуги связи  Интернет на площадках мобильных ГТЭС в КФО</t>
  </si>
  <si>
    <t>Поставщик услуг должен иметь опыт оказываемых услуг не менее 3-х лет</t>
  </si>
  <si>
    <t xml:space="preserve">72.60     </t>
  </si>
  <si>
    <t>06.00/183</t>
  </si>
  <si>
    <t>2015_110</t>
  </si>
  <si>
    <t>Поставка эталонных приборов</t>
  </si>
  <si>
    <t>Соответствие техническому заданию</t>
  </si>
  <si>
    <t>06.00/1314</t>
  </si>
  <si>
    <t>2015_111</t>
  </si>
  <si>
    <t>изменить, удалить</t>
  </si>
  <si>
    <t>ЗИП и ремонтные материалы для контрольно-измерительных приборов</t>
  </si>
  <si>
    <t>ОЛ 1, ОЛ 125</t>
  </si>
  <si>
    <t>06.00/220</t>
  </si>
  <si>
    <t>2015_112</t>
  </si>
  <si>
    <t>Поставка промышленных серверов для САУ</t>
  </si>
  <si>
    <t>Покупка промышленых серверов для САУ</t>
  </si>
  <si>
    <t xml:space="preserve">51.64.2   </t>
  </si>
  <si>
    <t>ОЛ 14</t>
  </si>
  <si>
    <t>06.00/397</t>
  </si>
  <si>
    <t>2015_113</t>
  </si>
  <si>
    <t>Поставка инверторов</t>
  </si>
  <si>
    <t>Соответствие ТЗ</t>
  </si>
  <si>
    <t>2015_114</t>
  </si>
  <si>
    <t>Организация диспетчерского центра</t>
  </si>
  <si>
    <t>Работы должны выполняться специализированной организацей, имеющей опыт соответствующих работ (референсный лист)</t>
  </si>
  <si>
    <t>2015_115</t>
  </si>
  <si>
    <t>Покупка запасных серверов "Черный ящик" и устройств автоматического резервирования серверов</t>
  </si>
  <si>
    <t>Закупка оборудования у производителя или официального поставщика</t>
  </si>
  <si>
    <t>2015_116</t>
  </si>
  <si>
    <t>Поставка оборудования и монтаж системы светозвуковой сигнализации контейнеров ОПУ и САУ</t>
  </si>
  <si>
    <t>06.00/617</t>
  </si>
  <si>
    <t>2015_117</t>
  </si>
  <si>
    <t>ТМО</t>
  </si>
  <si>
    <t>45000000000  46000000000</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</si>
  <si>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</si>
  <si>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</si>
  <si>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</si>
  <si>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74.30.1</t>
  </si>
  <si>
    <t>ООО "МИЦ ГСМ"</t>
  </si>
  <si>
    <t>Договор  № 40209-1521  от 04.03.2009 (Доп. соглашение №3 от 07.06.2013) -                                      до 07.06.2014                             СЗ на закупку                   МГТЭС/06.00/58                                     от 21.01.2014                                  (№ закупки по ПЗ 2014 - 2100003569_16)</t>
  </si>
  <si>
    <t>2015_118</t>
  </si>
  <si>
    <t>03000000000 93000000000                  27401000000</t>
  </si>
  <si>
    <t>Краснодарский край, Республика Тыва,                           г. Калининград и КФО</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</si>
  <si>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</si>
  <si>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</si>
  <si>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</si>
  <si>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ООО "ПВ Пауэр Системз, СиАйЭс"</t>
  </si>
  <si>
    <t xml:space="preserve">Договор №09/0403/003 от 25.03.2009 г.                      Срок действия: до 24.03.2014 с автопролонгацией Инициирована СЗ МГТЭС/06.00/977 на корректировку ПЗ               (срок оказания услуги июль 2014 - июнь 2015) </t>
  </si>
  <si>
    <t>2015_119</t>
  </si>
  <si>
    <t>Услуга по закупке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</si>
  <si>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</si>
  <si>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25.13.3</t>
  </si>
  <si>
    <t>ООО «ОМЗ «Леотек»,                                                                                             ООО «СпецТехКомплект»</t>
  </si>
  <si>
    <t xml:space="preserve">Договор от 16.10.2013 г.  №13/0602/022 
(до 15.10.2014 г.),    Договор от 13.12.2013 г. №13/0602/028                            (до 12.12.2014 г.)              Срок инициирования закупки по ПЗ 2014 - сентябрь 2014
</t>
  </si>
  <si>
    <t>ОЛ 44</t>
  </si>
  <si>
    <t>06.00/715</t>
  </si>
  <si>
    <t>2015_120</t>
  </si>
  <si>
    <t>03000000000</t>
  </si>
  <si>
    <t>Краснодарский край         и КФО</t>
  </si>
  <si>
    <t>Услуга по техническому обслуживанию водоподготовительной установки на подстанции мобильных ГТЭС в г. Новороссийск</t>
  </si>
  <si>
    <t>В соответствии с приложением № 1 «Перечень работ и оказание услуг по техническому обслуживанию одной водоподготовительной установки».</t>
  </si>
  <si>
    <t>40.30.5</t>
  </si>
  <si>
    <t xml:space="preserve">СЗ на закупку по ПЗ 2014 МГТЭС/06.00/908                          от 30.06.2014  </t>
  </si>
  <si>
    <t>2015_121</t>
  </si>
  <si>
    <t>Оказание транспортно-экспедиционных услуг</t>
  </si>
  <si>
    <t>Опыт в сфере перевозок грузов не менее 3-х лет</t>
  </si>
  <si>
    <t>ООО «Инстар Лоджистикс»,                 ООО «РИТ»</t>
  </si>
  <si>
    <t xml:space="preserve">Договор № 13-0602-027 от 16.12.2013 г.                                                (до 15.12.2014 г.)
Договор № 13-0602-029 от 20.12.2013 г.                                  (до 19.12.2014 г.)                                        Срок инициирования закупки по ПЗ 2014 - сентябрь 2014
</t>
  </si>
  <si>
    <t>ОЛ 47</t>
  </si>
  <si>
    <t>06.00/748</t>
  </si>
  <si>
    <t>2015_122</t>
  </si>
  <si>
    <t>Краснодарский край г Новороссийск          с. Гайдук</t>
  </si>
  <si>
    <t>Услуга по аренде движимого имущества  по адресу: Краснодарский край, г. Новороссийск, п. Гайдук, ул. 40 лет Октября</t>
  </si>
  <si>
    <t>Передоваемое в аренду оборудование должно соответствовать производственно-хозяйственной деятельности Арендатора.</t>
  </si>
  <si>
    <t>71.34</t>
  </si>
  <si>
    <t>Филиал ОАО "ФСК ЕЭС" - МЭС Юга</t>
  </si>
  <si>
    <t>Договор №116 от 07.07.2010 г.                 Срок действия:               до 06.07.2013 г. с автопролонгацией</t>
  </si>
  <si>
    <t>ОЛ 43</t>
  </si>
  <si>
    <t>2015_123</t>
  </si>
  <si>
    <t>Аренда складского помещения для хранения материалов</t>
  </si>
  <si>
    <t>Удобное территориальное расположение. Обеспечение складского помещения естественным и искусственным освещением.</t>
  </si>
  <si>
    <t>63.12.21</t>
  </si>
  <si>
    <t>06.00/589</t>
  </si>
  <si>
    <t>2015_124</t>
  </si>
  <si>
    <t>СТО</t>
  </si>
  <si>
    <t>Услуга по ответственному хранению материалов и ЗИП</t>
  </si>
  <si>
    <t xml:space="preserve">Надлежащие условия хранения, материальная ответственность, территориальное расположение. </t>
  </si>
  <si>
    <t xml:space="preserve"> 63.12.4</t>
  </si>
  <si>
    <t>06.00/763</t>
  </si>
  <si>
    <t>2015_125</t>
  </si>
  <si>
    <t>Закупка ЗИП для оборудования ГТЭС</t>
  </si>
  <si>
    <t>Полный ассортимент запасных частей, минимальный срок поставки.</t>
  </si>
  <si>
    <t>06.00/230</t>
  </si>
  <si>
    <t>2015_126</t>
  </si>
  <si>
    <t xml:space="preserve">Закупка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</si>
  <si>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</si>
  <si>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51.65.2</t>
  </si>
  <si>
    <t>06.00/436</t>
  </si>
  <si>
    <t>2015_127</t>
  </si>
  <si>
    <t>93401000000</t>
  </si>
  <si>
    <t>г. Кызыл, Республика Тыва</t>
  </si>
  <si>
    <t>Услуга по хранению и наливу нефтепродуктов в Республике Тыва</t>
  </si>
  <si>
    <t xml:space="preserve">Максимальное количество топлива. единовременно находящегося на хранении до 2600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  </t>
  </si>
  <si>
    <t>тонна в сутки</t>
  </si>
  <si>
    <t>РКП "Авиакомпания"Тувинские Авиационные линии"</t>
  </si>
  <si>
    <t>06.00/442</t>
  </si>
  <si>
    <t>2015_128</t>
  </si>
  <si>
    <t>Краснодарский край, г. Новороссийск</t>
  </si>
  <si>
    <t>Поставка  топлива для нужд ГТЭС в Краснодарском крае (ОП-Юг)</t>
  </si>
  <si>
    <t>Вид топлива: Топливо дизельное ГОСТ 305-82, минимальный объем поставки 500 тонн. Максимальное количество топлива, единовременно находящегося на хранении до 6 000 тонн. Склад хранения должен располагаться таким образом, чтобы время доставки топлива со склада до Объекта Заказчика не превышало 2 часов с момента отгрузки в топливозаправщик.</t>
  </si>
  <si>
    <t>51.12.1, 63.12.21, 60.24.1</t>
  </si>
  <si>
    <t>6312020, 6023010</t>
  </si>
  <si>
    <t>тонна</t>
  </si>
  <si>
    <t>Договор № 12-0602-023 от 09.08.2012 с ООО "Аптрейд" действует до 31.07.2014г.
Договор № 09-0602-020 от 14.09.09 с ООО "Новороснефтесервис" действует до 31.07.2014г.</t>
  </si>
  <si>
    <t>2015_129</t>
  </si>
  <si>
    <t>Поставка топлива для нужд ГТЭС в Республике Тыва (ОП-Кызылская)</t>
  </si>
  <si>
    <t xml:space="preserve">Наименование продукции: Топливо для реактивных двигателей марки ТС-1, ГОСТ 10227-86. Минимальный объем закупки 500 тонн, закупка осуществляется по мере расходования имеющихся запасов. </t>
  </si>
  <si>
    <t>51.12.1</t>
  </si>
  <si>
    <t>Договор № 13-0601-026 от 13.12.2013 с ООО "БАС" действует до 12.12.2014г.
Договор № 13-0601-025 от 13.12.2013 с ООО "Солид-Сибирь" действует до 12.12.2014г.</t>
  </si>
  <si>
    <t>2015_130</t>
  </si>
  <si>
    <t xml:space="preserve">27401000000
</t>
  </si>
  <si>
    <t xml:space="preserve">Город Калининград
</t>
  </si>
  <si>
    <t>Услуга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</si>
  <si>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</si>
  <si>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 xml:space="preserve">ЗАО "Авианефть" </t>
  </si>
  <si>
    <t>Договор № 14-0602-002 от 13.01.2014 с ЗАО "Авианефть" действует до 31.12.2014г.</t>
  </si>
  <si>
    <t>2015_131</t>
  </si>
  <si>
    <t>Услуги по доставке топлива со склада до площадки размещения ГТЭС в городе Калининграде.</t>
  </si>
  <si>
    <t>Проведение работ  проводить  в соответствии с требованиями  ПДД, НТД Работы проводить в  согласованные Сторонами сроки.
Персонал занятый на работах , должен иметь опыт выполнения данных работ.</t>
  </si>
  <si>
    <t>60.24.1</t>
  </si>
  <si>
    <t>Договор № 14-0602-004 от 27.01.2014 с ООО "БалтСибИнвест" действует до 26.01.2015г.</t>
  </si>
  <si>
    <t>2015_132</t>
  </si>
  <si>
    <t>Город Калининград</t>
  </si>
  <si>
    <t>Закупка топлива для нужд ГТЭС в городе Калининград</t>
  </si>
  <si>
    <t>Договор № 14-0602-003 от 13.01.2014 с ЗАО "Авианефть" действует до 31.12.2014г.
Договор № 14-0602-008 от 16.01.2014 с ООО "БТК" действует до 15.01.2015г.
Договор № 14-0602-007 от 10.01.2014 с ООО "Мосрегион" действует до 09.01.2015г.</t>
  </si>
  <si>
    <t>06.00/199</t>
  </si>
  <si>
    <t>2015_133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</si>
  <si>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</si>
  <si>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</si>
  <si>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14-0602-021 от 12.05.2014 с Фирма ТЭС действует до 11.05.2015г.</t>
  </si>
  <si>
    <t>06.00/192</t>
  </si>
  <si>
    <t>2015_134</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</si>
  <si>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</si>
  <si>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 xml:space="preserve">1. Поставщик должен являться производителем продукции;
2. опыт поставок не менее 1 года;
3. наличие соответствующих разрешительных документов на ведение деятельности.
</t>
  </si>
  <si>
    <t>63.12.21, 61.10.22</t>
  </si>
  <si>
    <t>ГК "Крымская железная дорога"</t>
  </si>
  <si>
    <t>Договор № 14-0602-018 от 07.05.2014 с ГК "Крымская железная дорога" действует до 06.05.2015г.</t>
  </si>
  <si>
    <t>2015_135</t>
  </si>
  <si>
    <t>Услуги по перевалке в ж.д. цистерны, накоплению и хранению дизельного топлива ЕВРО (ГОСТ Р 52368-2005) в г. Феодосия для обеспечения бесперебойной работы мобильных ГТЭС, расположенных в Крымском федеральном округе (КФО)</t>
  </si>
  <si>
    <t>КРП "Феодосийское ПОНП"</t>
  </si>
  <si>
    <t>Договор № 14-0602-019 от 08.04.2014 с КРП "Феодосийское ПОНП" действует до исполнения сторонами обязательств
 Договор № 14-0602-023 от 01.06.2014 с КРП "Феодосийское ПОНП" действует до исполнения сторонами обязательств</t>
  </si>
  <si>
    <t>ОЛ 45</t>
  </si>
  <si>
    <t>06.00/610</t>
  </si>
  <si>
    <t>2015_136</t>
  </si>
  <si>
    <t>Услуги независимого эксперта (сюрвейера) при перевозке дизельного топлива ЕВРО (ГОСТ Р 52368-2005) железнодорожным и морским транспортом (танкером)</t>
  </si>
  <si>
    <t>Опыт работы в сфере услуг по доставке топлива ж.д. транспортом</t>
  </si>
  <si>
    <t>63.22</t>
  </si>
  <si>
    <t xml:space="preserve">Договор № 14-0700-006 от 07.04.2014 с ООО "Интер Тестинг Сервис-Центр"  действует до 31.12.2014г. 
Договор № 14-0700-020 от 28.05.2014 с ООО "Интер Тестинг Сервис-Центр"  действует до 31.12.2014г. </t>
  </si>
  <si>
    <t>06.00/561</t>
  </si>
  <si>
    <t>2015_137</t>
  </si>
  <si>
    <t>Услуги по хранению и доставке топлива для нужд ГТЭС в Краснодарском крае (ОП Юг)</t>
  </si>
  <si>
    <t>Минимальное количество топлива, передаваемого на хранение 480 тонн, максимальное количество топлива, единовременно находящегося на хранении 2000 тонны. Максимальный суточный вывозимый объем не более 180 тонн.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</si>
  <si>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63.12.21, 60.24.1</t>
  </si>
  <si>
    <t>Договор № 09-0602-020 от 14.09.09 с ООО "Новороснефтесервис" действует до 31.07.2014г.</t>
  </si>
  <si>
    <t>согл</t>
  </si>
  <si>
    <t>2015_138</t>
  </si>
  <si>
    <t xml:space="preserve">Услуги по перевалке в морские судна, накоплению и хранению дизельного топлива ЕВРО (ГОСТ Р 52368-2005) в г. Новороссийск </t>
  </si>
  <si>
    <t>Опыт работы в сфере услуг по перевалке топлива, отгрузка топлива в морские судна (танкера).</t>
  </si>
  <si>
    <t xml:space="preserve">63.12.21, 61.10.22. </t>
  </si>
  <si>
    <t>ОЛ 129</t>
  </si>
  <si>
    <t>2015_139</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</si>
  <si>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</si>
  <si>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</si>
  <si>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2015_140</t>
  </si>
  <si>
    <t>Услуга по организации подачи, уборки и маневрирования вагонов-цистерн с нефтепродуктами, возврат порожних вагонов-цистерн</t>
  </si>
  <si>
    <t>Опыт работы в сфере услуг по доставке топлива ж.д. транспортом.</t>
  </si>
  <si>
    <t>2015_141</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</si>
  <si>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</si>
  <si>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</si>
  <si>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63.22.23</t>
  </si>
  <si>
    <t xml:space="preserve">Государственное предприятие «Администрация морских портов Украины» (Феодосийский филиал государственного предприятия «Администрация морских портов Украины») </t>
  </si>
  <si>
    <t>06.00/172</t>
  </si>
  <si>
    <t>2015_142</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</si>
  <si>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</si>
  <si>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</si>
  <si>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</si>
  <si>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51.51</t>
  </si>
  <si>
    <t>23.20</t>
  </si>
  <si>
    <t>06.00/231</t>
  </si>
  <si>
    <t>2015_143</t>
  </si>
  <si>
    <t>Закупка фильтрующих элементов (воздушных) для ГТУ</t>
  </si>
  <si>
    <t>Наличие сертификатов соответствия и разрешений на применение.</t>
  </si>
  <si>
    <t>2015_144</t>
  </si>
  <si>
    <t>СОУ</t>
  </si>
  <si>
    <t xml:space="preserve">Прохождение предсменного медицинского осмотра оперативного персонала </t>
  </si>
  <si>
    <t>Наличие лицензии на оказание медицинских услуг. Наличие квалифицированного медицинского персонала.</t>
  </si>
  <si>
    <t>85.1</t>
  </si>
  <si>
    <t>Договор №12/0600/006 от 01.01.13 ООО "Евромедхолдинг" с 01.01.2013 до 31.01.2013 
(НДС не облагается)</t>
  </si>
  <si>
    <t>01.00/297</t>
  </si>
  <si>
    <t>2015_145</t>
  </si>
  <si>
    <t>Пресс-секретарь</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</si>
  <si>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</si>
  <si>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</si>
  <si>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</si>
  <si>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05.00/826</t>
  </si>
  <si>
    <t>2015_146</t>
  </si>
  <si>
    <t>Изготовление сувенирной и полиграфической продукции</t>
  </si>
  <si>
    <t>Услуги по изготовлению сувенирной и полиграфическй продукции</t>
  </si>
  <si>
    <t>Исполнитель должен иметь опыт в данной сфере не менее 3-х лет, а также опыт работы с энергетическими компаниями.</t>
  </si>
  <si>
    <t>2015_147</t>
  </si>
  <si>
    <t>Продление регистрации доменов</t>
  </si>
  <si>
    <t>Услуи по продлению регистрации доменов</t>
  </si>
  <si>
    <t>Исполнитель должен быть аккредитованным регистратором доменных имен в зонах .RU, COM, РФ.</t>
  </si>
  <si>
    <t>Дог. № FK-02-21688 от 16.09.09.ГарантПТ</t>
  </si>
  <si>
    <t>2015_148</t>
  </si>
  <si>
    <t>ОП-Юг</t>
  </si>
  <si>
    <t>Услуги мобильной связи</t>
  </si>
  <si>
    <t>Обеспечение устойчивой мобильной связи</t>
  </si>
  <si>
    <t>64.20.11</t>
  </si>
  <si>
    <t>08/0602/010 от 12.05.2008 на неопределенный срок</t>
  </si>
  <si>
    <t>2015_149</t>
  </si>
  <si>
    <t>Заключение договоров на приобретение спецодежды, спецобуви, средств индивидуальной защиты и иного имущества, предназначенного для обеспечения соблюдения требований охраны труда и пожарной безопасности</t>
  </si>
  <si>
    <t>Заключение договоров на приобретение спецодежды, спецобуви, средства индивидуальной защиты и иного имущества, предназначенного для обеспечения соблюдения требований охраны труда и пожарной безопасности</t>
  </si>
  <si>
    <t>Соответствие товаров требованиям ГОСТ и (или) ТУ</t>
  </si>
  <si>
    <t>13/0803/027от 06.12.201, 13/0803/028 от 11.12.2013  до 31.12.2014</t>
  </si>
  <si>
    <t>2015_150</t>
  </si>
  <si>
    <t>Заключение договоров на поставку ремонтных и прочих материалов</t>
  </si>
  <si>
    <t>14/0803/003 от 18.03.2014 до 31.12.2014</t>
  </si>
  <si>
    <t>2015_151</t>
  </si>
  <si>
    <t>Услуги по поставке технической воды</t>
  </si>
  <si>
    <t>Услуги по доставке технической воды</t>
  </si>
  <si>
    <t>Соответствие характеристик поставляемой воды заявленным требованиям</t>
  </si>
  <si>
    <t>41.00.2</t>
  </si>
  <si>
    <t>13/0803/031 от 31.12.2013 до 31.12.2014</t>
  </si>
  <si>
    <t>2015_152</t>
  </si>
  <si>
    <t>Услуги по вывозу и обезвреживанию опасных отходов I-IV класса опасности</t>
  </si>
  <si>
    <t>оказание услуг в соответствии с лицензионными требованиями</t>
  </si>
  <si>
    <t>90.00</t>
  </si>
  <si>
    <t>97 от 31.12.2013 до 31.12.2014</t>
  </si>
  <si>
    <t>ОЛ 9</t>
  </si>
  <si>
    <t>07.00/136</t>
  </si>
  <si>
    <t>2015_153</t>
  </si>
  <si>
    <t>Заключение договоров на приобретение хозяйственных товаров и прочих материалов</t>
  </si>
  <si>
    <t>14/0803/002 от 06.02.2014 до 31.12.2014</t>
  </si>
  <si>
    <t>07.00/385</t>
  </si>
  <si>
    <t>2015_154</t>
  </si>
  <si>
    <t>Заключение договоров на приобретение оргтехники и комплектующих</t>
  </si>
  <si>
    <t>2015_155</t>
  </si>
  <si>
    <t>Услуги по анализу технологического топлива</t>
  </si>
  <si>
    <t>выполнение анализов в соответствии с установленными методиками</t>
  </si>
  <si>
    <t>13/0803/036 от 20.12.2013 до 31.12.2014</t>
  </si>
  <si>
    <t>2015_156</t>
  </si>
  <si>
    <t>Поставка питьевой воды в бутылях</t>
  </si>
  <si>
    <t>Качество воды должно удовлетворять требованиям СанПиН 2.1.4.1116-02</t>
  </si>
  <si>
    <t>1560 от 16.06.2008 на неопределенный срок</t>
  </si>
  <si>
    <t>2015_157</t>
  </si>
  <si>
    <t>Услуги междугородной и международной телефонной связи</t>
  </si>
  <si>
    <t>Обеспечение устойчивой междугородней и международной ТЛФ связи</t>
  </si>
  <si>
    <t>KS235 от 23.12.2013 до 31.12.2014</t>
  </si>
  <si>
    <t>2015_158</t>
  </si>
  <si>
    <t>Услуги местной телефонной связи</t>
  </si>
  <si>
    <t>Обеспечение устойчивой местной ТЛФ связи</t>
  </si>
  <si>
    <t>2599 от 28.07.2008 до 31.12.2013 (с автопродлением)</t>
  </si>
  <si>
    <t>2015_159</t>
  </si>
  <si>
    <t>Услуги по ремонту и техническому обслуживанию оргтехники</t>
  </si>
  <si>
    <t>Выполнение заявки в течение одного рабочего дня</t>
  </si>
  <si>
    <t>72.5</t>
  </si>
  <si>
    <t>09-08/08 от 25.02.2009 до 31.12.2014 (с автопродлением)</t>
  </si>
  <si>
    <t>2015_160</t>
  </si>
  <si>
    <t>Услуги мойки служебного автомобиля</t>
  </si>
  <si>
    <t>Качественное мытье автомобиля</t>
  </si>
  <si>
    <t>74.70.2</t>
  </si>
  <si>
    <t>11/0803/020 от 12.09.2011 до 31.12.2014 (с автопродлением)</t>
  </si>
  <si>
    <t>2015_161</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</si>
  <si>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</si>
  <si>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</si>
  <si>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74.8</t>
  </si>
  <si>
    <t>13/0803/006 от 01.04.2013 до 31.12.2014</t>
  </si>
  <si>
    <t>2015_162</t>
  </si>
  <si>
    <t>Услуги по проведению  анализов трансформаторного масла</t>
  </si>
  <si>
    <t>Услуги по проведению хромотографических анализов трансформаторного масла</t>
  </si>
  <si>
    <t>Выполнение анализов в соответствии с установленными методиками</t>
  </si>
  <si>
    <t>13/0803/030 от 31.12.2013 до 31.12.2014</t>
  </si>
  <si>
    <t>ОЛ 3</t>
  </si>
  <si>
    <t>2015_163</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</si>
  <si>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</si>
  <si>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лаббораторией</t>
  </si>
  <si>
    <t>13/0803/033 от 31.12.2013 до 31.12.2014</t>
  </si>
  <si>
    <t>2015_164</t>
  </si>
  <si>
    <t>Услуги по перевозке пассажиров</t>
  </si>
  <si>
    <t>Наличие исправных автомобилей</t>
  </si>
  <si>
    <t>60.23</t>
  </si>
  <si>
    <t>11/0803/001 от 24.01.2011 до 31.12.2014 (с автопродлением)</t>
  </si>
  <si>
    <t>2015_165</t>
  </si>
  <si>
    <t>Услуги грузоподъемных механизмов</t>
  </si>
  <si>
    <t>Наличие исправных ГПМ</t>
  </si>
  <si>
    <t>11/0803/023 от 13.10.2011 до 31.12.2014 (с автопродлением</t>
  </si>
  <si>
    <t>07.00/60</t>
  </si>
  <si>
    <t>2015_166</t>
  </si>
  <si>
    <t>Оказание услуг сбора, транспортировки, размещения, обезвреживания ртутьсодержащих и прочих опасных отходов</t>
  </si>
  <si>
    <t>Оказание услуг в соответствии с лицензионными требованиями</t>
  </si>
  <si>
    <t>11/0803/022 от 02.09.2011 до 31.12.2014 (с автопродлением)</t>
  </si>
  <si>
    <t>2015_167</t>
  </si>
  <si>
    <t>Услуги по стирке, химчистке и ремонту спецодежды</t>
  </si>
  <si>
    <t>Качественные стирка, химчистка и ремонт спецодежды</t>
  </si>
  <si>
    <t>93.01</t>
  </si>
  <si>
    <t>13/0803/003 от 28.12.2012 до 31.12.2014</t>
  </si>
  <si>
    <t>2015_168</t>
  </si>
  <si>
    <t>Услуги по сбросу хозяйственно-бытовых стоков</t>
  </si>
  <si>
    <t xml:space="preserve">Обеспечение постоянного приема стоков </t>
  </si>
  <si>
    <t>52-Н/14 от 07.05.2014 до 31.12.2014</t>
  </si>
  <si>
    <t>07.00/106</t>
  </si>
  <si>
    <t>2015_169</t>
  </si>
  <si>
    <t>Поставка мебели</t>
  </si>
  <si>
    <t>10/0800/122 от 30.11.2010, 12/0800/025 от 29.12.2012 до 31.12.2014 (с автопродлением)</t>
  </si>
  <si>
    <t>ОЛ 28</t>
  </si>
  <si>
    <t>2015_170</t>
  </si>
  <si>
    <t>Услуги по предаттестационной подготовке по промышленной безопасности</t>
  </si>
  <si>
    <t>Проведение обучения в соответствии с утвержденными темпланами</t>
  </si>
  <si>
    <t>80.22.22</t>
  </si>
  <si>
    <t>07.00/434</t>
  </si>
  <si>
    <t>2015_171</t>
  </si>
  <si>
    <t>Услуги по техническому обслуживанию и ППР установок пожарной сигнализации на площадке размещения ГТЭС</t>
  </si>
  <si>
    <t>Проведение ТО и профилактического ремонта систем пожаротушения в соответствии с требованиями руководящих документов</t>
  </si>
  <si>
    <t>75.25</t>
  </si>
  <si>
    <t>14/0803/005 от 01.03.2014 до 28.02.2015</t>
  </si>
  <si>
    <t>07.00/428</t>
  </si>
  <si>
    <t>2015_172</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</si>
  <si>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</si>
  <si>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</si>
  <si>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14/0803/007 от 31.03.2014 до 28.02.2015</t>
  </si>
  <si>
    <t>2015_173</t>
  </si>
  <si>
    <t>Услуги аварийно-спасательного отряда</t>
  </si>
  <si>
    <t>Обеспечение постоянной готовности к ликвидации последствий аварий</t>
  </si>
  <si>
    <t>75.25.2</t>
  </si>
  <si>
    <t>14/0803/006 от 28.02.2014 до 28.02.2015</t>
  </si>
  <si>
    <t>2015_174</t>
  </si>
  <si>
    <t>Услуги по сбору и транспортированию (вывозу) твердых бытовых отходов</t>
  </si>
  <si>
    <t>Услуги по сбору и транспортирование (вывозу) твердых бытовых отходов</t>
  </si>
  <si>
    <t>Оказание услуг с соблюдением требований экологического и природоохранного законодательства</t>
  </si>
  <si>
    <t>1713 от 01.01.2013 до 31.12.2014 (с автопродлением)</t>
  </si>
  <si>
    <t>2015_175</t>
  </si>
  <si>
    <t>Услуги по сбору и транспортированию (вывозу) жидких бытовых отходов</t>
  </si>
  <si>
    <t>Услуги по вывозу жидких бытовых отходов</t>
  </si>
  <si>
    <t>Т-ЖБО-1339/13 от 01.01.2013 до 31.12.2014 (с автопродлением)</t>
  </si>
  <si>
    <t>07.00/160</t>
  </si>
  <si>
    <t>2015_176</t>
  </si>
  <si>
    <t>Услуги по обслуживанию кондиционеров</t>
  </si>
  <si>
    <t>качественное ТО и ремонт систем кондиционирования</t>
  </si>
  <si>
    <t>45.33</t>
  </si>
  <si>
    <t>Проводится закупка</t>
  </si>
  <si>
    <t>07.00/54</t>
  </si>
  <si>
    <t>2015_177</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</si>
  <si>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</si>
  <si>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</si>
  <si>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64.20</t>
  </si>
  <si>
    <t>40228700140 от 26.05.2014 до 31.05.2015</t>
  </si>
  <si>
    <t>07.00/100</t>
  </si>
  <si>
    <t>2015_178</t>
  </si>
  <si>
    <t>Услуги по обучению  пожарно-техническому минимуму</t>
  </si>
  <si>
    <t>07.00/57</t>
  </si>
  <si>
    <t>2015_179</t>
  </si>
  <si>
    <t>Заключение договоров на поставку канцелярских товаров и полиграфической продукции</t>
  </si>
  <si>
    <t>14/0803/012 от 21.05.2014, 14/0803/011 от 21.05.2014 до 20.05.2015</t>
  </si>
  <si>
    <t>07.00/135</t>
  </si>
  <si>
    <t>2015_180</t>
  </si>
  <si>
    <t>Услуги по поверке и калибровке средств измерений</t>
  </si>
  <si>
    <t>Услуги по калибровке средств измерений</t>
  </si>
  <si>
    <t>оказание услуг в соответствии с методиками</t>
  </si>
  <si>
    <t>74.20.4</t>
  </si>
  <si>
    <t>43-000506/П/К/Ф от 20.05.2014 до 31.12.2014</t>
  </si>
  <si>
    <t>ОЛ 30</t>
  </si>
  <si>
    <t>07.00/117</t>
  </si>
  <si>
    <t>2015_181</t>
  </si>
  <si>
    <t>Услуги по техническому обслуживанию и ремонту служебного автомобиля</t>
  </si>
  <si>
    <t>Качественное ТО и ремонт автомобиля</t>
  </si>
  <si>
    <t>50.20</t>
  </si>
  <si>
    <t>2015_182</t>
  </si>
  <si>
    <t>Услуги по проведению физико-химических анализов трансформаторного масла</t>
  </si>
  <si>
    <t>07.00/171</t>
  </si>
  <si>
    <t>2015_183</t>
  </si>
  <si>
    <t>Услуги по профессиональному дополнительному образованию</t>
  </si>
  <si>
    <t>ООО «Учебный комбинат № 12»</t>
  </si>
  <si>
    <t>2015_184</t>
  </si>
  <si>
    <t>Услуги по уборке офиса и прилегающей территории</t>
  </si>
  <si>
    <t>Ежедневная качественная уборка офиса и прилегающей территории</t>
  </si>
  <si>
    <t>74.70.1</t>
  </si>
  <si>
    <t>проводится закупка</t>
  </si>
  <si>
    <t>07.00/130</t>
  </si>
  <si>
    <t>2015_185</t>
  </si>
  <si>
    <t>Услуги по организации поставки топлива для автотранспорта с помощью топливных карт</t>
  </si>
  <si>
    <t>Соответствие топлива требованиям ГОСТ и (или) ТУ</t>
  </si>
  <si>
    <t>50.50</t>
  </si>
  <si>
    <t>RU203003567 от 17.12.2013 ло 31.12.2014</t>
  </si>
  <si>
    <t>07.00/133</t>
  </si>
  <si>
    <t>2015_186</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</si>
  <si>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</si>
  <si>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</si>
  <si>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70.20.2</t>
  </si>
  <si>
    <t>081</t>
  </si>
  <si>
    <t>метр квадратный общей площади</t>
  </si>
  <si>
    <t>07.00/168</t>
  </si>
  <si>
    <t>2015_187</t>
  </si>
  <si>
    <t>Услуги по проведению анализов проб воздуха и воды, измерений уровня шума</t>
  </si>
  <si>
    <t>Выполнение анализов в соответствии с установленными методиками аккредитованной лабораторией</t>
  </si>
  <si>
    <t>07.00/156</t>
  </si>
  <si>
    <t>2015_188</t>
  </si>
  <si>
    <t>Услуги по организации доступа к сети Интернет офисных помещений обособленого подразделения</t>
  </si>
  <si>
    <t xml:space="preserve">40228700083 от 31.10.2013 до 31.10.2014 </t>
  </si>
  <si>
    <t>07.00/174
07.00/331</t>
  </si>
  <si>
    <t>2015_189</t>
  </si>
  <si>
    <t>Услуги по проведению периодического медицинского осмотра</t>
  </si>
  <si>
    <t>Оказание услуг в соответсвии с Приказом Минздравсоцразвития от 12.04.2011 № 302</t>
  </si>
  <si>
    <t>85.11</t>
  </si>
  <si>
    <t>ОЛ 97</t>
  </si>
  <si>
    <t>07.00/270</t>
  </si>
  <si>
    <t>2015_190</t>
  </si>
  <si>
    <t>Услуги по предаттестационной подготовке по электробезопасности</t>
  </si>
  <si>
    <t>07.00/207</t>
  </si>
  <si>
    <t>2015_191</t>
  </si>
  <si>
    <t>Услуги по пред рейсовому и после рейсовому осмотру водителя и автомобиля</t>
  </si>
  <si>
    <t>Услуги по предрейсовому осмотру водителя и автомобиля</t>
  </si>
  <si>
    <t>Оказание услуг с заполнением путевого листа</t>
  </si>
  <si>
    <t>74.30.7</t>
  </si>
  <si>
    <t>10/0800/091 от 07.10.2010 до 06.10.2014 (с автопродлением)</t>
  </si>
  <si>
    <t>2015_192</t>
  </si>
  <si>
    <t>Услуги по организации и проведению "Дня энергетика"</t>
  </si>
  <si>
    <t>Своевременное и качественное проведение «Дня энергетика»</t>
  </si>
  <si>
    <t>55.30</t>
  </si>
  <si>
    <t>2015_193</t>
  </si>
  <si>
    <t>Услуги по обслуживанию системы видеонаблюдения в офисе ОП "Мобильные ГТЭС - Юг"</t>
  </si>
  <si>
    <t>Окзание услуг в соответвии с ГОСТами, стандартми, инструкциями на оборудование</t>
  </si>
  <si>
    <t>10/0800/108 от 01.11.2010  до 31.10.2014</t>
  </si>
  <si>
    <t>07.00/102</t>
  </si>
  <si>
    <t>2015_194</t>
  </si>
  <si>
    <t>Услуги по обслуживанию периметральных камер на площадке размещения ГТЭС ОП "Мобильные ГТЭС - Юг"</t>
  </si>
  <si>
    <t>45.31; 32.30.9;</t>
  </si>
  <si>
    <t>14/0803/017 от  01.06.2014 до 31.05.2015</t>
  </si>
  <si>
    <t>2015_195</t>
  </si>
  <si>
    <t>Услуги по обслуживанию СКУД в офисе ОП "Мобильные ГТЭС-Юг"</t>
  </si>
  <si>
    <t>14/0803/001 от 01.01.2014 до 31.12.2014</t>
  </si>
  <si>
    <t>2015_196</t>
  </si>
  <si>
    <t xml:space="preserve">Услуги по предоставлению информации о текущем состоянии законодательства </t>
  </si>
  <si>
    <t>Регулярное электронное обновление информации о состоянии законодательства</t>
  </si>
  <si>
    <t>2015_197</t>
  </si>
  <si>
    <t>Работы по восстановлению антикоррозионного покрытия топливных резервуаров и восстановлению маркировки</t>
  </si>
  <si>
    <t>Выполнение работ в соответствии с ППР</t>
  </si>
  <si>
    <t>45.2</t>
  </si>
  <si>
    <t>07.00/124</t>
  </si>
  <si>
    <t>2015_198</t>
  </si>
  <si>
    <t>Работы по восстановлению антикоррозионного покрытия трубопроводов и восстановлению маркировки</t>
  </si>
  <si>
    <t>2015_199</t>
  </si>
  <si>
    <t>Работы по техническому перевооружению системы пожаротушения в части замены извещателей пламени</t>
  </si>
  <si>
    <t>Техническое перевооружение системы пожаротушения в части замены извещателей пламени</t>
  </si>
  <si>
    <t>07.00/172</t>
  </si>
  <si>
    <t>2015_200</t>
  </si>
  <si>
    <t>изменить
удалить</t>
  </si>
  <si>
    <t>Работы по наружной окраске металлоконструкций  осветительных мачт</t>
  </si>
  <si>
    <t>Работы по наружной окраске металлоконструкций системы пожаротушения топливного хозяйства и осветительных мачт</t>
  </si>
  <si>
    <t>ОЛ 44
ОЛ 48</t>
  </si>
  <si>
    <t>07.00/93</t>
  </si>
  <si>
    <t>2015_201</t>
  </si>
  <si>
    <t>Работы по восстановлению маслоприемника обвалования мобильной ПС 10/110кВ №2 и установки оцинкованного кабель канала ОПУ</t>
  </si>
  <si>
    <t>07.00/113</t>
  </si>
  <si>
    <t>2015_202</t>
  </si>
  <si>
    <t>Зачистка резервуаров хранения дизельного топлива</t>
  </si>
  <si>
    <t>Выполнение работ в соответствии с требованиями руководящих документов</t>
  </si>
  <si>
    <t>2015_203</t>
  </si>
  <si>
    <t>Услуги по комплексному обследованию фактического состояния ОПО с разработкой комплекса компенсационных мероприятий</t>
  </si>
  <si>
    <t>Комплексное обследование фактического состояния ОПО с разработкой комплекса компенсационных мероприятий</t>
  </si>
  <si>
    <t>Выполнение требований Приказа Ростехнадзора от 11.03.2013 №96</t>
  </si>
  <si>
    <t>45.44.2</t>
  </si>
  <si>
    <t>2015_204</t>
  </si>
  <si>
    <t>Работы по окраске порталов</t>
  </si>
  <si>
    <t>07.00/114</t>
  </si>
  <si>
    <t>2015_205</t>
  </si>
  <si>
    <t>Услуги по нивелировке фундаментных плит ГТУ</t>
  </si>
  <si>
    <t>Выполнение работ в соответствии с ПТЭЭСС</t>
  </si>
  <si>
    <t>74.20</t>
  </si>
  <si>
    <t>07.00/118</t>
  </si>
  <si>
    <t>2015_206</t>
  </si>
  <si>
    <t>Услуги по специальной оценке условий труда</t>
  </si>
  <si>
    <t>Оказание услуг по специальной оценке условий труда</t>
  </si>
  <si>
    <t>Оказание услуг в соответсвии с ФЗ от 28.12.2013 №426-ФЗ</t>
  </si>
  <si>
    <t>2015_207</t>
  </si>
  <si>
    <t>Работы по техническому перевооружению системы контроля концентрации взрывоопасных газов в части установки датчиков довзрывной концентрации</t>
  </si>
  <si>
    <t>2015_208</t>
  </si>
  <si>
    <t>Выплаты на корпоративные, спортивные и культурные мероприятия</t>
  </si>
  <si>
    <t>ОП Тыва</t>
  </si>
  <si>
    <t>Республика Тыва</t>
  </si>
  <si>
    <t>Услуги по празднованию Дня рождения компании</t>
  </si>
  <si>
    <t>Организация и проведение  мероприятия в честь празднования "Дня рождения компании" для сотрудников ОП "Мобильные ГТЭС Тыва"</t>
  </si>
  <si>
    <t>Опыт работы на рынке по организации и проведению подобных  мероприятий. Положительная репутация контрагента и организованных им мероприятий, все услуги должны быть оказаны точно в срок и в  полном объеме.</t>
  </si>
  <si>
    <t xml:space="preserve">Единица </t>
  </si>
  <si>
    <t>Новый договор .</t>
  </si>
  <si>
    <t>Запрошены предложения у ИП Ондар Б.Т. ИП Хертек В.П.,  ООО "Одуген". Расчет стоимости организации и проведения мероприятия на 20 человек, в т.ч. аренда помещения или выеддное мероприятие, меню , музыкальное сопровождение : примерно сумма без НДС 55 000 руб. +НДС 18% 12000 руб. = 67000 руб.</t>
  </si>
  <si>
    <t>2015_209</t>
  </si>
  <si>
    <t xml:space="preserve">Услуги по празднованию Дня энергетика </t>
  </si>
  <si>
    <t>Организация и проведение  мероприятия в честь празднования "Дня энергетика" для сотрудников ОП "Мобильные ГТЭС Тыва"</t>
  </si>
  <si>
    <t xml:space="preserve">МЗ </t>
  </si>
  <si>
    <t>Новый договор.</t>
  </si>
  <si>
    <t>08.00/352</t>
  </si>
  <si>
    <t>2015_210</t>
  </si>
  <si>
    <t>ГСМ</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</si>
  <si>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</si>
  <si>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</si>
  <si>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 xml:space="preserve">1. Качество поставляемого товара в том числе:  бензин маркиАИ-95"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                                                                                                                                   </t>
  </si>
  <si>
    <t>2320212  2320231  2320232</t>
  </si>
  <si>
    <t>5050101   5050102</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</si>
  <si>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</si>
  <si>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</si>
  <si>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ООО "АТЭК" , ООО "ОКТАН".  Стоимость 1 л. АИ-95 и ДТ 35-36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ДТ (с учетом того , что в период 2015 г. планируется проведение ремонтных работ ВЛ) потребуется примерно 1000 л. ДТ х 40 руб. = 40 000 руб. +НДС 18 % 7200 руб. итого 47200 руб. округляем до 305 000 руб.    </t>
  </si>
  <si>
    <t>08.00/191</t>
  </si>
  <si>
    <t>2015_211</t>
  </si>
  <si>
    <t>Плата за аренду зданий и офисных помещений</t>
  </si>
  <si>
    <t>Аренда офиса</t>
  </si>
  <si>
    <t xml:space="preserve">Нежилое помещение для размещения офиса. 
</t>
  </si>
  <si>
    <t xml:space="preserve">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
</t>
  </si>
  <si>
    <t>ООО "Феникс" Договор № А-49 от 01.12.2013, срок действия до 30.09.2014 (проводятся закупочные процедуры для заключения нового договора)</t>
  </si>
  <si>
    <t xml:space="preserve">Договор № А-49 от 01.12.2013, срок действия до 30.09.2014. При формировании Плана закупок на 2015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- 1000 рублей в месяц без НДС +НДС 18 % 180 руб. = 1180 руб. 1 м2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1180 рублей = 141 600 руб. в месяц.
Договор  аренды нежилых помещений заключается  на 11 месяцев и отсюда следует:
11 мес. х 141600 руб.  сумма закупки = 1 557 600 руб. 
Так же при планировании учтена ежегодная инфляция 5- 10 %, т. е. общую сумму закупки 1557600 руб. х на средний процент инфляции 7,5  и это = 1 713360 руб., сумму округлили до 1 720 000 руб. 
</t>
  </si>
  <si>
    <t>2015_212</t>
  </si>
  <si>
    <t>ТО системы связи и видеонаблюдения</t>
  </si>
  <si>
    <t xml:space="preserve">Техническое обслуживание и ремонт систем видеонаблюдения </t>
  </si>
  <si>
    <t>Оказание услуг по техническому обслуживанию и ремонту систем видеонаблюдения.</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</si>
  <si>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</si>
  <si>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45.31</t>
  </si>
  <si>
    <t>Да</t>
  </si>
  <si>
    <t>ООО "Троя"                    Договор № 14/0801/009 от 18.03.2014, срок действия по 17.03.2014 г.</t>
  </si>
  <si>
    <t>Договор с ООО "Троя" заключен на оказание услуг на период с 1-4 квартал 2014 г., в связи с этим требуется заключить новый договор на 2015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24 000 руб. , у  ООО "ФОРТ СП" примерно 26500 руб. , ЕРСМ "Сибири"  24000 руб. ТО и + командировочные расходы примерно 8000 руб.= 32.000 руб. Средняя стоимость услуг получается примерно 27500 руб. + НДС 18 % 500 руб. =32 500 рублей стоимость ТО в квартал х  4 квартала = 130 000 руб. в год.</t>
  </si>
  <si>
    <t>08,00/364</t>
  </si>
  <si>
    <t>2015_213</t>
  </si>
  <si>
    <t>ТО системы пожаротушения</t>
  </si>
  <si>
    <t xml:space="preserve">Техническое обслуживание и ремонт системы пожаротушения и периметральной сигнализации  </t>
  </si>
  <si>
    <t>Оказание услуг по техническому обслуживанию и ремонт систем пожаротушения и периметральной сигнализации.</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</si>
  <si>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</si>
  <si>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</si>
  <si>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</si>
  <si>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08.00/196</t>
  </si>
  <si>
    <t>2015_214</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</si>
  <si>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</si>
  <si>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</si>
  <si>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</si>
  <si>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64.20.3  </t>
  </si>
  <si>
    <t xml:space="preserve">Новый договор с сентября 2014 г. </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</si>
  <si>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t>
  </si>
  <si>
    <t>2015_215</t>
  </si>
  <si>
    <t>Плата за аренду земли</t>
  </si>
  <si>
    <t xml:space="preserve">Услуги по аренде земли для площадки размещения ГТЭС </t>
  </si>
  <si>
    <t>Арендатор принимает в аренду земельный участок, общей площадью 3460 м2, в целях использования его для размещения мобильной газотурбинной электрической станции мощьностью 22,5 МВт с последующей ее эксплуатацией.</t>
  </si>
  <si>
    <t>Наличие в собственности земельного участка площадью не менее 3460 м2</t>
  </si>
  <si>
    <t xml:space="preserve">                         702
</t>
  </si>
  <si>
    <t>Министерство земельных и имущественных отношений Республики Тыва</t>
  </si>
  <si>
    <t>Договор № 4613-А от 19.02.2013 заключен сроком на 10 лет до 19.02.2023г.</t>
  </si>
  <si>
    <t>2015_216</t>
  </si>
  <si>
    <t>Арендатор принимает в аренду земельный участок, общей площадью 4265 м2, в целях использования его для размещения мобильной газотурбинной электрической станции мощьностью 22,5 МВт с последующей ее эксплуатацией.</t>
  </si>
  <si>
    <t>Наличие в собственности земельного участка площадью не менее 4265 м2</t>
  </si>
  <si>
    <t xml:space="preserve">      702
</t>
  </si>
  <si>
    <t>Договор № 17012-А от 20.04.2012,  заключен сроком на 10 лет до 20.04.2022 г.</t>
  </si>
  <si>
    <t>08.00/358</t>
  </si>
  <si>
    <t>2015_217</t>
  </si>
  <si>
    <t>ТО ДГУ</t>
  </si>
  <si>
    <t>Поставка запасных частей и расходных материалов для ДГУ «Caterhillar»</t>
  </si>
  <si>
    <t>Техническое обслуживание ДГУ</t>
  </si>
  <si>
    <t>1.Техническое обслуживание,  ремонт дизель-генераторной установки «Caterpillar С15»  включает в себя:
- замена расходных материалов;
- проведение технического обслуживания оборудования в объемах и периодичности согласно регламенту  «Руководства по эксплуатации и техническому обслуживанию генераторной установки С15».
2. Ремонт дизель-генераторной установки:
- ремонт оборудования установки проводится по заявкам Заказчика, в случае выявления дефектов оборудования установки влияющих на его работоспособность и препятствующих его эксплуатации.
3. ТО проводить в согласованные Сторонами сроки.
4. Персонал занятый на работах по ТО и ремонту, обязан соблюдать внутриобъектовый режим, а так же проводить работы по ТО  в соответствии с Законодательством РФ, а также действующими отраслевыми нормами, правилами и инструкциями.</t>
  </si>
  <si>
    <t xml:space="preserve">ООО "Восточная техника" </t>
  </si>
  <si>
    <t xml:space="preserve">Дополнительное соглашение от 03.12.2013 к  Договору от «12» августа 2011 г. № SR/11/1457/S. Дано задание отделу закупок провести закупочные процедуры для заключения договора на 2014 г. -2015 г. Предварительно запрошена стоимость работ по ТО-3 , ТО-3 и замена шлангов в ДГУ. Ориентировочная cумма  4000 - 4200 USD или 150,000 руб.с НДС ,а  т.к.  ремонта ДГУ используются оригнальные запчасти от фирмы производителя техники " каттерпиллар". </t>
  </si>
  <si>
    <t>ОЛ 46</t>
  </si>
  <si>
    <t>0/8.00/181</t>
  </si>
  <si>
    <t>2015_218</t>
  </si>
  <si>
    <t>Выплаты на хоз-бытовые товары</t>
  </si>
  <si>
    <t xml:space="preserve">Закупка бытовой химии и  хозяйственно-бытовых товаров </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</si>
  <si>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</si>
  <si>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</si>
  <si>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52.48.31</t>
  </si>
  <si>
    <t>52.48.31.110</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</si>
  <si>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</si>
  <si>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2015_219</t>
  </si>
  <si>
    <t>Оплата спецодежды</t>
  </si>
  <si>
    <t>Закупка спецодежды</t>
  </si>
  <si>
    <t>Поставка спецодежды, спецобуви, средств индивидуальной защиты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</si>
  <si>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</si>
  <si>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51.42</t>
  </si>
  <si>
    <t>51.42.1</t>
  </si>
  <si>
    <t xml:space="preserve">Планируется заключение нового договора. По предварительному расчету потребности (по количеству спецодежды для сотрудников ОП Тыва) проведен мониторинг цен.  ООО "КрасСервис", ЗАО "Красноярск-Восток Сервис", ЗАО "Восток-Сервис-Спецкомплект" средняя стоимость полученнных предложений 300 000 руб.в том числе НДС. </t>
  </si>
  <si>
    <t>ОЛ 35
ОЛ 112</t>
  </si>
  <si>
    <t>08.00/54 от 17.02.2015</t>
  </si>
  <si>
    <t>2015_220</t>
  </si>
  <si>
    <t>прочие материалы</t>
  </si>
  <si>
    <t>Приобретение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</si>
  <si>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Приобретение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</si>
  <si>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</si>
  <si>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</si>
  <si>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2015_221</t>
  </si>
  <si>
    <t>вывоз отходов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</si>
  <si>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</si>
  <si>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</si>
  <si>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</si>
  <si>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37.10.1</t>
  </si>
  <si>
    <t>90.02.14</t>
  </si>
  <si>
    <t>ООО "Юрма -М" Договор № 14/0801/008 от 18.03.2014 срок действия до 17.03.2014</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</si>
  <si>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</si>
  <si>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08.00/172</t>
  </si>
  <si>
    <t>2015_222</t>
  </si>
  <si>
    <t>Анализтрансформаторного масла</t>
  </si>
  <si>
    <t>Услуги по проведению  анализа трансформаторного масла</t>
  </si>
  <si>
    <t>Оказание услуг по проведению лабораторных Исследований (анализов)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</si>
  <si>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</si>
  <si>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74.30.9</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</si>
  <si>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</si>
  <si>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ОЛ 24</t>
  </si>
  <si>
    <t>08.00/145</t>
  </si>
  <si>
    <t>2015_223</t>
  </si>
  <si>
    <t>ТО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</si>
  <si>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</si>
  <si>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материально-технической базе:
 - наличие поверенных средств испытаний и приборов;
 - наличие материально технической базы для проведения данного вида работ.
2. Требования к проводимым работам:
- ремонты проводятся по  заявке;
 - устранение отказов оборудования в период между плановыми ТО производятся по заявкам;      - расчет затрат при проведенииремонтных работ производится по прейскуранту, являющегося неотъемлемой частью Договора.
 -производство работ осуществляется в соответствии с требованиями правил ПТБ, РД.34.03.201-97 и ПБ 09-560-03;
- инструмент, используемый при                                                     - техобслуживании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 Для выполнения аварийных ремонтов  обеспечить готовность своих специалистов к выполнению этих работ в минимально короткие сроки.                                                                            5. Персонал должен:                                                              - иметь аттестацию по курсу "Обслуживание ОПО (химически опасные, взрывоопасные)                                           - иметь допуск к допускаться к обслуживанию и ремонту электрооборудования взрывопожароопасных и химически опасных объектов, в том числе резервуаров с нефтепродуктами;</t>
  </si>
  <si>
    <t>28.21.92</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</si>
  <si>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</si>
  <si>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</si>
  <si>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2015_224</t>
  </si>
  <si>
    <t>Услуги спасательного отряда</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</si>
  <si>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</si>
  <si>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</si>
  <si>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</si>
  <si>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75.25.12</t>
  </si>
  <si>
    <t>ООО "Сервис безопасности" Договор №14/08.01/003 от 22.01.2014 действует до 21.01.2015</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</si>
  <si>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</si>
  <si>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08.00/91</t>
  </si>
  <si>
    <t>2015_225</t>
  </si>
  <si>
    <t>Оплата услуг связи</t>
  </si>
  <si>
    <t xml:space="preserve">Услуги мобильной связи </t>
  </si>
  <si>
    <t xml:space="preserve">Оказание услуг по обеспечению сотрудников ОП "МГТЭС Тыва" мобильной связи </t>
  </si>
  <si>
    <t xml:space="preserve">Услуга голосовой мобильной связи, международная связь, детализация счета, система оплаты - кредитная, стабильный уровень сигнала в любое время суток по РФ. 
</t>
  </si>
  <si>
    <t>64.20.2</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</si>
  <si>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</si>
  <si>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6000 руб. - 9000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7500 руб. в месяц  х на 12 мес. = 90 000 руб.              Кантрагенты:"МТС" , "Мегафон", ОАО "ВымпелКом", "ЕТК".</t>
  </si>
  <si>
    <t>2015_226</t>
  </si>
  <si>
    <t xml:space="preserve">Услуги междугородной и международной связи </t>
  </si>
  <si>
    <t xml:space="preserve">Оказание услуи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</si>
  <si>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</si>
  <si>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ОАО "Ростелеком" Договор № 14/0801/005 от 01.02.2014 действует до 31.01.2015.</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</si>
  <si>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</si>
  <si>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08.00/218</t>
  </si>
  <si>
    <t>2015_227</t>
  </si>
  <si>
    <t xml:space="preserve">Услуги местной связи </t>
  </si>
  <si>
    <t>Оказание услуг местной (внутризоновой) связи</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</si>
  <si>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</si>
  <si>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 xml:space="preserve"> ОАО "Тывасязьинформ" </t>
  </si>
  <si>
    <t xml:space="preserve"> Договор № 1737 от 01.04.2010 действует до заключения нового договора, который с 18.06.2014 находится на подписании у контрагента. 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t>
  </si>
  <si>
    <t>2015_228</t>
  </si>
  <si>
    <t>Питьевая вода</t>
  </si>
  <si>
    <t xml:space="preserve">Приобретение питьевой воды </t>
  </si>
  <si>
    <t xml:space="preserve">Поставка питьевой воды в бутылях. </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</si>
  <si>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</si>
  <si>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ИП Матвеева Ю.В. Договор № 14/0801/002 от 31.01.2014 действует до 30.01.2015</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</si>
  <si>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</si>
  <si>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08.00/57</t>
  </si>
  <si>
    <t>2015_229</t>
  </si>
  <si>
    <t>Выплаты на канцелярские товары</t>
  </si>
  <si>
    <t>Приобретение канцелярских товаров</t>
  </si>
  <si>
    <t>Поставка канцелярских товаров (далее товар) для нужд Обособленного подразделения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</si>
  <si>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</si>
  <si>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 xml:space="preserve">Произведен расчет потребности в канцелярских товаров  на год для обеспечения нормальных условий труда и в офисе и  на ПС "Кызылская". Для проведения предварительного расчета запрошены КП от ИП Матвеевой , ИП Карандюк, ИП Бершанской маг. "НИКА", , ИП Жуков средняя сумма  поданных заявок примерно 49 000 руб. + НДС 18% 11 000 руб. итого сумма закупки 60000 руб. </t>
  </si>
  <si>
    <t>2015_230</t>
  </si>
  <si>
    <t>ГСМ для ДГУ</t>
  </si>
  <si>
    <t xml:space="preserve">Закупка ГСМ для ДГУ </t>
  </si>
  <si>
    <t>Поставка дизельного топлива для дизель-генераторной установки на полощадке размещения мобильных ГТЭС вблизи ПС "Кызылская"</t>
  </si>
  <si>
    <t xml:space="preserve">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                                                                                                       </t>
  </si>
  <si>
    <t>2320231, 2320232</t>
  </si>
  <si>
    <t>ИП Петров А.В. Договор № 14/0801/004 от 28.02.2014 действует до 27.02.2015</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</si>
  <si>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</si>
  <si>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08.00/220</t>
  </si>
  <si>
    <t>2015_231</t>
  </si>
  <si>
    <t>Обслуживание кондиционеров на подстанциях и офис</t>
  </si>
  <si>
    <t xml:space="preserve"> Техническое обслуживание кондиционеров на ПС "Кызылская" и офис </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</si>
  <si>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</si>
  <si>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</si>
  <si>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НекрасовЮ.М.Договор № 13/0801/0014 от 01.09.2013 действует до 31.08.2014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</si>
  <si>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20000 руб. с НДС на ремонтные работы. Итоговую сумму закупки округлили до 60 000 руб. </t>
  </si>
  <si>
    <t>2015_232</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</si>
  <si>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</si>
  <si>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</si>
  <si>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</si>
  <si>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</si>
  <si>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феврвль</t>
  </si>
  <si>
    <t>КызМУ ОАО "СВЭМ" Договор № 14/0801/006 от 10.02.2014 действует  до 09.02.2015</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</si>
  <si>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</si>
  <si>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2015_233</t>
  </si>
  <si>
    <t>Испытание электрозащитных средств выше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</si>
  <si>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</si>
  <si>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</si>
  <si>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2015_234</t>
  </si>
  <si>
    <t>Высоковольтные испытания кабелей напряжения 10кВ</t>
  </si>
  <si>
    <t>Оказание услуг по проведению испытанийвысоковольтных  кабельных линий.</t>
  </si>
  <si>
    <t xml:space="preserve">1.Проведение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</si>
  <si>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Запрошены предложения от трех контрагентов:                                        1. ОАО "СВЭМ" г. Красноярска - стоимость услуг 70 000 руб. в т.ч. НДС;                                                                                           2. ЗАО "Каскад" - 40 000 руб. в т.ч. НДС стоимость работ по испытанию кабеля + 50000 руб. командировочные расходы и доставка оборудования итого 90 000 руб..                                                                          3. Компания "Лаб-Электро" - примерный расчет:  проведение работ по испытанию кабелей + командировочные расходы сотрудника +доставка оборудования = 100000 руб.</t>
  </si>
  <si>
    <t>08.00/264</t>
  </si>
  <si>
    <t>2015_235</t>
  </si>
  <si>
    <t>Метрология</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</si>
  <si>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</si>
  <si>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</si>
  <si>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</si>
  <si>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ФБУ "Тувинский ЦСМ" Договор № 14/0801/020 от 31.07.2014 действует до 30.07.2015</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</si>
  <si>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</si>
  <si>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08.00/192</t>
  </si>
  <si>
    <t>2015_236</t>
  </si>
  <si>
    <t>Транспортные выплаты, не связанные с перевозкой грузов</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</si>
  <si>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</si>
  <si>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</si>
  <si>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</si>
  <si>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60.22,   60.22.01</t>
  </si>
  <si>
    <t>6022000,   6022010</t>
  </si>
  <si>
    <t>ИП Агбаан А.А. "Единая диспетчерская служба"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</si>
  <si>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</si>
  <si>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08.00/273</t>
  </si>
  <si>
    <t>2015_237</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</si>
  <si>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</si>
  <si>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</si>
  <si>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</si>
  <si>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ОАО "Тываэнерго" Договор №13/0801/020 от 15.10.2013 действует до 14.10.2014</t>
  </si>
  <si>
    <t>Проведен мониторинг стоимости услуг: ОАО "Тываэнерго" 1 час работы автогидрододъемника-2500 руб. и автокрана - 3000 руб., ООО "Энергосторой" 1 час работы автогидрододъемника- 3000 руб. и автокрана - 3500 руб., ООО "Энергосторойремонт" 1 час работы автогидрододъемника- 3000 руб. и автокрана - 3300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</si>
  <si>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08.00/208</t>
  </si>
  <si>
    <t>2015_238</t>
  </si>
  <si>
    <t>Обслуживание авто</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</si>
  <si>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</si>
  <si>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</si>
  <si>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</si>
  <si>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5020200 -  5020850</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</si>
  <si>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</si>
  <si>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135 000 км стоит 36 000 руб. , ТО на 150 000 руб. стоит 50000 руб. , так как планируется проведение ремонтных работ ходовой части автомобиля принерно 100 000 руб. (подвеска, рулевые тяги, амортизаторы и т. п. )</t>
  </si>
  <si>
    <t>08.00/226</t>
  </si>
  <si>
    <t>2015_239</t>
  </si>
  <si>
    <t>Медосмотр водителей</t>
  </si>
  <si>
    <t>Оказание услуг по проведению предрейсового медицинского осмотра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</si>
  <si>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</si>
  <si>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 xml:space="preserve">август </t>
  </si>
  <si>
    <t xml:space="preserve"> ГБУЗ "Скорая помощь" договор № 10/0501/012 от 01.02.2010 действует до заключения нового договора с ГБУЗ "ТЦ медицины катастроф" новый договор на подписании у контрагента. </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</si>
  <si>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послерейсовые мед осмотры проводят по рекомендации или по состоянию здоровья.</t>
  </si>
  <si>
    <t>08.00/413</t>
  </si>
  <si>
    <t>2015_240</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</si>
  <si>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</si>
  <si>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</si>
  <si>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</si>
  <si>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</si>
  <si>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</si>
  <si>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08.00/79</t>
  </si>
  <si>
    <t>2015_241</t>
  </si>
  <si>
    <t xml:space="preserve">Расходы на экологию </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</si>
  <si>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</si>
  <si>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</si>
  <si>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 xml:space="preserve">Наличие собственной аккредитованной лаборатории, имеющей право выполнять вышеуказанные работы. </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</si>
  <si>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</si>
  <si>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2015_242</t>
  </si>
  <si>
    <t>Вывоз отходов</t>
  </si>
  <si>
    <t>Услуги по утилизации ТБО</t>
  </si>
  <si>
    <t>Оказание услуг по вывозу и утилизации твердых бытовых отходов</t>
  </si>
  <si>
    <t xml:space="preserve">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
 </t>
  </si>
  <si>
    <t>МУП "Благоустройство" Договор № 14/0801/007 от 28.02.2014 действует до 27.02.2015</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</si>
  <si>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1350 руб. х на 12 мес. = 16200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1350 руб. = примерно 4000 руб. итого 16200 руб. +4000 руб. = 20200 руб. округляем до 20000 руб. </t>
  </si>
  <si>
    <t>08.00/266</t>
  </si>
  <si>
    <t>2015_243</t>
  </si>
  <si>
    <t>Услуги по утилизации ЖБО</t>
  </si>
  <si>
    <t>Оказание услуг по откачке и вывозу жидких бытовых отходов и откачка воды из дренажных емкостей.</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</si>
  <si>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</si>
  <si>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</si>
  <si>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</si>
  <si>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08.00/518</t>
  </si>
  <si>
    <t>2015_244</t>
  </si>
  <si>
    <t>Услуги по мойке автотранспортных средств</t>
  </si>
  <si>
    <t>Оказание услуг по мойке, химчистке служебных автомобилей</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</si>
  <si>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</si>
  <si>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50.20.1  50.20.2   50.20.3</t>
  </si>
  <si>
    <t>50.20.31</t>
  </si>
  <si>
    <t xml:space="preserve">ИП Малышева Л.Н. договор № 13/0801/017 от 01.11.2013 действует до 31.10.2014 </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</si>
  <si>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</si>
  <si>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ОЛ 94</t>
  </si>
  <si>
    <t>08.00/281</t>
  </si>
  <si>
    <t>2015_245</t>
  </si>
  <si>
    <t>Оргтехника</t>
  </si>
  <si>
    <t xml:space="preserve">Закупка оргтехники и телекоммуникационному шкафу </t>
  </si>
  <si>
    <t>Гарантия качества поставляемого товарав течении 12 месяцев. По комплектности и техническим характеристикам продукция должна соответствовать действующим в РФ стандартам и техническим условиям.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</si>
  <si>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При формировании суммы закупки проведен анализ рынка стоимости оргтехники и телекоммуникационного шкафа у поставщиков: 1. ООО "КНС цифровые решения" -128 000 руб.; 2. ООО "Системы Флагман" - 124 000 руб.; 3. ООО "Ритм -ИТ" 131000 руб. Средняя семму закупки 128 000 руб.</t>
  </si>
  <si>
    <t>08.00/68</t>
  </si>
  <si>
    <t>2015_246</t>
  </si>
  <si>
    <t>Выплаты на смывающие обезвреживающие средства</t>
  </si>
  <si>
    <t xml:space="preserve">Закупка смывающих и/или обезвреживающих средств  </t>
  </si>
  <si>
    <t>Поставка смывающихся и (или) обезвреживающих средств, для работников Обособленного подразделения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</si>
  <si>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2.Исполнитель поставляет смывающиеся и (или) обезвреживающие средства по предварительной заявке заказчика. Фасовка: туалетное мыло – кусок 100 гр.,  защитный крем гидрофильного действия – туба, регенерирующий крем – туба, средство от защиты от членистоногих – туба, очищающий крем или гель, или паста- туба.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</si>
  <si>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Планируется заключение нового договора. По предварительному расчету потребности (по количеству моющих средств для сотрудников ОП Тыва) проведен мониторинг цен получено 3 КП по ценам  2014 г.:                     1.  ООО "КрасСервис" на сумму 64974,00 руб. в т.ч. НДС,                                       2. ЗАО "Красноярск-Восток Сервис" на сумму 64582,00 руб. в т.ч. НДС,                                                                                               3. ООО "Гарант" в сумме 64888,00 руб. в т.ч. НДС, средняя сумма закупки в округлении 65000,00 руб.  а так же при формировании суммы закупки учтены ежегодная инфляция в 10%, т.е. 65000,00 руб. х10% = 71500,00руб.  </t>
  </si>
  <si>
    <t>2015_247</t>
  </si>
  <si>
    <t>Ремонт и техническое обслуживание компьютерной и переферийной техники</t>
  </si>
  <si>
    <t>Услуги на техническое обслуживание и ремонту компьютерной и переферийной техники</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</si>
  <si>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</si>
  <si>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</si>
  <si>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72.50</t>
  </si>
  <si>
    <t xml:space="preserve">ИП Субакаев И.В. Договор №2606/1от 17.08.2012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</si>
  <si>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</si>
  <si>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08.00/82</t>
  </si>
  <si>
    <t>2015_248</t>
  </si>
  <si>
    <t>Услуги по покраске молнееотвода на ПС"Кызылская"</t>
  </si>
  <si>
    <t>Оказание услуг по покраске молнееотвода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</si>
  <si>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</si>
  <si>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45.44</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</si>
  <si>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Пром-Альп-Стар в Барнауле, ООО ПКФ «ПромНефтеСнаб» г. Красноярск, ориентировочная стоимость работ 300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</si>
  <si>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08.00/198</t>
  </si>
  <si>
    <t>2015_249</t>
  </si>
  <si>
    <t>Экспертиза промышленной безопасности трубопроводов с составлением паспорта топливного хозяйства ГТУ-1</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</si>
  <si>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3. Доставка необходимого оборудования для проведения зачистки КХТ.
4.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</si>
  <si>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 xml:space="preserve">Проведен мониторинг стоимости работ по проведению Экспертизы промышленной безопасности трубопровода с составлением паспорта топливного хозяйства ГТУ-1, По предварительным данным ООО "Ди-Экс-Энерго-ГПМ" находятся в г. Абакане готовы выполнить данные работы за 150 000 руб.,  КНЦ ООО "Техноэксперт" г. Красноярск выставили предварительную стоимость 220 000 руб., а ООО "Сибдиэкс" г. Красноярск 200 000 руб.  Средняя стоимость работ  190 000 руб. </t>
  </si>
  <si>
    <t>08..00/67</t>
  </si>
  <si>
    <t>2015_250</t>
  </si>
  <si>
    <t>Услуги образовательного характера</t>
  </si>
  <si>
    <t>Предаттестационная подготовка сотрудников ОП "Мобильные ГТЭС Тыва"</t>
  </si>
  <si>
    <t>Предаттестационная подготовка сотрудников ОП "Мобильные ГТЭС Тыва" по курсу: "Требования промышленной безопасности в химической, нефтехимической и нефтеперерабатывающей промышленности,  "Требования промышленной безопасности при транспортировке опасных веществ (Б10)"</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</si>
  <si>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</si>
  <si>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 xml:space="preserve">май </t>
  </si>
  <si>
    <t>Предварительно найдено три контрагента и стоимость обучения по ценам 2014 г.  в  НОУ КУЦ "Энергетик" 12500 руб., ЧОУ "РУЦПК" 14000 руб., РМУЦ "Кадры" 15200 руб.  Средняя стоимость обучения 13900 х на 10 % (плановое увеличение стоимости обучения в 2015 г) =15 290 руб. ориентировочная сумма закупки с НДС.</t>
  </si>
  <si>
    <t>2015_251</t>
  </si>
  <si>
    <t>Обучение сотрудников ОП "Мобильные ГТЭС Тыва" по курсу: "Подготовка специалистов занимающихся разработкой проектов производства работ"</t>
  </si>
  <si>
    <t>Предварительно найдено три контрагента и стоимость обучения Группа копмпаний "Специалист" стоимость обучения 8000 руб,, Учебный центр АН "Брянский учеьно-методический и технологический центр" стоимость - 10000 руб., Сибирская научно-производственная ассоциация стоимость курса 8 000 руб. Средняя стоимость обучения 9000 руб. + НДС 18 % 1700 руб. сумма закупки примерно = 11000 рублей</t>
  </si>
  <si>
    <t>08.00/197</t>
  </si>
  <si>
    <t>2015_252</t>
  </si>
  <si>
    <t>Обучение сотрудников ОП "Мобильные ГТЭС Тыва" по курсу: "Командир НАСФ" (ОПО)</t>
  </si>
  <si>
    <t>Обучение сотрудников ОП "Мобильные ГТЭС Тыва" по курсу: "Командир НАСФ"</t>
  </si>
  <si>
    <t xml:space="preserve">сентябрь </t>
  </si>
  <si>
    <t>Предварительно найдено три контрагента и стоимость обучения в ФГБОУ ДПО "НИПК" - 25000 руб, в Сибирский центр подготовки спасателей - 20 000 руб., "Ассоциация спасателей" стоимость курса 30 000 руб. Средняя стоимость обучения 25000 руб. + НДС 18 % 4500 руб. сумма закупки примерно = 29500 рублей. Средняя стоимость обучения 29500 х на 10 % (плановое увеличение стоимости обучения в 2015 г) = 32500 руб. ориентировочная сумма закупки.</t>
  </si>
  <si>
    <t>08.00/75</t>
  </si>
  <si>
    <t>2015_253</t>
  </si>
  <si>
    <t>Обучение сотрудников ОП "Мобильные ГТЭС Тыва"  по курсу: "Оператор слива - налива топлива"</t>
  </si>
  <si>
    <t>Обучение сотрудников ОП "Мобильные ГТЭС Тыва" по курсу: "Оператор слива - налива топлива"</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</si>
  <si>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t>
  </si>
  <si>
    <t>08.00/284</t>
  </si>
  <si>
    <t>2015_254</t>
  </si>
  <si>
    <t>Специальная оценка условий труда</t>
  </si>
  <si>
    <t>Специальная оценка условий труда сотрудников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</si>
  <si>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</si>
  <si>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Найдено три контрагента примерная стоимость специальной оценки одного рабочего места  в НП "ЦОТ" "  - 4500 руб., в  НП "Крас-ЦОТ" - 5 000 руб., НП "ЦУОП" - 4500 руб. Средняя стоимость специальной оценки одного рабочего места 4650 руб. + НДС 18 % 950 руб. итого сумма закупки примерно = 5500 рублей. В ОП Тыва 13 рачбочих мест подлежащих спец. оценке, то есть 3850 руб. х 1350  = 71500 руб. ориентировочная сумма закупки.</t>
  </si>
  <si>
    <t>08.00/356</t>
  </si>
  <si>
    <t>2015_255</t>
  </si>
  <si>
    <t>Услуги по обеспечению доступа к сети Интернет</t>
  </si>
  <si>
    <t>Услуги по обеспечению доступа к сети Интернет в офисе ОП "Мобильные ГТЭС Тыва" и на ПС  "Кызылская".</t>
  </si>
  <si>
    <t xml:space="preserve">
1.   Основные услуги: 
-Лицензия на услуги связи (телематические услуги)                                                                 -Лицензия на услуги связи (передача данных);             - сертификат соответствия на АСР (автоматизированную систему расчетов).                   
2. Система оплаты - кредитная. 
3. Стабильная связь с использованием автоматической системы обслуживания в любое время суток. </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</si>
  <si>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</si>
  <si>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32600 руб. х 12 мес. =390 000 в т. ч. НДС 18 %. х на 10 % (инфляция  в 2015 г) = 429 000 руб. ориентировочная сумма закупки, округлили до 430 000 руб..</t>
  </si>
  <si>
    <t>08.00/258</t>
  </si>
  <si>
    <t>2015_256</t>
  </si>
  <si>
    <t>Охрана офиса</t>
  </si>
  <si>
    <t xml:space="preserve">Обеспеченние безопасности персонала и сохранности имущества в офисе ОП "Мобильные ГТЭС Тыва" </t>
  </si>
  <si>
    <t>Обеспеченние безопасности персонала и сохранности имущества в офисе ОП "Мобильные ГТЭС Тыва" (пультовая охрана офиса)</t>
  </si>
  <si>
    <t>ЧОП "С-Сервис" Договор № 11/0801/030 от 22.09.2011 действует до 21.09.2014, новый договор на подписании у контрагента.</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</si>
  <si>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</si>
  <si>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08.00/94</t>
  </si>
  <si>
    <t>2015_257</t>
  </si>
  <si>
    <t>Охрана площадки</t>
  </si>
  <si>
    <t>Обеспеченние безопасности персонала и сохранности имущества на ПС "Кызылская" (Тревожная кнопка)</t>
  </si>
  <si>
    <t>Сервисное обслуживание комплекса техсредств охраны "Тревожная кнопка" на ПС "Кызылская"</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</si>
  <si>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</si>
  <si>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</si>
  <si>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08.00/280</t>
  </si>
  <si>
    <t>2015_258</t>
  </si>
  <si>
    <t>Услуги по аренде земли для хранения оборудования и ТМЦ в г. Саяногорске.</t>
  </si>
  <si>
    <t>Арендатор принимает в аренду земельный участок, общей площадью 600 м2, в целях использования его для размещения мобильной газотурбинной электрической станции мощьностью 22,5 МВт с последующей ее эксплуатацией.</t>
  </si>
  <si>
    <t>Наличие в собственности земельного участка площадью не менее 600 м2</t>
  </si>
  <si>
    <t xml:space="preserve">Новый договор с Мосиным В.Н. </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</si>
  <si>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</si>
  <si>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2015_259</t>
  </si>
  <si>
    <t>ОП Калининград</t>
  </si>
  <si>
    <t>Услуга по ответственному хранению, отпуску и доставке до площадки размещения мобильных ГТЭС резерва топлива для мобильных ГТЭС, расположенных в г. Калининград</t>
  </si>
  <si>
    <t>На  продукцию должны быть представлены: паспорта завода-изготовителя, соответствующие сертификаты (по необходимости)</t>
  </si>
  <si>
    <t>тонн</t>
  </si>
  <si>
    <t xml:space="preserve">ЗАО "Авианефть" , 14/0602/002 , 31.12.2014               </t>
  </si>
  <si>
    <t>11.00/168</t>
  </si>
  <si>
    <t>2015_260</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</si>
  <si>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ОАО «Мобильные ГТЭС» в г.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</si>
  <si>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</si>
  <si>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45.31.21</t>
  </si>
  <si>
    <t>2015_261</t>
  </si>
  <si>
    <t>ООО "БалтСибИнвест", 14/0602/004 , 27.01.2015</t>
  </si>
  <si>
    <t>2015_262</t>
  </si>
  <si>
    <t>Закупка дистиллированной воды</t>
  </si>
  <si>
    <t>Поставка дистиллированной воды.</t>
  </si>
  <si>
    <t xml:space="preserve">Качество поставляемого товара в соответствие с требованиям ГОСТа.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</si>
  <si>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11.00/55</t>
  </si>
  <si>
    <t>2015_263</t>
  </si>
  <si>
    <t>Услуги грузоподьемных механизмов с водителем для выполнения монтажных и планово-профилактических работ на площадке размещения мобильных ГТЭС в городе Калининград</t>
  </si>
  <si>
    <t>Работы должны выполняться специализированной организацей имеющей опыт соответвующих работ.</t>
  </si>
  <si>
    <t>65.21; 71.32; 45.50</t>
  </si>
  <si>
    <t>ИП Каряйкин Сергей Михайлович , 14/0805/011 , 18.03.2015</t>
  </si>
  <si>
    <t>2015_264</t>
  </si>
  <si>
    <t>ЗАО "Авианефть" , 14/0602/003 , 31.12.2014                         ООО "Мосрегион" , _10/01_ , 10.01.2015                               ООО "БТК" ,03/2014-ПН ,16.01.2015</t>
  </si>
  <si>
    <t>2015_265</t>
  </si>
  <si>
    <t>Услуги по техническому обслуживанию оборудования ДГУ в городе Калининграде</t>
  </si>
  <si>
    <t>Работы должны выполняться специализированной организацей имеющей опыт соответвующих работ, в соответствии с требованиями завода-изготовителя. .</t>
  </si>
  <si>
    <t>29.24.9</t>
  </si>
  <si>
    <t>ИП Марчук Григорий Александрович , 14/0805/016 , 21.04.2015</t>
  </si>
  <si>
    <t>11.00/32</t>
  </si>
  <si>
    <t>2015_266</t>
  </si>
  <si>
    <t>Услуги по проведению хроматографического и физико-химического анализа трансформаторного масла
(для ОП Калининград)</t>
  </si>
  <si>
    <t xml:space="preserve">Услуги по проведению хроматографического и физико-химического анализа трансформаторного масла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</si>
  <si>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</si>
  <si>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11.00/74</t>
  </si>
  <si>
    <t>2015_267</t>
  </si>
  <si>
    <t>Услуги по испытаниям электрозащитных средств (ЭЗС) для Обособленного подразделения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</si>
  <si>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</si>
  <si>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ИП Слиз Александр Анатольевич , 14/0805/029 , 27.06.2015</t>
  </si>
  <si>
    <t>2015_268</t>
  </si>
  <si>
    <t xml:space="preserve">
ОП Калининград</t>
  </si>
  <si>
    <t>Услуги по проведению метрологической поверке и калибровке оборудования мобильных ГТЭС
(для ОП Калининград)</t>
  </si>
  <si>
    <t>Услуги по проведению метрологической поверке и калибровке оборудования мобильных ГТЭС</t>
  </si>
  <si>
    <t>Приборы должны иметь заводскую гарантию, сертификат соответсвия, испытания, калибровки.</t>
  </si>
  <si>
    <t>11.00/197</t>
  </si>
  <si>
    <t>2015_269</t>
  </si>
  <si>
    <t>Заключение договора оказания услуг по техническому обслуживанию и ремонту кондиционеров, находящихся на площадке МГТЭС ПС «Правобережная»</t>
  </si>
  <si>
    <t>Услуги по обслуживанию кондиционеров на подстанции Мобильных ГТЭС
(для ОП Калининград)</t>
  </si>
  <si>
    <t>ОЛ 11
ОЛ 46</t>
  </si>
  <si>
    <t>11.00/43</t>
  </si>
  <si>
    <t>2015_270</t>
  </si>
  <si>
    <t>Услуги связи (резервный канал связи)
(для ОП Калининград)</t>
  </si>
  <si>
    <t xml:space="preserve">Услуги связи (резервный канал связи)
</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</si>
  <si>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</si>
  <si>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ООО Престиж-интернет, № KGD00074 , до 17.04.2014</t>
  </si>
  <si>
    <t>11.00/190</t>
  </si>
  <si>
    <t>2015_271</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</si>
  <si>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</si>
  <si>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</si>
  <si>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</si>
  <si>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ОЛ 35, ОЛ 129</t>
  </si>
  <si>
    <t>11.00/110</t>
  </si>
  <si>
    <t>2015_272</t>
  </si>
  <si>
    <t>2015_273</t>
  </si>
  <si>
    <t>Услуги по обслуживанию опасных производственных объектов
(для ОП Калининград)</t>
  </si>
  <si>
    <t>Услуги по обслуживанию опасных производственных объектов</t>
  </si>
  <si>
    <t xml:space="preserve">Исполнитель должен иметь действующее свидетельство (лицензию) на право ведения аварийно-спасательных работ в чрезвычайных ситуациях. В перечне основных видов проводимых работ обязательно наличие следующих пунктов: − ликвидация (локализация) на суше разливов нефти и нефтепродуктов, 
− ликвидация (локализация) ЧС, связанных с разгерметизацией систем, оборудования, выбросами в окружающую среду взрывоопасных и токсических продуктов;
− ликвидация (локализация) ЧС на автомобильном транспорте;
− газоспасательные работы (комплекс аварийно-спасательных работ по оказанию помощи пострадавшим при взрывах, пожарах, загазованностях) в зоне ЧС.
</t>
  </si>
  <si>
    <t>74.84</t>
  </si>
  <si>
    <t>2015_274</t>
  </si>
  <si>
    <t>Оказание услуг по предаттестационной подготовке для последующей очередной аттестации членов комиссии и ответственных за безопасное производство работ</t>
  </si>
  <si>
    <t>Предаттестационная подготовка с последующей аттестацией членов комиссии и ответственных за безопасное производство работ</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</si>
  <si>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</si>
  <si>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ОЛ 7</t>
  </si>
  <si>
    <t>11.00/153</t>
  </si>
  <si>
    <t>2015_275</t>
  </si>
  <si>
    <t>Заключение договора оказания услуг по проведению периодических медосмотров работников Обособленного подразделения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</si>
  <si>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 </t>
  </si>
  <si>
    <t>ООО «ЦМО» , 14/0805/030 , 31.12.2014</t>
  </si>
  <si>
    <t>2015_276</t>
  </si>
  <si>
    <t>Услуги по обучению в сфере охраны окружающей среды и экологической безопасности сотрудников в ОП "Мобильные ГТЭС Калининград"</t>
  </si>
  <si>
    <t>Наличие утвержденной в установленном порядке прогрммы обучения, лицензия на образовательную деятельность</t>
  </si>
  <si>
    <t>ед</t>
  </si>
  <si>
    <t>11.00/300</t>
  </si>
  <si>
    <t>2015_277</t>
  </si>
  <si>
    <t>Услуги по аренде помещения под офис
(для ОП Калининград)</t>
  </si>
  <si>
    <t>Услуги по аренде помещения под офис</t>
  </si>
  <si>
    <r>
      <t xml:space="preserve">ООО "УК ЖКХ Центр Плюс" , 07-10АП/2013 , 07.09.2014       </t>
    </r>
    <r>
      <rPr>
        <b/>
        <sz val="12"/>
        <rFont val="Arial Cyr"/>
        <charset val="204"/>
      </rPr>
      <t>на данный момент заключается Договор  с ООО "УК ЖКХ Центр Плюс"  - срок действия будет с 08.09.2014 - 08.08.2015</t>
    </r>
  </si>
  <si>
    <t>ОЛ 31</t>
  </si>
  <si>
    <t>11.00/131</t>
  </si>
  <si>
    <t>2015_278</t>
  </si>
  <si>
    <t>Заключение договора оказания услуг  аренды помещения под кабинет охраны труда на площадке размещения мобильных ГТЭС (для ОП Калининград)</t>
  </si>
  <si>
    <r>
      <t xml:space="preserve">ОАО "Калининградская генерирующая компания", 32/13_ , 02.08.2014,                                                                    </t>
    </r>
    <r>
      <rPr>
        <b/>
        <sz val="12"/>
        <rFont val="Arial Cyr"/>
        <charset val="204"/>
      </rPr>
      <t xml:space="preserve">на данный момент заключается Договор  с ОАО "Калининградская генерирующая компания" - срок действия будет с 03.08.2014 по 03.07.2015 </t>
    </r>
  </si>
  <si>
    <t>11.00/123</t>
  </si>
  <si>
    <t>2015_279</t>
  </si>
  <si>
    <t>Заключение договора аренды помещения под хранение ЗИП для нужд Обособленного подразделения «Мобильные ГТЭС Калининград»</t>
  </si>
  <si>
    <r>
      <t xml:space="preserve">ОАО "Калининградская генерирующая компания", 33/13_ , 30.09.2014                                                                             </t>
    </r>
    <r>
      <rPr>
        <b/>
        <sz val="12"/>
        <rFont val="Arial Cyr"/>
        <charset val="204"/>
      </rPr>
      <t xml:space="preserve">на данный момент заключается Договор  с ОАО "Калининградская генерирующая компания" - срок действия будет с 01.10.2014 по 01.08.2015 </t>
    </r>
  </si>
  <si>
    <t>11.00/94</t>
  </si>
  <si>
    <t>2015_280</t>
  </si>
  <si>
    <t>Заключение договора оказания услуг по уборке кабинета охраны труда для Обособленного подразделения г.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</si>
  <si>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</si>
  <si>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ОАО "Калининградская генерирующая компания", 14/0805/026 , 10.06.2015</t>
  </si>
  <si>
    <t>11.00/114</t>
  </si>
  <si>
    <t>2015_281</t>
  </si>
  <si>
    <t>Заключение договора поставки канцелярских и хозяйственных товаров для Обособленного подразделения г. Калининград.</t>
  </si>
  <si>
    <t>Заключение  договора на поставку канцелярских и хозяйственных товаров</t>
  </si>
  <si>
    <t>ООО  "Офис Депо" , 14/0805/020 , 05.05.2015                  ИП Каретникова Екатерина Сергеевна , 1404-01 , 05.05.2015                                                                                             ООО «Спец-Формат Импорт» , 14/0805/023 , 07.05.2015</t>
  </si>
  <si>
    <t>11.00/196</t>
  </si>
  <si>
    <t>2015_282</t>
  </si>
  <si>
    <t>Заключение договора на стирку,химчистку,и ремонт спец одежды
(для ОП Калининград)</t>
  </si>
  <si>
    <t>Заключение договора на стирку,химчистку,и ремонт спец одежды</t>
  </si>
  <si>
    <t>ОЛ 33
ОЛ 49</t>
  </si>
  <si>
    <t>11.00/86</t>
  </si>
  <si>
    <t>2015_283</t>
  </si>
  <si>
    <t>Поставка спецодежды, средств индивидуальной защиты и технического инвентаря
(для ОП Калининград)</t>
  </si>
  <si>
    <t>Заключение договора на поставку спецодежды, средств индивидуальной защиты и технического инвентаря</t>
  </si>
  <si>
    <t>ЗАО «ВОСТОК-СЕРВИС-СПЕЦКОМПЛЕКТ» , 81 , 20.02.2015</t>
  </si>
  <si>
    <t>ОЛ 19</t>
  </si>
  <si>
    <t>2015_284</t>
  </si>
  <si>
    <t>Услуги мобильной связи 
(для ОП Калининград)</t>
  </si>
  <si>
    <t>Качество поставляемых услуг связи должно соответствовать требованиям ГОСТа</t>
  </si>
  <si>
    <t xml:space="preserve">ОАО «ВымпелКом» , 510607267 , 31.12.2014                         На данный момент будет заключен договор (по результатам ОЗП)  - срок действия с     01.01.2015 -    31.12.2015            </t>
  </si>
  <si>
    <t>2015_285</t>
  </si>
  <si>
    <t>Поставка питьевой воды для нужд Обособленного подразделения г. Калининград</t>
  </si>
  <si>
    <t>Услуги по поставке питьевой воды</t>
  </si>
  <si>
    <t>Качество поставляемой питьевой воды должно соответствовать требованиям ГОСТа</t>
  </si>
  <si>
    <t>2015_286</t>
  </si>
  <si>
    <t xml:space="preserve">Услуги стационарной связи </t>
  </si>
  <si>
    <t>ОАО «Ростелеком» , 14/0805/002 , 10.02.2015</t>
  </si>
  <si>
    <t>2015_287</t>
  </si>
  <si>
    <t>ОАО «Ростелеком» , 14/0805/001 , 07.02.2015</t>
  </si>
  <si>
    <t>11.00/136</t>
  </si>
  <si>
    <t>2015_288</t>
  </si>
  <si>
    <t>ОЛ 11
ОЛ 33</t>
  </si>
  <si>
    <t>11.00/69, 11.00/122</t>
  </si>
  <si>
    <t>2015_289</t>
  </si>
  <si>
    <t>Оказание услуг по техническому обслуживанию и ремонту компьютерной техники</t>
  </si>
  <si>
    <t>ОЛ 11, 
ОЛ 29</t>
  </si>
  <si>
    <t>11.00/189</t>
  </si>
  <si>
    <t>2015_290</t>
  </si>
  <si>
    <t>Заключение договора оказания услуг по техническому обслуживанию и ремонту автомобиля KIA MV KARNIVAL, находящегося в эксплуатации в Обособленном подразделении «Мобильные ГТЭС Калининград»</t>
  </si>
  <si>
    <t>Официальный дилер KIA MV KARNIVAL</t>
  </si>
  <si>
    <t>Ед.</t>
  </si>
  <si>
    <t>ОЛ 33
ОЛ 45</t>
  </si>
  <si>
    <t>11.00/152</t>
  </si>
  <si>
    <t>2015_291</t>
  </si>
  <si>
    <t>Оказание комплекса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</si>
  <si>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Оказание комплекса услуг по выпуску на линию транспортного средства минивэн легковой КИА МВ КАРНИВАЛ и проведению предрейсовых медицинских осмотров водителей транспортного средства для нужд Обособленного подразделения «Мобильные ГТЭС Калининград»</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</si>
  <si>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</si>
  <si>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ОЛ 34</t>
  </si>
  <si>
    <t>11.00/109</t>
  </si>
  <si>
    <t>2015_292</t>
  </si>
  <si>
    <t>Заключение договора оказания услуг по организации поставки топлива для автотранспорта с помощью топливных карт</t>
  </si>
  <si>
    <t>Закупка топлива для автотранспорта
(для ОП Калининград)</t>
  </si>
  <si>
    <t>Качество топлива, развитая сеть продаж</t>
  </si>
  <si>
    <t>5050101, 5050102</t>
  </si>
  <si>
    <t>2015_293</t>
  </si>
  <si>
    <t>Технический осмотр автомобилей
(для ОП Калининград)</t>
  </si>
  <si>
    <t>Технический осмотр автомобилей</t>
  </si>
  <si>
    <t>Наличие аккредитации</t>
  </si>
  <si>
    <t>Нет</t>
  </si>
  <si>
    <t>11.00/187</t>
  </si>
  <si>
    <t>2015_294</t>
  </si>
  <si>
    <t>Заключение договора на оказание работ по сервисному обслуживанию и ремонту системы охранной сигнализации и видеодомофона в офисе в Обособленном подразделении «Мобильные ГТЭС Калининград»</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</si>
  <si>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</si>
  <si>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</si>
  <si>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2015_295</t>
  </si>
  <si>
    <t>Сервисное обслуживание системы периметрального видеонаблюдения и периметральной сигнализации  на ПС ОП "Мобильные ГТЭС Калининград"</t>
  </si>
  <si>
    <t>Сервисное обслуживание системы периметрального видеонаблюдения на ПС ОП "Мобильные ГТЭС Калининград"</t>
  </si>
  <si>
    <t>ОЛ 33
ОЛ 95</t>
  </si>
  <si>
    <t>2015_296</t>
  </si>
  <si>
    <t>Поставка смывающих и (или) обезвреживающих средств для работников Обособленного подразделения «Мобильные ГТЭС Калининград</t>
  </si>
  <si>
    <t>На приобретаемую продукцию требуются сертификаты соответствия, если их наличие предусмотрено Постановлением Правительства РФ от 01.12.2009. № 982. Сертификаты соответствия приобретаемой продукции должны соответствовать Форме сертификата соответствия продукции требованиям технических регламентов (ГОСТ, ТУ), утвержденной приказом Министерства промышленности и энергетики РФ от 22.03.2006 № 53.
В комплекте с продукцией иностранного производства должны поставляться следующие документы:
 инструкции на русском языке;
 сертификаты соответствия;
 санитарно-гигиенические сертификаты</t>
  </si>
  <si>
    <t>ООО "РЕГИОН-СНАБЖЕНИЕ" , 14/0805/024 , до исполнения обязательств</t>
  </si>
  <si>
    <t>11.00/113</t>
  </si>
  <si>
    <t>2015_297</t>
  </si>
  <si>
    <t>Заключение договора поставки хозяйственно-бытовых товаров для работников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</si>
  <si>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</si>
  <si>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11.00/117</t>
  </si>
  <si>
    <t>2015_298</t>
  </si>
  <si>
    <t>Оказание услуг на проведение инструментальных измерений уровня шума, концентраций загрязняющих веществ в атмосфере на площадке размещения мобильных ГТЭС в г. Калининград</t>
  </si>
  <si>
    <t>1. Наличие собственной аккредитованной лаборатории, имеющей право выполнять вышеуказанные работы. Срок действия аттестата аккредитации лаборатории не должен быть меньше срока действия договора с Заказчиком на выполнение измерений.
2. Наличие дополнительных приспособлений к приборам для измерения концентраций выбросов на выходе из трубы газотурбинной установки в следующем составе:
 высокотемпературный, удлиненный зонд (T &gt; 500 град, L &gt; 1,5 м).
Наличие в штате сотрудников, имеющих допуск для работы на высоте.</t>
  </si>
  <si>
    <t>74.20.55</t>
  </si>
  <si>
    <t>2015_299</t>
  </si>
  <si>
    <t>Работы по техобслуживанию и ремонту автоматических систем измерения, сигнализации и автоматики восьми контейнеров хранения топлива</t>
  </si>
  <si>
    <t>11.00/138</t>
  </si>
  <si>
    <t>2015_300</t>
  </si>
  <si>
    <t xml:space="preserve">Заключение договора на приобретение электроэнергии для обеспечения собственных и хозяйственных нужд мобильной ГТЭС на площадке размещения ТЭЦ-1 г. Калининград» </t>
  </si>
  <si>
    <t>Заключение договора на приобретение электроэнергии для обеспечения собственных и хозяйственных нужд мобильной ГТЭС</t>
  </si>
  <si>
    <t>Контрагент должен являться  гарантирующим поставщиком, в чей зоне деятельности находится объект энергоснабжения – площадка размещения мобильной ГТЭС (ТЭЦ-1 г. Калининград)</t>
  </si>
  <si>
    <t>Янтарьэнергосбыт</t>
  </si>
  <si>
    <t>11.00/92</t>
  </si>
  <si>
    <t>2015_301</t>
  </si>
  <si>
    <t>Услуги по перезарядке баллонов с азотом</t>
  </si>
  <si>
    <t>Выполнение работ по заявкам заказчика в установленные сроки, наличие лицензии</t>
  </si>
  <si>
    <t>4021</t>
  </si>
  <si>
    <t>ОЛ 11
ОЛ 23</t>
  </si>
  <si>
    <t>2015_302</t>
  </si>
  <si>
    <t>Оказание услуг по подаче и уборки вагонов - цистерн с нефтепродуктами, возврат порожних вагонов - цистерн ОАО «Мобильные ГТЭС».</t>
  </si>
  <si>
    <t xml:space="preserve">Выполнять предусмотренные действия надлежащим образом и своевременно, руководствуясь указаниями Заказчика.Исполнитель должен обладать лицензиями, документами на подъездные пути находящимися в собственности, наличием персонала допущенного к проведению раскредитации и оформлении документов на возврат порожних цистерн.
Опыт оказания подобных услуг не менее 1 года.
</t>
  </si>
  <si>
    <t>23</t>
  </si>
  <si>
    <t>11.00/141</t>
  </si>
  <si>
    <t>2015_303</t>
  </si>
  <si>
    <t>Заключение договора  поставки оборудования, инструмента и расходных материалов для нужд Обособленного подразделения «Мобильные ГТЭС Калининград»</t>
  </si>
  <si>
    <t xml:space="preserve">Заключение договора на поставку оборудования, инструмента и расходных материалов </t>
  </si>
  <si>
    <t xml:space="preserve">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
</t>
  </si>
  <si>
    <t>51.70</t>
  </si>
  <si>
    <t>11.00/165
11.00/170</t>
  </si>
  <si>
    <t>2015_304</t>
  </si>
  <si>
    <t>Вывоз и утилизация производственных отходов</t>
  </si>
  <si>
    <t>Наличие лицензий на данный вид услуг</t>
  </si>
  <si>
    <t>ООО «ДИМАКС», отправлен к/а на подпись</t>
  </si>
  <si>
    <t>11.00/50</t>
  </si>
  <si>
    <t>2015_305</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</si>
  <si>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</si>
  <si>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 , 14/0805/003 , 18.02.2015</t>
  </si>
  <si>
    <t>2015_306</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</si>
  <si>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</si>
  <si>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</si>
  <si>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ИП Подгурский Юрий Юрьевич , 14/0805/010 , 18.03.2015</t>
  </si>
  <si>
    <t>2015_307</t>
  </si>
  <si>
    <t>Оказание комплекса услуг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</si>
  <si>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</si>
  <si>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7492000; 7492035; 7492037; 7492060</t>
  </si>
  <si>
    <t>ФГУП «Охрана» МВД России , 034407S00795-14/0805/015 , 03.04.2015</t>
  </si>
  <si>
    <t>2015_308</t>
  </si>
  <si>
    <t>Оказание услуг по вывозу и захоронению твердых бытовых отходов (ТБО) с площадки размещения мобильные ГТЭС в г. Калининград</t>
  </si>
  <si>
    <t>ООО "Благоустройство" , 14/0805/017 , 21.04.2015</t>
  </si>
  <si>
    <t>2015_309</t>
  </si>
  <si>
    <t>Обслуживание мобильных туалетных кабин на площадке размещения МГТЭС в г.Калининград</t>
  </si>
  <si>
    <t>Наличие полного комплекта необходимой документации, позволяющей выполнять данный вид работ</t>
  </si>
  <si>
    <t>ООО «Дикси-Балтия» , 14/0805/019 , 05.05.2015</t>
  </si>
  <si>
    <t>2015_310</t>
  </si>
  <si>
    <t>Оказание услуг по гидроизоляции укрытий ГТУ и САУ Обособленного подразделения «Мобильные ГТЭС Калининград».</t>
  </si>
  <si>
    <t>Соответствие действующему законодательству, ГОСТ, стандартам и др. Наличие соответствующих сертификатов,  гарантий, подготовленного персонала</t>
  </si>
  <si>
    <t>2015_311</t>
  </si>
  <si>
    <t>Закупка  передвижного помещения для слесарной мастерской на площадку размещения МГТЭС в г.Калининград</t>
  </si>
  <si>
    <t>Закупка  передвижного помещения для слесарной мастерской</t>
  </si>
  <si>
    <t>2015_312</t>
  </si>
  <si>
    <t>Обеспечение площадки временного размещения мобильных ГТЭС в г. Калининград комплектом сертифицированных инженерных защитных устройств типа «шипы»</t>
  </si>
  <si>
    <t>Соответствие действующему законодательству, ГОСТ, стандартам и др. Наличие соответствующих сертификатов,  гарантий</t>
  </si>
  <si>
    <t>2015_313</t>
  </si>
  <si>
    <t>ОЛ 11
ОЛ 47</t>
  </si>
  <si>
    <t>11.00/84</t>
  </si>
  <si>
    <t>2015_314</t>
  </si>
  <si>
    <t>Поставка компьютерной техники</t>
  </si>
  <si>
    <t>2015_315</t>
  </si>
  <si>
    <t>Поставка материалов для окраски контейнеров для хранения топлива Обособленного подразделения «Мобильные ГТЭС Калининград»</t>
  </si>
  <si>
    <t>ОЛ 33
ОЛ 43</t>
  </si>
  <si>
    <t>11.00/195</t>
  </si>
  <si>
    <t>2015_316</t>
  </si>
  <si>
    <t>Услуги по обеспечению доступа к сети интернет в бытовом помещении оперативного персонала на площадке размещения мобильной ГТЭС в г. Калининграде</t>
  </si>
  <si>
    <t>2015_317</t>
  </si>
  <si>
    <t>Закупка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</si>
  <si>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</si>
  <si>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51.65.2; 50.50</t>
  </si>
  <si>
    <t>11.00/65</t>
  </si>
  <si>
    <t>2015_318</t>
  </si>
  <si>
    <t xml:space="preserve">Закупка робота-тренажера для отработки навыков реанимационных действий, пострадавшим при несчастных случаях  (ГОША)
</t>
  </si>
  <si>
    <t>2015_319</t>
  </si>
  <si>
    <t xml:space="preserve">Закупка перегородок в офис </t>
  </si>
  <si>
    <t>ОЛ 11
ОЛ 51</t>
  </si>
  <si>
    <t>11.00/85</t>
  </si>
  <si>
    <t>2015_320</t>
  </si>
  <si>
    <t>Поставка продуктов программного обеспечения</t>
  </si>
  <si>
    <t>Заключение договора на приобретение продуктов программного обеспечения</t>
  </si>
  <si>
    <t>2015_321</t>
  </si>
  <si>
    <t>Экспертиза промышленной безопасности документов, связанных с эксплуатацией ОПО (г. Калининград)</t>
  </si>
  <si>
    <t>2015_322</t>
  </si>
  <si>
    <t>Оказание услуг по зачистке внутренней поверхности контейнеров для хранения топлива Обособленного подразделения «Мобильные ГТЭС Калининград».</t>
  </si>
  <si>
    <t>В соответствии с ПТБ РД.34.03.201-97 и ПБ 09-560-03</t>
  </si>
  <si>
    <t>11.00/95</t>
  </si>
  <si>
    <t>2015_323</t>
  </si>
  <si>
    <t>Заключение договора поставки холодильника для Обособленного подразделения г. Калининград</t>
  </si>
  <si>
    <t>12.00/425</t>
  </si>
  <si>
    <t>2015_324</t>
  </si>
  <si>
    <t>Услуга по проведению анализа масла  ГТУ</t>
  </si>
  <si>
    <t>12.00/104 от 17.02.2015</t>
  </si>
  <si>
    <t>2015_325</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</si>
  <si>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</si>
  <si>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</si>
  <si>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73.10,     74.30,       72.6</t>
  </si>
  <si>
    <t>2015_326</t>
  </si>
  <si>
    <t>Услуги по техническому обслуживанию систем пожаротушения и сигнализации на площадках размещения оборудования</t>
  </si>
  <si>
    <t>Проведение работ  проводить  в соответствии с требованиями  ПДД, НТД Работы проводить в полном объеме и в согласованные сроки</t>
  </si>
  <si>
    <t>12.00/89</t>
  </si>
  <si>
    <t>2015_327</t>
  </si>
  <si>
    <t>12.00/107</t>
  </si>
  <si>
    <t>2015_328</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</si>
  <si>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</si>
  <si>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</si>
  <si>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65.21; 71.32; 45.50.</t>
  </si>
  <si>
    <t>2015_329</t>
  </si>
  <si>
    <t>Поставка технологической воды для нужд ГТЭС</t>
  </si>
  <si>
    <t>Возможность ежедневной доставки воды в количестве до 20 тонн</t>
  </si>
  <si>
    <t>ОЛ 5</t>
  </si>
  <si>
    <t>12.00/656</t>
  </si>
  <si>
    <t>2015_330</t>
  </si>
  <si>
    <t>Наличие лицензии на оказание медицинских услуг. Наличие квалифицированного медицинского персонала</t>
  </si>
  <si>
    <t>ОЛ 53</t>
  </si>
  <si>
    <t>12.00/609</t>
  </si>
  <si>
    <t>2015_331</t>
  </si>
  <si>
    <t>Оказание услуг по вывозу твердых бытовых отходов (ТБО) с площадки МГТЭС ПС "Симферопольская"</t>
  </si>
  <si>
    <t xml:space="preserve">Наличие договора с полигоном на размещение ТБО;
Наличие персонала и технических средств, для организации сбора и транспортировки отходов с территории объекта Заказчика
</t>
  </si>
  <si>
    <t>2015_332</t>
  </si>
  <si>
    <t>Оказание услуг по вывозу твердых бытовых отходов (ТБО) с площадки МГТЭС ПС "Севастопольская"</t>
  </si>
  <si>
    <t>2015_333</t>
  </si>
  <si>
    <t>Оказание услуг по вывозу твердых бытовых отходов (ТБО) с площадки МГТЭС ПС "Западно-Крымская"</t>
  </si>
  <si>
    <t>12.00/443</t>
  </si>
  <si>
    <t>2015_334</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</si>
  <si>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</si>
  <si>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</si>
  <si>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</si>
  <si>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2015_335</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</si>
  <si>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</si>
  <si>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2015_336</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</si>
  <si>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</si>
  <si>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2015_337</t>
  </si>
  <si>
    <t>Услуги по сбору, транспортировке, хранению, размещению и обезвреживанию опасных отходов</t>
  </si>
  <si>
    <t>Вывоз и передача на обезвреживание/захоронение отходов производства и потребления</t>
  </si>
  <si>
    <t xml:space="preserve">Наличие лицензии на обезвреживание/размещение отходов </t>
  </si>
  <si>
    <t>2015_338</t>
  </si>
  <si>
    <t>Покупка электроэнергии на собственные нужды мобильных ГТЭС на ПС "Севастопольская"</t>
  </si>
  <si>
    <t>2015_339</t>
  </si>
  <si>
    <t>Покупка электроэнергии на собственные нужды мобильных ГТЭС на ПС "Западно-Крымская"</t>
  </si>
  <si>
    <t>2015_340</t>
  </si>
  <si>
    <t>Покупка электроэнергии на собственные нужды мобильных ГТЭС на ПС "Симферопольская"</t>
  </si>
  <si>
    <t>12.00/142</t>
  </si>
  <si>
    <t>2015_341</t>
  </si>
  <si>
    <t>Услуги по проведению периодического медицинского осмотра работников</t>
  </si>
  <si>
    <t>12.00/302</t>
  </si>
  <si>
    <t>2015_342</t>
  </si>
  <si>
    <t>Услуги междугородной, международной и местной телефонной связи</t>
  </si>
  <si>
    <t>Круглосуточный доступ к услугам связи</t>
  </si>
  <si>
    <t>12.00/301
12.00/435</t>
  </si>
  <si>
    <t>2015_343</t>
  </si>
  <si>
    <t xml:space="preserve">Услуги  по обеспечению доступа к сети Интернет в офисных помещениях </t>
  </si>
  <si>
    <t xml:space="preserve">5.1. Сетевой кабель вне помещения должен быть проведен в гофре, а внутри помещения Заказчика спрятан в кабель-канал.
5.2. Скорость доступа сети Интернет должна быть не менее 10 Мбит/сек.
5.3. Исполнитель обязан проинформировать Заказчика не менее чем за 3 часа по телефону или посредством электронной почты о проведении технических работ в процессе предоставления услуг доступа к сети Интернет.
5.4. Исполнитель в рабочее время оказывает по телефону информационно-справочные услуги.
</t>
  </si>
  <si>
    <t>ОЛ 29
ОЛ 40</t>
  </si>
  <si>
    <t>2015_344</t>
  </si>
  <si>
    <t xml:space="preserve">Услуги по уборке офисных помещений  г. Севастополь </t>
  </si>
  <si>
    <t>Услуги по уборке офисных помещений г. Севастополь</t>
  </si>
  <si>
    <t>Качественное и своевременное оказание услуг</t>
  </si>
  <si>
    <t>74.93</t>
  </si>
  <si>
    <t xml:space="preserve">единица </t>
  </si>
  <si>
    <t>2015_345</t>
  </si>
  <si>
    <t>Услуги по техническому обслуживанию и ремонту кондиционеров в Офисных помещениях и на площадках размещения МГТЭС</t>
  </si>
  <si>
    <t>Исполнитель проводит ТО и ремонты в полном объеме и в согласованные сроки</t>
  </si>
  <si>
    <t>52.72.2</t>
  </si>
  <si>
    <t xml:space="preserve">еденица </t>
  </si>
  <si>
    <t>ОЛ 56</t>
  </si>
  <si>
    <t>2015_346</t>
  </si>
  <si>
    <t>12.00/707</t>
  </si>
  <si>
    <t>2015_347</t>
  </si>
  <si>
    <t>Поставка смывающихся и (или) обезвреживающих средств</t>
  </si>
  <si>
    <t>12.00/204</t>
  </si>
  <si>
    <t>2015_348</t>
  </si>
  <si>
    <t>Заключение рамочных договоров поставки канцелярских товаров и полиграфической продукции</t>
  </si>
  <si>
    <t>ОЛ 22
ОЛ 56</t>
  </si>
  <si>
    <t>12.00/182</t>
  </si>
  <si>
    <t>2015_349</t>
  </si>
  <si>
    <t>Аренда офисного помещения в г. Севастополь, коммунальные платежи</t>
  </si>
  <si>
    <t>Помещения должны соответствовать требованиям пожарной безопасности, санитарным и экологическим  нормам и правилам</t>
  </si>
  <si>
    <t>2015_350</t>
  </si>
  <si>
    <t>Оказание услуг по поддержанию сантехнического, отопительного и иного оборудования офисного помещения в г. Севастополь в исправном состоянии</t>
  </si>
  <si>
    <t xml:space="preserve">Услуги оказываются по заявкам </t>
  </si>
  <si>
    <t>70.32</t>
  </si>
  <si>
    <t>12.00/591</t>
  </si>
  <si>
    <t>2015_351</t>
  </si>
  <si>
    <t>Заключение договора на оказание услуг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</si>
  <si>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</si>
  <si>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2015_352</t>
  </si>
  <si>
    <t>Заключение рамочных договоров поставки хозяйственных товаров и прочих материалов</t>
  </si>
  <si>
    <t>12.00/371</t>
  </si>
  <si>
    <t>2015_353</t>
  </si>
  <si>
    <t xml:space="preserve">Заключение договоров поставки мебели </t>
  </si>
  <si>
    <t xml:space="preserve">Заключение  договоров поставки мебели </t>
  </si>
  <si>
    <t>2015_354</t>
  </si>
  <si>
    <t xml:space="preserve">Услуги мобильной связи  </t>
  </si>
  <si>
    <t xml:space="preserve">услуги должны быть сертифицированны </t>
  </si>
  <si>
    <t>12.00/332</t>
  </si>
  <si>
    <t>2015_355</t>
  </si>
  <si>
    <t>Продавец должен иметь опыт работы на рынке питьевой воды.</t>
  </si>
  <si>
    <t>12.00/483</t>
  </si>
  <si>
    <t>2015_356</t>
  </si>
  <si>
    <t>Услуги сервисного обслуживания и реагирования на тревожный сигнал комплекса ТСО «тревожная кнопка» на площадке МГТЭС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</si>
  <si>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</si>
  <si>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2015_357</t>
  </si>
  <si>
    <t>Услуги сервисного обслуживания и реагирования на тревожный сигнал комплекса ТСО «тревожная кнопка» на площадке МГТЭС ПС "Симферопольская"</t>
  </si>
  <si>
    <t>2015_358</t>
  </si>
  <si>
    <t>Услуги сервисного обслуживания и реагирования на тревожный сигнал комплекса ТСО «тревожная кнопка» на площадке МГТЭС ПС "Западно-Крымская"</t>
  </si>
  <si>
    <t>2015_359</t>
  </si>
  <si>
    <t>Услуги сервисного обслуживания и реагирования на тревожный сигнал комплекса ТСО «тревожная кнопка» в офисных помещениях в г. Севастополь</t>
  </si>
  <si>
    <t>74.60; 74.84.</t>
  </si>
  <si>
    <t>2015_360</t>
  </si>
  <si>
    <t>Услуги сервисного обслуживания и реагирования на тревожный сигнал комплекса ТСО «тревожная кнопка» в офисных помещениях в г. Симферополь</t>
  </si>
  <si>
    <t>12.00/552</t>
  </si>
  <si>
    <t>2015_361</t>
  </si>
  <si>
    <t>Выполнение работ по сервисному обслуживанию и ремонту системы охранной сигнализации в офисе Обособленном подразделении «Мобильные ГТЭС Крым»</t>
  </si>
  <si>
    <t>45.31
45.34
32.30.9</t>
  </si>
  <si>
    <t>2947176
3221130</t>
  </si>
  <si>
    <t>2015_362</t>
  </si>
  <si>
    <t>Услуги по обслуживанию системы охранного видеонаблюдения на площадках размещения мобильных ГТЭС</t>
  </si>
  <si>
    <t>12.00/375</t>
  </si>
  <si>
    <t>2015_363</t>
  </si>
  <si>
    <t>Услуги по обслуживанию системы охранной сигнализации на площадках размещения мобильных ГТЭС</t>
  </si>
  <si>
    <t>2015_364</t>
  </si>
  <si>
    <t>Услуги по техническому обслуживанию и ремонту а/м Hyundai H-1</t>
  </si>
  <si>
    <t>Официальный дилер Hyundai</t>
  </si>
  <si>
    <t>отмена 12.00/76</t>
  </si>
  <si>
    <t>2015_365</t>
  </si>
  <si>
    <t>Услуги по техническому обслуживанию и ремонту а/м Mitsubishi Pajero</t>
  </si>
  <si>
    <t>Официальный дилер Mitsubishi</t>
  </si>
  <si>
    <t>12.00/247</t>
  </si>
  <si>
    <t>2015_366</t>
  </si>
  <si>
    <t xml:space="preserve">Услуги по техническому обслуживанию и ремонту автомастерской Hyundai </t>
  </si>
  <si>
    <t>12.00/271</t>
  </si>
  <si>
    <t>2015_367</t>
  </si>
  <si>
    <t>Услуги по техническому обслуживанию и ремонту а/м IVECO с полуприцепами-цистернами</t>
  </si>
  <si>
    <t>Услуги по техническому обслуживанию и ремонту а/м  IVECO</t>
  </si>
  <si>
    <t>Оказание работ по ТО производится согласно графику ТО</t>
  </si>
  <si>
    <t>12.00/246</t>
  </si>
  <si>
    <t>2015_368</t>
  </si>
  <si>
    <t>Услуги по техническому обслуживанию и ремонту топливозаправщиков MAN</t>
  </si>
  <si>
    <t>2015_369</t>
  </si>
  <si>
    <t>Услуги по техническому обслуживанию и ремонту а/м КАМАЗ</t>
  </si>
  <si>
    <t>Официальный дилер КАМАЗ</t>
  </si>
  <si>
    <t>12.00/269</t>
  </si>
  <si>
    <t>2015_370</t>
  </si>
  <si>
    <t>Услуги по предоставлению стоянки для автотранспортных средств в г.Севастополь</t>
  </si>
  <si>
    <t>Наличие охраны, круглосуточная доступность</t>
  </si>
  <si>
    <t>2015_371</t>
  </si>
  <si>
    <t>Услуги по предоставлению предрейсовых медицинских осмотров водителей и автомобилей в г. Севастополь</t>
  </si>
  <si>
    <t>Своевременный осмотр водителей и автомобилей</t>
  </si>
  <si>
    <t>12.00/314</t>
  </si>
  <si>
    <t>2015_372</t>
  </si>
  <si>
    <t>Услуги по предоставлению стоянки автотранспорта, предрейсовых медицинских осмотров водителей и автомобилей в г. Симферополь</t>
  </si>
  <si>
    <t>12.00/605</t>
  </si>
  <si>
    <t>2015_373</t>
  </si>
  <si>
    <t>Услуги мойки автомобилей в г. Севастополь</t>
  </si>
  <si>
    <t>2015_374</t>
  </si>
  <si>
    <t>Услуги мойки автомобилей в г. Симферополь</t>
  </si>
  <si>
    <t>12.00/150</t>
  </si>
  <si>
    <t>2015_375</t>
  </si>
  <si>
    <t>Услуги по поставке топлива для автомобилей с помощью топливных карт</t>
  </si>
  <si>
    <t>Соответствие топлива требованиям ГОСТ и (или) ТУ, широкая сеть АЗС</t>
  </si>
  <si>
    <t>ОЛ 18</t>
  </si>
  <si>
    <t>2015_376</t>
  </si>
  <si>
    <t>Услуги шиномонтажа автотранспортных средств в г. Севастополь</t>
  </si>
  <si>
    <t xml:space="preserve">50.20.1   </t>
  </si>
  <si>
    <t>2015_377</t>
  </si>
  <si>
    <t>Услуги шиномонтажа автотранспортных средств в г. Симферополь</t>
  </si>
  <si>
    <t>2015_378</t>
  </si>
  <si>
    <t>Услуги по приобретению разрешения на перевозку тяжеловесного груза</t>
  </si>
  <si>
    <t>Получение разрешения на перевозку тяжеловесного груза</t>
  </si>
  <si>
    <t>75</t>
  </si>
  <si>
    <t>12.00/737</t>
  </si>
  <si>
    <t>2015_379</t>
  </si>
  <si>
    <t>Выполнение работ по ремонту и техническому обслуживанию оргтехники ОАО «Мобильные ГТЭС»</t>
  </si>
  <si>
    <t>Оказание услуг по техническому обслуживанию и ремонту офисной техники</t>
  </si>
  <si>
    <t>Оказание работ производится согласно согласованного графика</t>
  </si>
  <si>
    <t>36.50</t>
  </si>
  <si>
    <t>ОЛ 35
ОЛ 52</t>
  </si>
  <si>
    <t>12.00/225</t>
  </si>
  <si>
    <t>2015_380</t>
  </si>
  <si>
    <t>Заключение рамочных договоров поставки оргтехники и комплектующих к ней для нужд Обособленного подразделения «Мобильные ГТЭС – Крым»</t>
  </si>
  <si>
    <t>Продавец должен иметь опыт работы на рынке</t>
  </si>
  <si>
    <t>12.00/133</t>
  </si>
  <si>
    <t>2015_381</t>
  </si>
  <si>
    <t>Заключение рамочных  договоров поставки ремонтных и прочих материалов</t>
  </si>
  <si>
    <t>ОЛ 12</t>
  </si>
  <si>
    <t>12.00/141</t>
  </si>
  <si>
    <t>2015_382</t>
  </si>
  <si>
    <t>Услуги по нивелировке фундаментных плит силовых установок ГТУ</t>
  </si>
  <si>
    <t>12.00/176</t>
  </si>
  <si>
    <t>2015_383</t>
  </si>
  <si>
    <t>Услуги по разработке нормативных документов по производственным площадкам Крымского федерального округа</t>
  </si>
  <si>
    <t xml:space="preserve">Оказание услуг в соответствии с требованиями Федерального закона № 116-ФЗ
</t>
  </si>
  <si>
    <t>12.00/317
12.0/628</t>
  </si>
  <si>
    <t>2015_384</t>
  </si>
  <si>
    <t>Оказание услуг по обслуживанию опасных производственных объектов в КФО</t>
  </si>
  <si>
    <t>ОЛ 31
ОЛ 48</t>
  </si>
  <si>
    <t>2015_385</t>
  </si>
  <si>
    <t>12.00/687</t>
  </si>
  <si>
    <t>2015_386</t>
  </si>
  <si>
    <t>Услуги по обучению по Пожарно-техническому минимуму руководителей и ответственных за пожарную безопасность работников Обособленного подразделения «Мобильные ГТЭС Крым»</t>
  </si>
  <si>
    <t xml:space="preserve">80.30.3   </t>
  </si>
  <si>
    <t>12.00/638</t>
  </si>
  <si>
    <t>2015_387</t>
  </si>
  <si>
    <t>Услуги по предаттестационной подготовке по электробезопасности  работников Обособленного подразделения «Мобильные ГТЭС Крым» для последующей аттестации в комиссии Ростехнадзора»</t>
  </si>
  <si>
    <t>ОЛ 43
ОЛ 48</t>
  </si>
  <si>
    <t>12.00/829</t>
  </si>
  <si>
    <t>2015_388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</si>
  <si>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</si>
  <si>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</si>
  <si>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ОЛ 84</t>
  </si>
  <si>
    <t>2015_389</t>
  </si>
  <si>
    <t>Аренда складского помещения для хранения материалов и ЗИП</t>
  </si>
  <si>
    <t>Удобное территориальное расположение. Обеспечение складского помешения системами пожаротушения и охраной</t>
  </si>
  <si>
    <t>2015_390</t>
  </si>
  <si>
    <t>Услуги по техническому обслуживанию оборудования ДГУ</t>
  </si>
  <si>
    <t>Услуги оказываются официальным представителем производителя ДГУ, в соответствии с установленными методиками</t>
  </si>
  <si>
    <t>40.10.14</t>
  </si>
  <si>
    <t>2015_391</t>
  </si>
  <si>
    <t>Услуги по субаренде з/у по адресу: Республика, Крым, Симферопольский район, с. Денисовка, ул. Энергетиков, 4</t>
  </si>
  <si>
    <t>земельный участок, расположенный по адресу: Республика, Крым, Симферопольский район, с. Денисовка, ул. Энергетиков, 4</t>
  </si>
  <si>
    <t>2015_392</t>
  </si>
  <si>
    <t>Услуги по субаренде з/у вблизи ПС «Западно-Крымская»</t>
  </si>
  <si>
    <t>земельный участок, расположенный по адресу: пос. Карьерное, Сакский район Республики Крым, вблизи ПС «Западно-Крымская»</t>
  </si>
  <si>
    <t>2015_393</t>
  </si>
  <si>
    <t>Услуги по субаренде з/у вблизи ПС «Севастопольская»</t>
  </si>
  <si>
    <t>земельный участок, расположенный по адресу: с. Штурмовое, вблизи ПС «Севастопольская», в административных границах города федерального значения Севастополь</t>
  </si>
  <si>
    <t>2015_394</t>
  </si>
  <si>
    <t>Внесение дополнений в реестр ОПО</t>
  </si>
  <si>
    <t>Оказание услуг в соответстви с лицензионными требованиями</t>
  </si>
  <si>
    <t>2015_395</t>
  </si>
  <si>
    <t>Экспертиза промышленной безопасности документов связанных с  эксплуатацией ОПО</t>
  </si>
  <si>
    <t>2015_396</t>
  </si>
  <si>
    <t>Подготовка и сопровождение комплекта документов в Ростехнадзоре на получение Лицензии</t>
  </si>
  <si>
    <t xml:space="preserve">Своевременное оказание услуг </t>
  </si>
  <si>
    <t>2015_397</t>
  </si>
  <si>
    <t>Поставка обессоленной воды для нужд ГТЭС</t>
  </si>
  <si>
    <t>Закупка и поставка обеслоненой воды для нужд ГТЭС</t>
  </si>
  <si>
    <t>Доставка по заявкам заказчика</t>
  </si>
  <si>
    <t>12.00/82</t>
  </si>
  <si>
    <t>2015_398</t>
  </si>
  <si>
    <t>Крым</t>
  </si>
  <si>
    <t>Сертифицированный автосервис</t>
  </si>
  <si>
    <t>2015_399</t>
  </si>
  <si>
    <t>Служба по автотранспорту</t>
  </si>
  <si>
    <t>12.00/93 от 12.02.2015</t>
  </si>
  <si>
    <t>2015_400</t>
  </si>
  <si>
    <t>Услуги по техническому обслуживанию и ремонту а/м Hyundai грузовой автотранспорт</t>
  </si>
  <si>
    <t>2015_401</t>
  </si>
  <si>
    <t>Услуги по техническому обслуживанию и ремонту а/м IVECO</t>
  </si>
  <si>
    <t>2015_402</t>
  </si>
  <si>
    <t>2015_403</t>
  </si>
  <si>
    <t>г. Симферополь. Услуги по предоставлению стоянки для автотранспортных средств, предрейсового мед осмотра водителей, услуги механика по выпуску а/м</t>
  </si>
  <si>
    <t>Наличие охраны, круглосуточная доступность 24 часовой график работы</t>
  </si>
  <si>
    <t>2015_404</t>
  </si>
  <si>
    <t>Услуги по заправке топливом, мойки и шиномонтажа автотранспортных средств</t>
  </si>
  <si>
    <t>Услуги по заправке топливом автотранспортных средств</t>
  </si>
  <si>
    <t>Своевременное предоставление топлива с развитой  сетью АЗС</t>
  </si>
  <si>
    <t>12.00/255</t>
  </si>
  <si>
    <t>2015_405</t>
  </si>
  <si>
    <t xml:space="preserve">изменить </t>
  </si>
  <si>
    <t>Заключение рамочных  договоров поставка инструмента для обслуживания автотехники</t>
  </si>
  <si>
    <t>Сертифицированный инструмент</t>
  </si>
  <si>
    <t>2015_406</t>
  </si>
  <si>
    <t>Склад хранения ТМЦ</t>
  </si>
  <si>
    <t>Оказание услуг по предоставлению склада хранения ТМЦ</t>
  </si>
  <si>
    <t>Наличие электричества. Соответствие помещения к нормам складских помещений.</t>
  </si>
  <si>
    <t>Октябрь</t>
  </si>
  <si>
    <t>12.00/344</t>
  </si>
  <si>
    <t>2015_407</t>
  </si>
  <si>
    <t>Аренда офисного нежилого помещения для нужд персонала ОП «Мобильные ГТЭС Крым» в г. Симферополь</t>
  </si>
  <si>
    <t>Соответствия помещения к требованиям сан норм. Обеспечение электричеством и отоплением.</t>
  </si>
  <si>
    <t>2015_408</t>
  </si>
  <si>
    <t>Переукомплектация т/с в соответствии с требованиями</t>
  </si>
  <si>
    <t>Июль</t>
  </si>
  <si>
    <t>Август</t>
  </si>
  <si>
    <t>Сентябрь</t>
  </si>
  <si>
    <t>2015_409</t>
  </si>
  <si>
    <t>Стоянка автотранспорта в г. Севастополе</t>
  </si>
  <si>
    <t>Стоянка автотранспорта в  г.Севастополе</t>
  </si>
  <si>
    <t>Ноябрь</t>
  </si>
  <si>
    <t>Деабрь</t>
  </si>
  <si>
    <t>2015_410</t>
  </si>
  <si>
    <t>Активация  и калибровка тахографов</t>
  </si>
  <si>
    <t>Сертифицированный сервис</t>
  </si>
  <si>
    <t>Январь</t>
  </si>
  <si>
    <t>Февраль</t>
  </si>
  <si>
    <t>ОЛ 2</t>
  </si>
  <si>
    <t>12.00/434</t>
  </si>
  <si>
    <t>2015_411</t>
  </si>
  <si>
    <t>Услуги по техническому обслуживанию и ремонту автоцистерны и тралла (низкорамник)</t>
  </si>
  <si>
    <t>2015_412</t>
  </si>
  <si>
    <t>Услуга проведению ГТО автомобиля</t>
  </si>
  <si>
    <t>Сертифицированная служба</t>
  </si>
  <si>
    <t>12.00/436</t>
  </si>
  <si>
    <t>2015_413</t>
  </si>
  <si>
    <t>Оказание услуг по техническому обслуживанию и ремонту крановых установок FASSI на базе автомобилей КАМАЗ, находящихся в эксплуатации в ОП «Мобильные ГТЭС Крым»</t>
  </si>
  <si>
    <t>12.00/266</t>
  </si>
  <si>
    <t>2015_414</t>
  </si>
  <si>
    <t>Услуга по внутренней чистке автоцистерн</t>
  </si>
  <si>
    <t>2015_415</t>
  </si>
  <si>
    <t>Услуга по обучению сотрудников Транспортной службы ДОПОГ</t>
  </si>
  <si>
    <t>Сертифицированное учебное учреждение</t>
  </si>
  <si>
    <t>12.00/122</t>
  </si>
  <si>
    <t>2015_416</t>
  </si>
  <si>
    <t>изменить
(не изменять!)</t>
  </si>
  <si>
    <t>Услуга по техническому обслуживанию и ремонту а/м тойота Прадо</t>
  </si>
  <si>
    <t>Официальный дилер</t>
  </si>
  <si>
    <t>Проект Крым</t>
  </si>
  <si>
    <t>2015_417</t>
  </si>
  <si>
    <t>Закупка смазочных материалов для а/м</t>
  </si>
  <si>
    <t>Продавец должен иметь опыт работы на рынке реализации технических жидкостей не менее 3 лет.</t>
  </si>
  <si>
    <t>2015_418</t>
  </si>
  <si>
    <t>2015_419</t>
  </si>
  <si>
    <t>Закупка мочевины для а/м КамАЗ</t>
  </si>
  <si>
    <t>2015_420</t>
  </si>
  <si>
    <t>Услуги по таррировке (поверке) автоцистерн</t>
  </si>
  <si>
    <t>Наличие лицензии</t>
  </si>
  <si>
    <t>ФБУ «Государственный региональный центр стандартизации, метрологии и испытаний в Республике Крым»</t>
  </si>
  <si>
    <t>2015_421</t>
  </si>
  <si>
    <t>Услуги по техническому обслуживанию а/м LEXUS ES 250</t>
  </si>
  <si>
    <t>Официальный дилер LEXUS ES 250</t>
  </si>
  <si>
    <t>ед.</t>
  </si>
  <si>
    <t>2015_422</t>
  </si>
  <si>
    <t>Услуги по ремонту и техническому обслуживанию а/м Toyota Camry</t>
  </si>
  <si>
    <t>Официальный дилер Toyota Camry</t>
  </si>
  <si>
    <t>05.00/126</t>
  </si>
  <si>
    <t>2015_423</t>
  </si>
  <si>
    <t>Услуги по техническому обслуживанию а/м Хюндай Н-1</t>
  </si>
  <si>
    <t>Официальный дилер Хюндай</t>
  </si>
  <si>
    <t>05.00/306</t>
  </si>
  <si>
    <t>2015_424</t>
  </si>
  <si>
    <t>Услуги по проведению предрейсовых медицинских осмотров водителей</t>
  </si>
  <si>
    <t>Своевременный осмтор водителей</t>
  </si>
  <si>
    <t>8510000, 8519450</t>
  </si>
  <si>
    <t>2015_425</t>
  </si>
  <si>
    <t>Услуги по мониторингу автотранспорта "ГЛОНАСС"</t>
  </si>
  <si>
    <t>Круглосуточный мониторинг автотранспорта, отчеты</t>
  </si>
  <si>
    <t>05.00/96</t>
  </si>
  <si>
    <t>2015_426</t>
  </si>
  <si>
    <t>Закупка топлива для автотранспорта</t>
  </si>
  <si>
    <t>Закупка топлива, мойка, шиномонтаж для автотранспорта</t>
  </si>
  <si>
    <t>Качество топлива, зазвитая сеть продаж</t>
  </si>
  <si>
    <t>2015_427</t>
  </si>
  <si>
    <t>Шт.</t>
  </si>
  <si>
    <t>2015_428</t>
  </si>
  <si>
    <t>Закупка услуг по  ремонту и техническому обслуживанию автомобилей Nissan Teana</t>
  </si>
  <si>
    <t>2015_429</t>
  </si>
  <si>
    <t>Аренда помещения для хранения автомобильных шин</t>
  </si>
  <si>
    <t>Соответствие приказам Минтранса</t>
  </si>
  <si>
    <t>74.14</t>
  </si>
  <si>
    <t>2015_430</t>
  </si>
  <si>
    <t>Закупка  двух а/м тойота камри или аналог</t>
  </si>
  <si>
    <t>Закупка автомобиля двух а/м тойота камри или аналог</t>
  </si>
  <si>
    <t xml:space="preserve">Официальный дилер </t>
  </si>
  <si>
    <t>2015_431</t>
  </si>
  <si>
    <t>Услуги по предоставлению стоянки для автотранспортных средств,проведение предрейсовых процедур в соответствии с требованием закона</t>
  </si>
  <si>
    <t>Услуги по предоставлению стоянки для автотранспортных средств,проведение предрейсовых процедур в соответствии с требованием закона.</t>
  </si>
  <si>
    <t>Декабрь</t>
  </si>
  <si>
    <t>06.00/204
06.00/527</t>
  </si>
  <si>
    <t>2015_432</t>
  </si>
  <si>
    <t>добавить
изменить
удалить</t>
  </si>
  <si>
    <t>ЭЦ</t>
  </si>
  <si>
    <t>Услуги по поставке мобильного ОПУ (общеподстанционного пульта управления)) в контейнерном исполнении</t>
  </si>
  <si>
    <t>31.62.1</t>
  </si>
  <si>
    <t>ОЛ 1
ОЛ 14
ОЛ 35</t>
  </si>
  <si>
    <t>2015_433</t>
  </si>
  <si>
    <t>добавить</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</si>
  <si>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</si>
  <si>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</si>
  <si>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 xml:space="preserve">7230040
7230050
7230060
</t>
  </si>
  <si>
    <t>2015_434</t>
  </si>
  <si>
    <t>Поставка масел для маслонаполненного оборудования мобильных ГТЭС, расположенного в обособленных подразделениях ОАО «Мобильные ГТЭС»</t>
  </si>
  <si>
    <t>Наличие сертификатов соответствия и разрешений на применение</t>
  </si>
  <si>
    <t>51.65.2, 50.50</t>
  </si>
  <si>
    <t>2015_435</t>
  </si>
  <si>
    <t>Оказание услуг по оперативно-диспетчерскому управлению в КФО</t>
  </si>
  <si>
    <t>2015_436</t>
  </si>
  <si>
    <t>Заключение договоров на транспортировку  технологического топлива</t>
  </si>
  <si>
    <t xml:space="preserve">Максимальный объем перевозимого топлива в период действия договора – 300 тонн,
Максимальный суточный объем перевозимого топлива - 240 тонн
</t>
  </si>
  <si>
    <t>2015_437</t>
  </si>
  <si>
    <t>Услуги по обслуживанию опасных производственных объектов (МиМО)</t>
  </si>
  <si>
    <t xml:space="preserve">исполнитель должен иметь действующее свидетельство  на право ведения аварийно-спасательных работ в ЧС. В перечне основных видов проводимых работ обязательно наличие следующих пунктов:
− газоспасательные работы,
- поисково-спасательные работы (комплекс аварийно-спасательных работ по ликвидации разливов нефтепродуктов) в зоне ЧС
</t>
  </si>
  <si>
    <t>2015_438</t>
  </si>
  <si>
    <t>добавить
Корректировка
 отклонена</t>
  </si>
  <si>
    <t>Оказание услуг по перевалке, накоплению и хранению дизельного топлива ЕВРО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</si>
  <si>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</si>
  <si>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2015_439</t>
  </si>
  <si>
    <t>Закупка дизельного топлива ЕВРО сорт Е (ГОСТ Р 52368-2005) в количестве 12 000 (двенадцать тысяч) тонн для обеспечения бесперебойной работы мобильных ГТЭС, расположенных в Крымском федеральном округе</t>
  </si>
  <si>
    <t>2015_440</t>
  </si>
  <si>
    <t>Услуги по ремонту автомобиля Toyota Camry, находящегося в эксплуатации в ОАО «Мобильные ГТЭС»</t>
  </si>
  <si>
    <t>2015_441</t>
  </si>
  <si>
    <t>Поставка и установка кондиционера для контейнера ОПУ для Обособленного подразделения «Мобильные ГТЭС Калининград»</t>
  </si>
  <si>
    <t>Исполнитель должен выполнить все работы с соблюдением требований всех нормативных документов, действующих на территории РФ и межотраслевых правил по охране труда</t>
  </si>
  <si>
    <t>2015_442</t>
  </si>
  <si>
    <t>Информационно - консультационные услуги в форме семинара по теме «Международная финансовая отчетность (ДИПИФР) по программе АССА»</t>
  </si>
  <si>
    <t>Опыт оказания информационно-консультационных услуг в форме проведения семинаров</t>
  </si>
  <si>
    <t>2015_443</t>
  </si>
  <si>
    <t>добавить
удалить</t>
  </si>
  <si>
    <t>Информационно - консультационные услуги в форме семинара по теме: «Microsoft Excel 2013/2010/2007.  Расширенные возможности»</t>
  </si>
  <si>
    <t>ОЛ 1
ОЛ 13</t>
  </si>
  <si>
    <t>2015_444</t>
  </si>
  <si>
    <t>Информационно - консультационные услуги в форме семинара по теме: «Анализ факторов, влияющих на цены РСВ: примеры и расчёты»</t>
  </si>
  <si>
    <t>2015_445</t>
  </si>
  <si>
    <t>Информационно - консультационные услуги в форме семинара по теме: «Отражение в бухгалтерском и налоговом учете операций по ОРЭМ»</t>
  </si>
  <si>
    <t>2015_446</t>
  </si>
  <si>
    <t>67000000000</t>
  </si>
  <si>
    <t>Поставка 2-х автомобилей Hyundai Solaris или эквивалент для нужд ОП «Мобильные ГТЭС Крым»</t>
  </si>
  <si>
    <t>Поставщик (официальный дилер) обязан поставить новые автомобили, не находившиеся в эксплуатации, Автомобили должны быть не ранее 2015 года выпуска, соответствовать требованиям, содержащимся в техническом задании</t>
  </si>
  <si>
    <t>50.10.2</t>
  </si>
  <si>
    <t>2015_447</t>
  </si>
  <si>
    <t>Поставка автомобиля Toyota Camry 3.5 (N5) или эквивалент для нужд ОП «Мобильные ГТЭС Крым»</t>
  </si>
  <si>
    <t>2015_448</t>
  </si>
  <si>
    <t>Оказание услуг выпуска карт водителей для тахографов российского образца для нужд ОП «Мобильные ГТЭС Крым»</t>
  </si>
  <si>
    <t xml:space="preserve">1. Услуги оказываются по требованию Заказчика, и в минимально короткое время по необходимости заказчика.
2. Приемку выполненных услуг осуществляет лицо, непосредственно представившее автотранспорт
</t>
  </si>
  <si>
    <t>29.32.1</t>
  </si>
  <si>
    <t>2015_449</t>
  </si>
  <si>
    <t>2015_450</t>
  </si>
  <si>
    <t>04401360000</t>
  </si>
  <si>
    <t>Техническое обслуживание и ремонт седельного тягача IVEKO AMT 633910 и автоцистерны по перевозке светлых нефтепродуктов ППЦ 966611</t>
  </si>
  <si>
    <t xml:space="preserve">1.Исполнитель должен иметь действующие сертификаты и разрешения, а так же регламент на проведение и организацию ремонтных работ, указанных в техническом задании.
02.Услуги выполняются по факту обращения Заказчика, квалифицированным специалистам, на исправном оборудовании, в соответствии с техническими требованиями завода-изготовителя, требованиями руководства по эксплуатации для данной марки автомобилей и действующим законодательством РФ.
3.Применять рекомендованные заводом изготовителем запасные части и расходные материалы для ремонта и технического обслуживания автомобилей.    
4. Услуги оказываются с использованием собственных оригинальных запасных частей и оборудования исполнителя, горюче-смазочных и расходных материалов.
5.Оказание услуг осуществляется на станциях технического обслуживания Исполнителя, в сроки, согласованные между Заказчиком и Исполнителем.
6.Исполниетль несет ответственность за сохранность автотранспортных средств переданных заказчиком на обслуживание.
7.Оказываемые услуги должны соответствовать требованиям: технологических, операционных карт и нормативно-технической документации, предъявляемой при ремонте и техническом обслуживании автомобилей.
8.Все запасные части и расходные материалы для ремонта и технического обслуживания автомобилей должны являться новыми (не бывшими в эксплуатации), иметь необходимые сертификаты. 
</t>
  </si>
  <si>
    <t>2015_451</t>
  </si>
  <si>
    <t>Оказание услуг выпуска карт водителей для тахографов европейского образца для нужд ОП «Мобильные ГТЭС Крым»</t>
  </si>
  <si>
    <t>05.00/39</t>
  </si>
  <si>
    <t>2015_452</t>
  </si>
  <si>
    <t>Приобретение и установка спутниковой системы «ГЛОНАСС/GPS» и услуг мониторинга автотранспорта</t>
  </si>
  <si>
    <t>52.45.2</t>
  </si>
  <si>
    <t>2015_453</t>
  </si>
  <si>
    <t>ДПУ</t>
  </si>
  <si>
    <t>Услуги по аренде земельного участка (з/у) на ПС «Игнатово»</t>
  </si>
  <si>
    <t>Земельный участок площадью 7597кв.м., расположенный по адресу: Московская область, г. Дмитров, в районе Ковригинское шоссе</t>
  </si>
  <si>
    <t>кв.м</t>
  </si>
  <si>
    <t>УФК по Московской области (Комитет по управлению муниципальным имуществом Дмитровского муниципального района Московской области)</t>
  </si>
  <si>
    <t>2015_454</t>
  </si>
  <si>
    <t>Услуги по аренде з/у на ПС «Рублёво»</t>
  </si>
  <si>
    <t>земельный участок площадью  6500 кв.м., расположенный по адресу: г. Москва, Рублевское шоссе (поселок Рублёво)</t>
  </si>
  <si>
    <t>ОАО «Мосэнерго»</t>
  </si>
  <si>
    <t>2015_455</t>
  </si>
  <si>
    <t>2015_456</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</si>
  <si>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</si>
  <si>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</si>
  <si>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055</t>
  </si>
  <si>
    <t>Филиал ОАО «МОЭСК» - Новая Москва</t>
  </si>
  <si>
    <t>2015_457</t>
  </si>
  <si>
    <t>Оказание  услуг по перевалке, накоплению и хранению топлива для реактивных двигателей марки ТС-1 (ГОСТ 10227-86) в Московском регионе</t>
  </si>
  <si>
    <t>2015_458</t>
  </si>
  <si>
    <t>Закупка спецодежды для руководящего состава ОАО «Мобильные ГТЭС»</t>
  </si>
  <si>
    <t>18.21</t>
  </si>
  <si>
    <t>2015_459</t>
  </si>
  <si>
    <t>Поставка 52 (пятидесяти двух) автомобильных видеорегистраторов с GPS</t>
  </si>
  <si>
    <t>Наличие гарантийного срока эксплуатации не менее 1 года</t>
  </si>
  <si>
    <t>2015_460</t>
  </si>
  <si>
    <t>Договор хранения и налива нефтепродуктов в Московском регионе</t>
  </si>
  <si>
    <t>Опыт работ хранения и налива нефтепродуктов.  Вид топлива-топливо для реактивных двигателей марки ТС-1</t>
  </si>
  <si>
    <t>янвать</t>
  </si>
  <si>
    <t>ОАО «Мостранснефтепродукт»</t>
  </si>
  <si>
    <t>2015_461</t>
  </si>
  <si>
    <t>Оказание услуг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</si>
  <si>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</si>
  <si>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61.10.22</t>
  </si>
  <si>
    <t>2015_462</t>
  </si>
  <si>
    <t>Услуги по обследованию маслонаполненного трансформатора зав. № 1LIT03177A, наружной установки, 30 МВА, 50 Гц, охлаждение OFAF, коэффициент трансформации холостого хода 115/10,5 кВ с векторной группой YNd1</t>
  </si>
  <si>
    <t>31.10.9</t>
  </si>
  <si>
    <t>2015_463</t>
  </si>
  <si>
    <t>Услуги по зачистке внутренней поверхности автоцистерны марки ППЦ-966611 при смене перевозимого автоцистерной нефтепродукта с дизельного топлива на топливо для реактивных двигателей марки ТС-1, используемого в Обособленном подразделении «Мобильные ГТЭ Тыва»</t>
  </si>
  <si>
    <t xml:space="preserve">1.Исполнитель должен организовать проведение зачистки ППЦ-966611 в соответствии с техническим заданием.
2. Исполнитель должен иметь материально-техническую базу для проведения работ по зачистке автоцистерны ППЦ-966611.
3. Исполнитель должен иметь и применять оборудование, приспособления и инструменты в соответствие с требованиями государственных стандартов и  требованиям безопасности труда
</t>
  </si>
  <si>
    <t>63.23.4</t>
  </si>
  <si>
    <t>2015_464</t>
  </si>
  <si>
    <t xml:space="preserve">Поставка приборов и установок для электролаборатории ОАО «Мобильные ГТЭС» </t>
  </si>
  <si>
    <t>Соответствие с ТЗ</t>
  </si>
  <si>
    <t>2015_465</t>
  </si>
  <si>
    <t>Заключение рамочных договоров (соглашений)  аренды железнодорожных цистерн для перевозки топлива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</si>
  <si>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</si>
  <si>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60.10.12</t>
  </si>
  <si>
    <t>2015_466</t>
  </si>
  <si>
    <t>Услуги по обучению в области охраны труда</t>
  </si>
  <si>
    <t>1. Обучение по охране труда должно производиться обучающей организацией при наличии у нее лицензии, преподавательского состава, специализирующегося в области охраны труда, соответствующей материально – технической базы, программ, согласованных с соответствующими Федеральными органами исполнительной власти</t>
  </si>
  <si>
    <t>80.4</t>
  </si>
  <si>
    <t>04.00/64</t>
  </si>
  <si>
    <t>2015_467</t>
  </si>
  <si>
    <t>добавить
изменить</t>
  </si>
  <si>
    <t>УРП</t>
  </si>
  <si>
    <t>Оказание услуг страхования гражданской ответственности за причинение вреда вследствие недостатков работ по строительству, реконструкции, капитальному ремонту объектов капитального строительства</t>
  </si>
  <si>
    <t>Наличие соответствующих услуг</t>
  </si>
  <si>
    <t>ОЛ 7
ОЛ 14</t>
  </si>
  <si>
    <t>2015_468</t>
  </si>
  <si>
    <t>Поставка топлива для реактивных двигателей ТС-1 (ГОСТ 10227-86)</t>
  </si>
  <si>
    <t>Наименование продукции: Топливо для реактивных двигателей марки ТС-1, ГОСТ 10227-86</t>
  </si>
  <si>
    <t>ОЛ 8</t>
  </si>
  <si>
    <t>2015_469</t>
  </si>
  <si>
    <t>Поставка и монтаж купольной IP-камеры для нужд Обособленного подразделения «Мобильные ГТЭС Тыва»</t>
  </si>
  <si>
    <t xml:space="preserve">В комплекте с продукцией должны поставляться:
- паспорт (инструкция по эксплуатации) на русском языке; 
- программное обеспечение от производителя.
2. Монтажные работы включают в себя:
- демонтаж неисправной IP-камеры;
- прокладка FTP кабеля от шкафа С7 контейнера ОПУ-1 до верхней площадки молниеотвода (170 м), разделка и обжим кабеля;
- монтаж купольной IP-видеокамеры с кронштейном на верхней площадке молниеотвода, подключение к существующей линии питания и FTP кабелю;
- подключение  FTP кабеля к сети Internet в шкафу  С7 контейнера ОПУ-1;
- электрическая проверка, настройка управляющего  устройства (задание ip-адресов камеры и шлюза, назначение порта доступа);
-  проверка работоспособности комплекса путем подключения к IP-камере из сети Internet
</t>
  </si>
  <si>
    <t>2015_470</t>
  </si>
  <si>
    <t>Заключение рамочных договоров на поставку  топлива для реактивных двигателей ТС-1 (ГОСТ 10227-86)</t>
  </si>
  <si>
    <t>2015_471</t>
  </si>
  <si>
    <t>Оказание услуг по организации морской перевозки грузов в железнодорожных цистернах через Керченский пролив</t>
  </si>
  <si>
    <t>2015_472</t>
  </si>
  <si>
    <t>Оказание услуг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</si>
  <si>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</si>
  <si>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ООО «Черноморсервис»</t>
  </si>
  <si>
    <t>ОЛ 10</t>
  </si>
  <si>
    <t>2015_473</t>
  </si>
  <si>
    <t>Оказание услуг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</si>
  <si>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</si>
  <si>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</si>
  <si>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08.00/63</t>
  </si>
  <si>
    <t>2015_474</t>
  </si>
  <si>
    <t>Оказание услуг по оформлению пропусков в зону транспортной безопасности ФКУ «Аэропорт Кызыл» для автотранспорта Обособленного подразделения «Мобильные ГТЭС Тыва» АТЗ MAN, государственный номер Р 257 АР 17 и IVEKO AMT 633910, государственный номер М 336 АН 17 у ЕП ФКП «Аэропорт Кызыл»</t>
  </si>
  <si>
    <t>1. Изготовление и выдача постоянного пропуска на допуск автотранспорта в контролирующую зону Аэропорта;
2. Проводить инструктаж водителей АТЗ.</t>
  </si>
  <si>
    <t>ФКП «Аэропорт Кызыл»</t>
  </si>
  <si>
    <t>2015_475</t>
  </si>
  <si>
    <t>Поставка топлива для реактивных двигателей марки ТС-1 (ГОСТ 10227-86) для обеспечения работы мобильной ГТЭС в г. Кызыл</t>
  </si>
  <si>
    <t>2015_476</t>
  </si>
  <si>
    <t>Выполнение работ по благоустройству прилегающей территории офисного помещения обособленного подразделения «Мобильные ГТЭС Крым»</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</si>
  <si>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 продукция должна соответствовать действующим в РФ стандартам и техническим условиям</t>
  </si>
  <si>
    <t>45.21</t>
  </si>
  <si>
    <t>2015_477</t>
  </si>
  <si>
    <t>Поставка высоковольтных трансформаторных вводов для силовых трансформаторов 30 МВА 110/10 кВ для ОАО «Мобильные ГТЭС»</t>
  </si>
  <si>
    <t>31.10.1</t>
  </si>
  <si>
    <t>07.00/44 от 17.02.2015</t>
  </si>
  <si>
    <t>2015_478</t>
  </si>
  <si>
    <t>Услуги по обучению сотрудников ОП «Мобильные ГТЭС – Юг» требованиям безопасности дорожного движения</t>
  </si>
  <si>
    <t>Проведение обучения в соответствии с тематическими планами</t>
  </si>
  <si>
    <t>06.00/602</t>
  </si>
  <si>
    <t>2015_479</t>
  </si>
  <si>
    <t>Оказание транспортно-экспедиционных услуг при перевозке светлых нефтепродуктов железнодорожным транспортом по территории РФ</t>
  </si>
  <si>
    <t>ОЛ 13
ОЛ 42</t>
  </si>
  <si>
    <t>08.00/64</t>
  </si>
  <si>
    <t>2015_480</t>
  </si>
  <si>
    <t>Оказание услуг по проведению обучения специалистов Обособленного подразделения «Мобильные ГТЭС Тыва» по курсам: «Подготовка водителя автотранспортных средств по перевозке опасных грузов», «Водитель-наставник (инструктор), «Безопасность дорожного движения», «Квалификационная подготовка по организации перевозок автомобильным транспортом в пределах Российской Федерации</t>
  </si>
  <si>
    <t xml:space="preserve">По окончанию обучения Исполнитель выдает:
- ДОПОГ – свидетельство.
- Безопасность дорожного движения- свидетельство
- Квалификационная подготовка по организации перевозок автомобильным транспортом в пределах Российской Федерации- свидетельство
-Водитель-наставник (инструктор)-свидетельство
- Свидетельство о прохождении подготовки водителей к управлению транспортными средствами, оборудованными устройствами для подачи специальных световых и звуковых сигналов
</t>
  </si>
  <si>
    <t>80.22.21</t>
  </si>
  <si>
    <t>05.00/100</t>
  </si>
  <si>
    <t>2015_481</t>
  </si>
  <si>
    <t>Оказание услуг по оценке рыночной стоимости двух автомобилей Nissan Teana, находящегося в эксплуатации в ОАО «Мобильные ГТЭС»</t>
  </si>
  <si>
    <t>Наличие сертификатов</t>
  </si>
  <si>
    <t>50.10</t>
  </si>
  <si>
    <t>06.00/173</t>
  </si>
  <si>
    <t>2015_482</t>
  </si>
  <si>
    <t>Услуги грузоподъемных механизмов (автокраны и автовышки) с экипажем на площадках размещения оборудования в Московском регионе</t>
  </si>
  <si>
    <t>Начало исполнения заявки не более суток с момента согласования. Наличие разрешительных документов и допусков</t>
  </si>
  <si>
    <t>06.00/319</t>
  </si>
  <si>
    <t>2015_483</t>
  </si>
  <si>
    <t>Поставка программ для разработки нормативной природоохранной проектной документации</t>
  </si>
  <si>
    <t xml:space="preserve">Наличие согласований программных продуктов уполномоченными организациями.
Поддержка поставляемых программ разработчиком.
Обновление ранее приобретенного Заказчиком программного продукта (ПП).
</t>
  </si>
  <si>
    <t>05.00/121</t>
  </si>
  <si>
    <t>2015_484</t>
  </si>
  <si>
    <t>Оказание услуг по сезонному хранению автомобильных шин</t>
  </si>
  <si>
    <t>63.12</t>
  </si>
  <si>
    <t>11.00/54</t>
  </si>
  <si>
    <t>2015_485</t>
  </si>
  <si>
    <t>Услуги по мойке, уборке и чистке автотранспортных средств</t>
  </si>
  <si>
    <t>12.00/119</t>
  </si>
  <si>
    <t>2015_486</t>
  </si>
  <si>
    <t>Холодное водоснабжение бытовых городков на площадке размещения мобильных ГТЭС вблизи ПС «Севастопольская» с ГУП г. Севастополя «Водоканал»</t>
  </si>
  <si>
    <t>Своевременное и полное предоставление услуг</t>
  </si>
  <si>
    <t>ГУП г. Севастополя «Водоканал»</t>
  </si>
  <si>
    <t>01.01/28</t>
  </si>
  <si>
    <t>2015_487</t>
  </si>
  <si>
    <t>Услуги по предоставлению доступа и обслуживанию ЮСС «ЮРИСТ»</t>
  </si>
  <si>
    <t>Москва столица Российской Федерации город федерального значения</t>
  </si>
  <si>
    <t>2015_488</t>
  </si>
  <si>
    <t xml:space="preserve">добавить
</t>
  </si>
  <si>
    <t>Оказание услуг страхования гражданской ответственности за причинение вреда вследствие недостатков проектных работ, которые оказывают влияние на безопасность объектов капитального строительства</t>
  </si>
  <si>
    <t xml:space="preserve">
ОЛ 14</t>
  </si>
  <si>
    <t>06.00/257</t>
  </si>
  <si>
    <t>2015_489</t>
  </si>
  <si>
    <t>Тех.Дирекция</t>
  </si>
  <si>
    <t>Организация участия во Всероссийском совещании главных инженеров-энергетиков</t>
  </si>
  <si>
    <t>ОАО «Выставочный павильон «Электрификация»</t>
  </si>
  <si>
    <t>06.00/211</t>
  </si>
  <si>
    <t>2015_490</t>
  </si>
  <si>
    <t>Оказание  услуг по выполнению неотложных и аварийно-восстановительных работ на оборудовании мобильных ГТЭС</t>
  </si>
  <si>
    <t>06.00/229</t>
  </si>
  <si>
    <t>2015_491</t>
  </si>
  <si>
    <t>Определение предельной температуры фильтруемости дизельного топлива при оказании сюрвейерских услуг</t>
  </si>
  <si>
    <t>опыт работы в сфере услуг по осуществлению контроля качества нефтепродуктов</t>
  </si>
  <si>
    <t>06.00/228</t>
  </si>
  <si>
    <t>2015_492</t>
  </si>
  <si>
    <t>СЭЭО</t>
  </si>
  <si>
    <t>Поставка автотранспортного средства для передвижной электротехнической лаборатории</t>
  </si>
  <si>
    <t>2015_493</t>
  </si>
  <si>
    <t>Комплексная диагностика силовых трансформаторов 115/10,5 кВ, 30 (25) МВА ОАО «Мобильные ГТЭС»</t>
  </si>
  <si>
    <t>07.00/59</t>
  </si>
  <si>
    <t>2015_494</t>
  </si>
  <si>
    <t>ОП Юг</t>
  </si>
  <si>
    <t>Услуги по техническому обслуживанию и ремонту АТЗ</t>
  </si>
  <si>
    <t xml:space="preserve">Проведение обслуживания и ремонта в соответствии с методиками завода-изготовителя </t>
  </si>
  <si>
    <t>06.00/242</t>
  </si>
  <si>
    <t>2015_495</t>
  </si>
  <si>
    <t>Оказание услуг по страхованию груза ОАО «Мобильные ГТЭС» в период транспортировки из Московского региона в Крымский федеральный округ</t>
  </si>
  <si>
    <t>Опыт на страховом рынке не мене 10 лет</t>
  </si>
  <si>
    <t>66.03.9</t>
  </si>
  <si>
    <t>12.00/149</t>
  </si>
  <si>
    <t>2015_496</t>
  </si>
  <si>
    <t>Оказание услуг по обучению с последующей проверкой знаний по специальности крановщик автомобильного крана (манипулятора) ОП «Мобильные ГТЭС Крым»</t>
  </si>
  <si>
    <t>Услуги должны оказываться в объеме и в соответствии с тематическим планом (учебными программами)</t>
  </si>
  <si>
    <t>80.41.1</t>
  </si>
  <si>
    <t>12.00/148</t>
  </si>
  <si>
    <t>2015_497</t>
  </si>
  <si>
    <t>Оказание услуг по обучению водителей Обособленного подразделения «Мобильные ГТЭС Крым» по специальности водитель-наставник</t>
  </si>
  <si>
    <t>06.00/255</t>
  </si>
  <si>
    <t>2015_498</t>
  </si>
  <si>
    <t>Приборы для метрологической лаборатории</t>
  </si>
  <si>
    <t>06.00/321</t>
  </si>
  <si>
    <t>2015_499</t>
  </si>
  <si>
    <t>06.00/299</t>
  </si>
  <si>
    <t>2015_500</t>
  </si>
  <si>
    <t>06.00/285</t>
  </si>
  <si>
    <t>2015_501</t>
  </si>
  <si>
    <t>Услуги по проведению предэкзаменационной подготовки и аттестации членов аттестационной комиссии ОАО «Мобильные ГТЭС» безопасным методам и приемам выполнения работ на высоте</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</si>
  <si>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</si>
  <si>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06.00/168</t>
  </si>
  <si>
    <t>2015_502</t>
  </si>
  <si>
    <t>Услуги по проведению экспертизы проектной документации по ликвидации опасных производственных объектов</t>
  </si>
  <si>
    <t>Оказание услуг в соответствии с требованиями Федерального закона № 116 – ФЗ</t>
  </si>
  <si>
    <t>08.00/140</t>
  </si>
  <si>
    <t>2015_503</t>
  </si>
  <si>
    <t>Оказание услуг оказание услуг мобильной (сотовой) связи (Доп.соглашение)</t>
  </si>
  <si>
    <t>ОАО «ВымпелКом»</t>
  </si>
  <si>
    <t>04.00/69</t>
  </si>
  <si>
    <t>2015_504</t>
  </si>
  <si>
    <t>Поставка Программного комплекса "ГРАНД-Смета" «Базы данных «Территориальные единичные расценки (ТЕР) по субъектам Российской Федерации в формате ПК «ГРАНД-Смета». Калининградская область» и права на их использование»</t>
  </si>
  <si>
    <t>1. Качество поставляемого программного комплекса должно соответствовать  действующим ГОСТ, ТУ в РФ и должен иметь сертификат соответствия РФ;
2. Качество и комплектность должно соответствовать  назначению программного комплекса, требованиям, предъявляемым к техническим характеристикам программного комплекса в стране производителя, а также действующим в РФ стандартам и техническим условиям.
3. Программный комплекс должен быть разрешен к установке и эксплуатации на территории РФ.
4. Поставщик должен иметь соответствующие разрешительные документы на ведение деятельности</t>
  </si>
  <si>
    <t>72.2</t>
  </si>
  <si>
    <t>шт</t>
  </si>
  <si>
    <t>12.00/208</t>
  </si>
  <si>
    <t>2015_505</t>
  </si>
  <si>
    <t>Поставка автомобиля Шевроле «Нива»</t>
  </si>
  <si>
    <t>ОЛ 20</t>
  </si>
  <si>
    <t>2015_506</t>
  </si>
  <si>
    <t>Поставка нового автомобиля УАЗ «Патриот»</t>
  </si>
  <si>
    <t>12.00/274</t>
  </si>
  <si>
    <t>2015_507</t>
  </si>
  <si>
    <t>ОЛ 21</t>
  </si>
  <si>
    <t>07.00/96</t>
  </si>
  <si>
    <t>2015_508</t>
  </si>
  <si>
    <t>Услуги по техническому обслуживанию системы ТСОПС на площадке размещения мобильных ГТЭС</t>
  </si>
  <si>
    <t>Оказание услуг в соответствии с ГОСТами, стандартами, инструкциями на оборудование</t>
  </si>
  <si>
    <t>08.00/131</t>
  </si>
  <si>
    <t>2015_509</t>
  </si>
  <si>
    <t>Поставка авторезины для служебного автомобиля IVEKO и ППЦ 966611 Обособленного подразделения «Мобильные ГТЭ Тыва»</t>
  </si>
  <si>
    <t xml:space="preserve">1. Качество поставляемой продукции российского производства должно соответствовать требованиям ГОСТов, ТУ и технических регламентов.
2. Качество поставляемой продукции иностранного производства должно соответствовать Сертификатам соответствия на данный вид продукции.   
</t>
  </si>
  <si>
    <t>45.32</t>
  </si>
  <si>
    <t>07.00/101</t>
  </si>
  <si>
    <t>2015_510</t>
  </si>
  <si>
    <t>Услуг по очистке внутренней поверхности автоцистерн топливозаправщиков</t>
  </si>
  <si>
    <t>06.00/269</t>
  </si>
  <si>
    <t>2015_511</t>
  </si>
  <si>
    <t>Оказание услуг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</si>
  <si>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</si>
  <si>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63.12.4</t>
  </si>
  <si>
    <t>12.00/189</t>
  </si>
  <si>
    <t>2015_512</t>
  </si>
  <si>
    <t>Обучение по программам «Безопасность дорожного движения», «Квалификационная подготовка по организации перевозок автомобильным транспортом в пределах Российской Федерации» лиц, ответственных за обеспечение безопасности дорожного движения в ОП  «Мобильные ГТЭС Крым»</t>
  </si>
  <si>
    <t xml:space="preserve">1. Получение полного пакета нормативно-технических и законодательных актов в части организации безопасности дорожного движения во время перевозок автомобильным транспортом в пределах Российской Федерации.
2. Наличие учебной и материально-технической базы, действующих лицензий, аккредитаций и действующих сертификатов, позволяющих осуществлять деятельность по соответствующему обучению и проверке знаний.
</t>
  </si>
  <si>
    <t>06.00/348</t>
  </si>
  <si>
    <t>2015_513</t>
  </si>
  <si>
    <t>Поставка ЗИП для маслоочистительной установки УВФ-3000</t>
  </si>
  <si>
    <t>11.00/61</t>
  </si>
  <si>
    <t>2015_514</t>
  </si>
  <si>
    <t>Заключение договора оказания услуг по проведению измерения тангенса угла диэлектрических потерь высоковольтных вводов и измерения сопротивления изоляции обмоток силового трансформатора для нужд Обособленного подразделения «Мобильные ГТЭС Калининград»</t>
  </si>
  <si>
    <t>Проведение испытаний в соответствии с установленными методиками</t>
  </si>
  <si>
    <t>12.00/203</t>
  </si>
  <si>
    <t>2015_515</t>
  </si>
  <si>
    <t>Холодное водоснабжение бытовых городков на площадке размещения мобильных ГТЭС вблизи ПС «Симферопольская»</t>
  </si>
  <si>
    <t>МУП «Наш-Дом»</t>
  </si>
  <si>
    <t>08.00/149</t>
  </si>
  <si>
    <t>2015_516</t>
  </si>
  <si>
    <t>Поставка оборудования для восстановительных работ автоматических систем измерения, систем контроля, сигнализации и систем автоматизации КХТ-20.1Д на площадке размещения мобильной ГТЭС вблизи ПС «Кызылская»</t>
  </si>
  <si>
    <t xml:space="preserve">В комплекте с продукцией должны поставляться: 
- паспорт (инструкция по эксплуатации) на русском языке;
 - программное обеспечение от производителя; 
- комплектующие
</t>
  </si>
  <si>
    <t>29.13</t>
  </si>
  <si>
    <t>06.00/304</t>
  </si>
  <si>
    <t>2015_517</t>
  </si>
  <si>
    <t>45260000000</t>
  </si>
  <si>
    <t>Повышение квалификации работников ОАО «Мобильные ГТЭС» (Диспетчеров служба оперативного управления) по курсу: «Оперативно-диспетчерское управление энергообъектом»</t>
  </si>
  <si>
    <t>ОЛ 22
ОЛ 42</t>
  </si>
  <si>
    <t>2015_518</t>
  </si>
  <si>
    <t>06.00/379</t>
  </si>
  <si>
    <t>2015_519</t>
  </si>
  <si>
    <t>Поставка приборов для варки и тестирования оптического кабеля</t>
  </si>
  <si>
    <t>06.00/392</t>
  </si>
  <si>
    <t>2015_520</t>
  </si>
  <si>
    <t>02.00/50</t>
  </si>
  <si>
    <t>2015_521</t>
  </si>
  <si>
    <t>ФД</t>
  </si>
  <si>
    <t>40000000000</t>
  </si>
  <si>
    <t>Оказание услуг банка по расчетно-кассовому обслуживанию ОАО «Мобильные ГТЭС», а также дать указание Правовому управлению заключить договор на выпуск корпоративных карт в ОАО «АБ «Россия»</t>
  </si>
  <si>
    <t xml:space="preserve">Банк должен иметь лицензию на осуществление банковских операций </t>
  </si>
  <si>
    <t>65.12</t>
  </si>
  <si>
    <t>ОАО «АБ «Россия»</t>
  </si>
  <si>
    <t>07.00/108</t>
  </si>
  <si>
    <t>2015_522</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</si>
  <si>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</si>
  <si>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</si>
  <si>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74.6</t>
  </si>
  <si>
    <t>11.00/974</t>
  </si>
  <si>
    <t>2015_523</t>
  </si>
  <si>
    <t>Заключение договора оказания услуг по предаттестационной подготовке по промышленной безопасности с последующей аттестацией членов комиссии и ответственных за безопасное производство работ Обособленного подразделения г.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</si>
  <si>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</si>
  <si>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04.00/74</t>
  </si>
  <si>
    <t>2015_524</t>
  </si>
  <si>
    <t>Выполнение пусконаладочных работ на оборудовании мобильной подстанции 10/110 кВ типа MOSS, производства АББ, расположенной на площадке размещения мобильной ГТЭС в Калининграде</t>
  </si>
  <si>
    <t>Опыт выполнения аналогичных работ не менее 3 лет. Наличие сертификации производителя оборудования для выполнения работ</t>
  </si>
  <si>
    <t>ООО «АББ»</t>
  </si>
  <si>
    <t>06.00/398</t>
  </si>
  <si>
    <t>2015_525</t>
  </si>
  <si>
    <t>Поставка оборудования по вводу в эксплуатацию систем контроля концентрации взрывоопасных газов на площадке МГТЭС ПС «Кирилловская»</t>
  </si>
  <si>
    <t>12.00/228</t>
  </si>
  <si>
    <t>2015_526</t>
  </si>
  <si>
    <t>ГУП РК «Крымэнерго»</t>
  </si>
  <si>
    <t>12.00/280</t>
  </si>
  <si>
    <t>2015_527</t>
  </si>
  <si>
    <t>Поставка автомобиля УАЗ «Патриот»</t>
  </si>
  <si>
    <t>06.00/426</t>
  </si>
  <si>
    <t>2015_528</t>
  </si>
  <si>
    <t>город Кызыл</t>
  </si>
  <si>
    <t>05.00/299</t>
  </si>
  <si>
    <t>2015_529</t>
  </si>
  <si>
    <t>Поставка двух бурильно-крановых машин на шасси КамАЗ ( или аналог) повышенной проходимости колесной формулой 6 на 6, для оснащения аварийно-восстановительных бригад ОАО "Мобильные ГТЭС"</t>
  </si>
  <si>
    <t>ОЛ 26</t>
  </si>
  <si>
    <t>06.00/464</t>
  </si>
  <si>
    <t>2015_530</t>
  </si>
  <si>
    <t>Поставка автокрана грузоподъемностью 32 тонны</t>
  </si>
  <si>
    <t>Наличие разрешительных документов и допусков</t>
  </si>
  <si>
    <t>05.00/300</t>
  </si>
  <si>
    <t>2015_531</t>
  </si>
  <si>
    <t>Поставка двух бригадных автомобилей на шасси КамАЗ (или аналог) повышенной проходимости колесной формулой 6 на 6, с кунгом разделенным на два отсека, для оснащения аварийно-восстановительных бригад ОАО «Мобильные ГТЭС»</t>
  </si>
  <si>
    <t>12.00/281</t>
  </si>
  <si>
    <t>2015_532</t>
  </si>
  <si>
    <t>Покупка электроэнергии на собственные нужды Западно-Крымской МГТЭС</t>
  </si>
  <si>
    <t>ГУП РК "Крымэнерго"</t>
  </si>
  <si>
    <t>08.00/176</t>
  </si>
  <si>
    <t>2015_533</t>
  </si>
  <si>
    <t>Поставка прибора для испытаний высоковольтных вводов</t>
  </si>
  <si>
    <t xml:space="preserve">Поставщик удостоверяет качество и комплектность прибора, паспортом, сертификатом соответствия, инструкцией по эксплуатации, выданной заводом-изготовителем. Инструкция по эксплуатации прибора должна быть составлено на русском языке. Оборудование должно быть включен в «Государственный реестр средств измерений допущенных к использованию в РФ». Первичная проверка оборудования должна быть выполнена не ранее 3 месяцев до момента поставки.  </t>
  </si>
  <si>
    <t>33.207, , 29.13, 33.20.5, 73.10, 33.30, 33.20.9, 60.24.2</t>
  </si>
  <si>
    <t>11.00/107</t>
  </si>
  <si>
    <t>2015_534</t>
  </si>
  <si>
    <t>Заключение договора поставки баллонов для хранения азота и сопутствующих товаров для нужд Обособленного подразделения «Мобильные ГТЭС Калининград»</t>
  </si>
  <si>
    <t>Баллоны с Азотом должны быть упакованы, промаркированы и привезены согласно ГОСТ 26460 - 85. Транспортировка и упаковка должны соответствовать ГОСТ 26460 - 85 «Продукты разделения воздуха. Газы. Криопродукты. Упаковка, маркировка, транспортирование и хранение»</t>
  </si>
  <si>
    <t>52.48.35</t>
  </si>
  <si>
    <t>12.00/289</t>
  </si>
  <si>
    <t>2015_535</t>
  </si>
  <si>
    <t>Выполнение комплекса работ по разработке проектной документации по объекту: «Техническое перевооружение топливного хозяйства на площадках временного размещения мобильных ГТЭС на территории КФО»</t>
  </si>
  <si>
    <t>Наличие у Проектировщика опыта работы не менее 5 лет. Наличие у Проектировщика опыта выполнения аналогичных работ</t>
  </si>
  <si>
    <t>07.00/123</t>
  </si>
  <si>
    <t>2015_536</t>
  </si>
  <si>
    <t>Услуги по экспертизе промышленной безопасности резервуаров РГС-70</t>
  </si>
  <si>
    <t>08.00/180</t>
  </si>
  <si>
    <t>2015_537</t>
  </si>
  <si>
    <t xml:space="preserve">Услуги по техническому обслуживанию и ремонту грузовых автотранспортных средств </t>
  </si>
  <si>
    <t xml:space="preserve">1.Исполнитель должен иметь действующие сертификаты и разрешения, а так же регламент на проведение и организацию ремонтных работ, указанных в техническом задании.
2.Услуги выполняются по факту обращения Заказчика, квалифицированным специалистам, на исправном оборудовании, в соответствии с техническими требованиями завода-изготовителя, требованиями руководства по эксплуатации для данной марки автомобилей и действующим законодательством РФ.
3.Применять запасные части и расходные материалы для ремонта и технического обслуживания автомобилей не должны нарушать условий гарантии производителя.    
4. Услуги оказываются с использованием собственных оригинальных запасных частей и оборудования исполнителя, горюче-смазочных и расходных материалов.
5.Оказание услуг осуществляется на станциях технического обслуживания Исполнителя, расположенных  Красноярский край и Республика Хакасия в сроки, согласованные между Заказчиком и Исполнителем.
6.Исполниетль несет ответственность за сохранность автотранспортных средств на территории СТО.
7.Оказываемые услуги должны соответствовать требованиям: технологических, операционных карт и нормативно-технической документации, предъявляемой при ремонте и техническом обслуживании автомобилей.
8.Все запасные части и расходные материалы для ремонта и технического обслуживания автомобилей должны являться новыми (не бывшими в эксплуатации), иметь необходимые сертификаты. 
9. Цены на представляемые комплектующие и ЗИП для автомобилей КАМАЗ должны быть указаны в рублях РФ, включая НДС и не должны превышать рекомендованные цены заводом изготовителя, возможно присутствие скидки. 
</t>
  </si>
  <si>
    <t>2015_538</t>
  </si>
  <si>
    <t>06.00/461</t>
  </si>
  <si>
    <t>2015_539</t>
  </si>
  <si>
    <t>Тверь</t>
  </si>
  <si>
    <t>Услуги по обучению смежной профессии, работников ОАО «Мобильные ГТЭС Крым» по курсу: «Электромонтер по эксплуатации и ремонту ВЛ 3 разряда», «Стропальщик», «Работающий в люльках подъёмников (вышек)», «Охрана труда при работе на высоте»</t>
  </si>
  <si>
    <t xml:space="preserve">Получение смежной профессии, работников ОАО «Мобильные ГТЭС Крым» по курсу: Электромонтер по эксплуатации и ремонту ВЛ 3 разряда, Предаттестационная подготовка персонала, работающего в люльках подъёмников (вышек); 
Стропальщик; 
Охрана труда при работе на высоте. 
</t>
  </si>
  <si>
    <t>80.22.1</t>
  </si>
  <si>
    <t>06.00/486</t>
  </si>
  <si>
    <t>2015_540</t>
  </si>
  <si>
    <t>город Краснодар</t>
  </si>
  <si>
    <t>Обучение смежной профессии, 10 (Десяти) работников Обособленного подразделения «Мобильные ГТЭС - Юг» и 4 (Четырёх) работников Обособленного подразделения «Мобильные ГТЭС Крым» по курсу: «Электромонтер по эксплуатации и ремонту распределительных электрических сетей 0,4 - 10 кВ», «Предаттестационная подготовка персонала, работающего в люльках подъёмников (вышек)», «Стропальщик», «Электрогазосварщик», «Охрана труда при работе на высоте», «Машинист автовышки и автогидроподъёмника», «Машинист бурильно-крановой самоходной машины», «Машинист автомобильного крана»</t>
  </si>
  <si>
    <t xml:space="preserve">Получение смежной профессии, работников ОАО «Мобильные ГТЭС» по курсу: «Электромонтер по эксплуатации и ремонту распределительных электрических сетей 0,4 - 10 кВ», Предаттестационная подготовка персонала, работающего в люльках подъёмников (вышек); 
Стропальщик; 
Охрана труда при работе на высоте, Машинист автовышки и автогидроподъёмника, 
Машинист бурильно-крановой самоходной машины, 
Машинист автомобильного крана, Электрогазосварщик.
</t>
  </si>
  <si>
    <t>«Учебный центр «Кубаньэнерго»</t>
  </si>
  <si>
    <t>2015_541</t>
  </si>
  <si>
    <t>Монтаж линий связи для подключения услуг связи Интернет на площадках мобильных ГТЭС в КФО</t>
  </si>
  <si>
    <t xml:space="preserve">Техническая документация должна отвечать следующим требованиям:
- монтажные чертежи должны быть выполнены в соответствии ГОСТ 21.406-88 «СПДС. Проводные средства связи Обозначения условные графические на схемах и планах».
</t>
  </si>
  <si>
    <t>11.00/124</t>
  </si>
  <si>
    <t>2015_542</t>
  </si>
  <si>
    <t>Услуги по разработке нормативных документов по производственной площадке ПС «Правобережная» Обособленного подразделения «Мобильные ГТЭС Калининград»</t>
  </si>
  <si>
    <t>05.00/242</t>
  </si>
  <si>
    <t>2015_543</t>
  </si>
  <si>
    <t>Закупка спецодежды и СИЗ</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</si>
  <si>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</si>
  <si>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06.00/454</t>
  </si>
  <si>
    <t>2015_544</t>
  </si>
  <si>
    <t>Участие в конференции «Актуальные вопросы промышленной безопасности»</t>
  </si>
  <si>
    <t>Опыт выполнения аналогичных работ не менее 3 лет. Организация конференций в г. Москве.</t>
  </si>
  <si>
    <t>73.10</t>
  </si>
  <si>
    <t>03.00/100
03.00/182</t>
  </si>
  <si>
    <t>2015_545</t>
  </si>
  <si>
    <t>Оказание услуг по информационно-технологическому сопровождению программных продуктов системы «1С: Предприятие» на 2016 год</t>
  </si>
  <si>
    <t xml:space="preserve">Исполнитель должен являться партнером фирмы 1С на основании партнерского соглашения; ежемесячно поставлять на CD-ROM/DVD ИТС «Строительство» в офис Заказчика практические рекомендации фирмы «1С» по организации ведения бухгалтерского учета и составления отчетности, актуальных консультационно-методических материалов и информации; ежеквартально предоставлять типовые регламентированные формы отчетности, выпускаемые фирмой «1С»; поставлять новые релизы и типовые конфигурации ПП по мере их выпуска фирмой «1С»; предоставить  логин и пароль к WEB-серверу «1С»; оказывать услуги по технологическому сопровождению, консультационные услуги по телефону, касающиеся технологической эксплуатации ПП «1С» </t>
  </si>
  <si>
    <t>11.00/115</t>
  </si>
  <si>
    <t>2015_546</t>
  </si>
  <si>
    <t>город Калининград</t>
  </si>
  <si>
    <t>Заключение договора оказания услуг аренды помещений под офис для нужд Обособленного подразделения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</si>
  <si>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</si>
  <si>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06.00/471</t>
  </si>
  <si>
    <t>2015_547</t>
  </si>
  <si>
    <t>Поставка шасси контроллера MICRONET PLUS</t>
  </si>
  <si>
    <t>06.00/470
06.00/541</t>
  </si>
  <si>
    <t>2015_548</t>
  </si>
  <si>
    <t xml:space="preserve">добавить
изменить
</t>
  </si>
  <si>
    <t>Приобретение электроинструментов, ручных инструментов и расходных материалов к ним, для оснащения аварийно-выездных бригад на базе ОАО "Мобильные ГТЭС"</t>
  </si>
  <si>
    <t>Приобретение электроинструментов, ручных инструментов и расходных материалов к ним</t>
  </si>
  <si>
    <t>31.62</t>
  </si>
  <si>
    <t>ОЛ 30
ОЛ 32</t>
  </si>
  <si>
    <t>06.00/469</t>
  </si>
  <si>
    <t>2015_549</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</si>
  <si>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</si>
  <si>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</si>
  <si>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06.00/523</t>
  </si>
  <si>
    <t>2015_550</t>
  </si>
  <si>
    <t>05.00/301</t>
  </si>
  <si>
    <t>2015_551</t>
  </si>
  <si>
    <t>Услуги по разработке проекта организации дорожного движения при перевозке негабаритного груза</t>
  </si>
  <si>
    <t>Наличие квалифицированных специалистов</t>
  </si>
  <si>
    <t>74.20.13</t>
  </si>
  <si>
    <t>06.00/477</t>
  </si>
  <si>
    <t>2015_552</t>
  </si>
  <si>
    <t>Поставка СИЗ (электробезопасность) для укомплектования аварийных бригад</t>
  </si>
  <si>
    <t>31.2</t>
  </si>
  <si>
    <t>06.00/532</t>
  </si>
  <si>
    <t>2015_553</t>
  </si>
  <si>
    <t>06.00/498</t>
  </si>
  <si>
    <t>2015_554</t>
  </si>
  <si>
    <t>Поставка передвижных парогенераторов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</si>
  <si>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</si>
  <si>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51.65.6</t>
  </si>
  <si>
    <t>12.00/340</t>
  </si>
  <si>
    <t>2015_555</t>
  </si>
  <si>
    <t>Аренда нежилого технического помещения в г. Симферополь»</t>
  </si>
  <si>
    <t xml:space="preserve">1. площадь планируемого к аренде технического помещения должна составлять не менее 30 м2.
2. электроснабжение помещения должно отвечать 2 категории надежности.
3. арендуемое помещение должно иметь хорошее состояние, не требующее капитального ремонта.
4. помещение должно соответствовать строительным и санитарным нормам для нежилых помещений, действующих в РФ
</t>
  </si>
  <si>
    <t>05.00/296</t>
  </si>
  <si>
    <t>2015_556</t>
  </si>
  <si>
    <t>Оказание услуг по форме семинара «Законодательное регулирование закупок: 223-ФЗ (включая планируемые изменения), изменения в ГК РФ с 01.07.2015. Закупки субъектами МСП. Реестр договоров. Реестр недобросовестных поставщиков»</t>
  </si>
  <si>
    <t>Наличие у Поставщика опыта оказания услуг по проведению семинаров в области закупок по 223 ФЗ</t>
  </si>
  <si>
    <t>НОЧУ ДПО «ИнКонТех»</t>
  </si>
  <si>
    <t>08.00/238</t>
  </si>
  <si>
    <t>2015_557</t>
  </si>
  <si>
    <t>Оказание услуг по оформлению пропусков в зону транспортной безопасности ФКУ «Аэропорт Кызыл» (Доп.соглашение)</t>
  </si>
  <si>
    <t xml:space="preserve">1. Изготовление и выдача постоянного пропуска на допуск автотранспорта в контролирующую зону Аэропорта;
2. Проводить инструктаж водителей АТЗ
</t>
  </si>
  <si>
    <t>06.00/530</t>
  </si>
  <si>
    <t>2015_558</t>
  </si>
  <si>
    <t>Административные округа г. Москвы</t>
  </si>
  <si>
    <t>Поставка материалов и оснастки для аварийно-выездных бригад, создаваемых на базе ОАО «Мобильные ГТЭС»</t>
  </si>
  <si>
    <t>Приобретение материалов и оснастки</t>
  </si>
  <si>
    <t>04.00/90
06.00/709</t>
  </si>
  <si>
    <t>2015_559</t>
  </si>
  <si>
    <t>Работы по определению возможности работы ГТЭС на изолированный район с учетом характеристик генерирующего оборудования и особенностей набора нагрузки в выделенном районе (Доп.соглашение)</t>
  </si>
  <si>
    <t>ООО «ЕРСМ Сибири»</t>
  </si>
  <si>
    <t>ОЛ 33
ОЛ 41</t>
  </si>
  <si>
    <t>12.00/361</t>
  </si>
  <si>
    <t>2015_560</t>
  </si>
  <si>
    <t>Заключение рамочных договоров поставки комплектующих для формирования склада ЗИП для нужд автотранспортного участка Обособленного подразделения «Мобильные ГТЭС Крым»</t>
  </si>
  <si>
    <t>Опыт работы реализации на рынке ЗИП не менее 1 года</t>
  </si>
  <si>
    <t>51.53.24</t>
  </si>
  <si>
    <t>2015_561</t>
  </si>
  <si>
    <t>Приобретение услуг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</si>
  <si>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Открытый запрос предложений на право заключения договора на приобретение услуг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для нужд ОАО «Мобильные ГТЭС</t>
  </si>
  <si>
    <t>05.00/352</t>
  </si>
  <si>
    <t>2015_562</t>
  </si>
  <si>
    <t>Услуги по ремонту и техническому обслуживанию автомобиля Chevrolet Niva, находящегося в эксплуатации в ОАО «Мобильные ГТЭС»</t>
  </si>
  <si>
    <t>29.22.9</t>
  </si>
  <si>
    <t>05.00/340</t>
  </si>
  <si>
    <t>2015_563</t>
  </si>
  <si>
    <t>Поставка автомобилей Toyota Camry</t>
  </si>
  <si>
    <t>11.00/130</t>
  </si>
  <si>
    <t>2015_564</t>
  </si>
  <si>
    <t>Заключение договора поставки расходных материалов для ДГУ Caterpillar для Обособленного подразделения «Мобильные ГТЭС Калининград»</t>
  </si>
  <si>
    <t>Поставщик предоставляет Заказчику техническую документацию на допуск к использованию продукции в системах очистки дизельного топлива, масла, системе охлаждения; технические паспорта и сертификаты соответствия</t>
  </si>
  <si>
    <t>11.00/139</t>
  </si>
  <si>
    <t>2015_565</t>
  </si>
  <si>
    <t>Оказание услуг по проведению специальной оценки условий труда</t>
  </si>
  <si>
    <t xml:space="preserve">1. Указание в уставных документах организации в качестве основного вида деятельности или одного из видов ее деятельности проведение специальной оценки условий труда.
2. Наличие документального подтверждения аккредитации на право оказывать услуги в области охраны труда в части проведения аттестации рабочих мест (специальной оценки условий труда), уведомления о включении организации в реестр организаций, оказывающей услуги в области охраны труда.
3. Наличие собственных необходимых средств измерений для проведения исследований (испытаний) и измерений вредных и (или) опасных факторов производственной среды и трудового процесса. Средства измерения должны соответствовать применяемым методам исследований (испытаний) и методикам (методам) измерений, быть проверены в установленном порядке, соответствовать обязательным метрологическим требованиям и должны быть внесены в Федеральный информационный фонд по обеспечению единства измерений. Методики, применяемые при замере уровней вредных производственных факторов, должны быть аттестованы в установленном порядке
</t>
  </si>
  <si>
    <t>75.12</t>
  </si>
  <si>
    <t>06.00/558</t>
  </si>
  <si>
    <t>2015_566</t>
  </si>
  <si>
    <t>Покупка электроэнергии на собственные нужды Обособленного подразделения «Мобильные ГТЭС Саяногорск»</t>
  </si>
  <si>
    <t>ОАО «Хакасэнергосбыт»</t>
  </si>
  <si>
    <t>05.00/350</t>
  </si>
  <si>
    <t>2015_567</t>
  </si>
  <si>
    <t>Поставка «Sim-карт для телефонов мобильной спутниковой связи Iridium»</t>
  </si>
  <si>
    <t>06.00/559</t>
  </si>
  <si>
    <t>2015_568</t>
  </si>
  <si>
    <t>Организация каналов связи IPSec между центральным офисом и производственными площадками ОАО «Мобильные ГТЭС»</t>
  </si>
  <si>
    <t>02.00/76</t>
  </si>
  <si>
    <t>2015_569</t>
  </si>
  <si>
    <t xml:space="preserve">Передача прав простой лицензии на использование базы данных «Территориальные единичные расценки (ТЕР) по субъектам Российской Федерации в формате ПК «ГРАНД-Смета». Калининградская область», региональных индексов к ТСНБ Калининградской обл. (ред. 2014 г.), разработанных ГАУ КО «Региональный центр по ценообразованию в строительстве» </t>
  </si>
  <si>
    <t xml:space="preserve">1. Качество поставляемого программного комплекса должно соответствовать  действующим ГОСТ, ТУ в РФ и должен иметь сертификат соответствия РФ;
2. Качество и комплектность должно соответствовать  назначению программного комплекса, требованиям, предъявляемым к техническим характеристикам программного комплекса в стране производителя, а также действующим в РФ стандартам и техническим условиям.
3. Программный комплекс должен быть разрешен к установке и эксплуатации на территории РФ.
4. Поставщик должен иметь соответствующие разрешительные документы на ведение деятельности.
</t>
  </si>
  <si>
    <t>06.00/605</t>
  </si>
  <si>
    <t>2015_570</t>
  </si>
  <si>
    <t>Поставка оборудования для центрального диспетчерского щита управления и системы мультимедийного комплекса переговорных комнат в офисе ОАО «Мобильные ГТЭС»</t>
  </si>
  <si>
    <t>06.00/548</t>
  </si>
  <si>
    <t>2015_571</t>
  </si>
  <si>
    <t>Организация телефонной связи и записи переговоров на центральном диспетчерском щите управления ОАО «Мобильные ГТЭС»</t>
  </si>
  <si>
    <t>12.00/399</t>
  </si>
  <si>
    <t>2015_572</t>
  </si>
  <si>
    <t>Поставка регулятора давления и регулятора перепада давления для водоснабжения бытового городка «Севастопольская МГТЭС» для нужд Обособленного подразделения «Мобильные ГТЭС Крым»</t>
  </si>
  <si>
    <t>Качество поставляемой продукции должно соответствовать требованиям ГОСТов, ТУ и технических регламентов</t>
  </si>
  <si>
    <t>51.54</t>
  </si>
  <si>
    <t>06.00/613</t>
  </si>
  <si>
    <t>2015_573</t>
  </si>
  <si>
    <t xml:space="preserve">добавить
удалить
</t>
  </si>
  <si>
    <t>28401378000</t>
  </si>
  <si>
    <t>Проведение производственного обучения (практики), 16 (Шестнадцати) работников Обособленного подразделения «Мобильные ГТЭС - Крым» по курсу: «Электромонтер по эксплуатации и ремонту ВЛ», «Предаттестационная подготовка персонала, работающего в люльках подъёмников (вышек)», «Стропальщик»</t>
  </si>
  <si>
    <t xml:space="preserve">Проведение производственного обучения (практики), работников ОП «Мобильные ГТЭС Крым» по курсу: «Электромонтер по эксплуатации и ремонту ВЛ», Предаттестационная подготовка персонала, работающего в люльках подъёмников (вышек); 
Стропальщик
</t>
  </si>
  <si>
    <t>40.10.2</t>
  </si>
  <si>
    <t>ОАО «МРСК Центра»</t>
  </si>
  <si>
    <t>ОЛ 37
ОЛ 42</t>
  </si>
  <si>
    <t>02.00/75</t>
  </si>
  <si>
    <t>2015_574</t>
  </si>
  <si>
    <t>Оказание услуг банка по расчетно-кассовому обслуживанию ОАО «Мобильные ГТЭС»</t>
  </si>
  <si>
    <t xml:space="preserve">Банк должен иметь лицензию на осуществление банковских операций 
Стропальщик
</t>
  </si>
  <si>
    <t>ОАО «Россельхозбанк»</t>
  </si>
  <si>
    <t>12.00/401</t>
  </si>
  <si>
    <t>2015_575</t>
  </si>
  <si>
    <t>Поставка экскаватора-погрузчика ЭО-2626 ДТ на шасси Беларус-82.1 или эквивалент для нужд Обособленного подразделения «Мобильные ГТЭС Крым»</t>
  </si>
  <si>
    <t xml:space="preserve">1. Поставщик обязан поставить новый товар, не находившийся в эксплуатации. Не ранее 2015 года выпуска.
2. Комплектация погрузчика должна позволить осуществлять эксплуатацию без дополнительных затрат
</t>
  </si>
  <si>
    <t>29.31</t>
  </si>
  <si>
    <t>12.00/412</t>
  </si>
  <si>
    <t>2015_576</t>
  </si>
  <si>
    <t xml:space="preserve">Официальный дилер
</t>
  </si>
  <si>
    <t>ОЛ 38</t>
  </si>
  <si>
    <t>05.00/401</t>
  </si>
  <si>
    <t>2015_577</t>
  </si>
  <si>
    <t>Приобретение и установка спутниковой системы «ГЛОНАСС» и услуг мониторинга автотранспорта (доп.соглашение)</t>
  </si>
  <si>
    <t>ЗАО «Межотраслевой центр мониторинга»</t>
  </si>
  <si>
    <t>05.00/414</t>
  </si>
  <si>
    <t>2015_578</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</si>
  <si>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</si>
  <si>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06.00/645</t>
  </si>
  <si>
    <t>2015_579</t>
  </si>
  <si>
    <t>06.00/644</t>
  </si>
  <si>
    <t>2015_580</t>
  </si>
  <si>
    <t>11.00/158</t>
  </si>
  <si>
    <t>2015_581</t>
  </si>
  <si>
    <t>Заключение договора поставки инструмента, материалов и средств защиты для оснащения нештатного аварийно-спасательного формирования Обособленного подразделения «Мобильные ГТЭС Калининград»</t>
  </si>
  <si>
    <t xml:space="preserve">Качество поставляемой продукции российского производства должно соответствовать требованиям ГОСТ, ТУ и технических регламентов.
Качество поставляемой продукции иностранного производства должно соответствовать Сертификатам соответствия на данную продукцию.
Товар должен быть новым (ранее не находившимся в использовании у Поставщика и (или) у третьих лиц), обеспечивать предусмотренную функциональность. На товаре не должно быть загрязнений, следов повреждений, деформации, а также иных несоответствий официальному техническому описанию товара.
Товар не должен находиться в залоге, под арестом или под иным обременением
</t>
  </si>
  <si>
    <t>06.00/650</t>
  </si>
  <si>
    <t>2015_582</t>
  </si>
  <si>
    <t>Оказание услуг по перевалке, накоплению и хранению дизельного топлива ЕВРО в г. Севастополь для нужд мобильных ГТЭС, расположенных в Крымском федеральном округе (КФО)</t>
  </si>
  <si>
    <t>06.00/641</t>
  </si>
  <si>
    <t>2015_583</t>
  </si>
  <si>
    <t>Проектирование автоматизированной системы управления технологическим процессом на производственных площадках ОАО «Мобильные ГТЭС» и системы передачи информации на диспетчерский щит управления»</t>
  </si>
  <si>
    <t>12.00/411</t>
  </si>
  <si>
    <t>2015_584</t>
  </si>
  <si>
    <t>Услуги по выполнению комплекса работ по установлению охранных зон под объектами по производству электрической энергии ОАО «Мобильные ГТЭС»</t>
  </si>
  <si>
    <t>Наличие опыта выполнения топографо-геодезических, землеустроительных и кадастровых работ</t>
  </si>
  <si>
    <t>74.20.36</t>
  </si>
  <si>
    <t>2015_585</t>
  </si>
  <si>
    <t>Услуги по выполнению комплекса  кадастровых работ по образованию земельного участка под объектами по производству электрической энергии ОАО «Мобильные ГТЭС»</t>
  </si>
  <si>
    <t>11.00/163</t>
  </si>
  <si>
    <t>2015_586</t>
  </si>
  <si>
    <t>Заключение договора выполнения работ по сервисному обслуживанию системы периметральной сигнализации на ПС Обособленного подразделения «Мобильные ГТЭС Калининград»</t>
  </si>
  <si>
    <t>Свидетельство о допуске к работам в электроустановках. Доставка персонала исполнителя своим транспортом</t>
  </si>
  <si>
    <t>45,31
32.30.9</t>
  </si>
  <si>
    <t>01.00/778</t>
  </si>
  <si>
    <t>2015_587</t>
  </si>
  <si>
    <t>Оказание услуг по обеспечению участия в открытых программах НОУ МШУ «Сколково»</t>
  </si>
  <si>
    <t>Не менее восьми лет работы на рынке образовательных услуг, наличие квалифицированных преподавателей</t>
  </si>
  <si>
    <t>НОУ МШУ «Сколково»</t>
  </si>
  <si>
    <t>06.00/624</t>
  </si>
  <si>
    <t>2015_588</t>
  </si>
  <si>
    <t>Поставка семи контейнеров хранения топлива КХТ, объёмом 45 м3 каждый, с общей рампой азотной РА-3</t>
  </si>
  <si>
    <t>Поставляемый товар должен быть новым. Наличие у контрагента необходимой базы по изготовлению товара и опыта поставки</t>
  </si>
  <si>
    <t>28.21</t>
  </si>
  <si>
    <t>12.00/402</t>
  </si>
  <si>
    <t>2015_589</t>
  </si>
  <si>
    <t>Оказание услуг по техническому обслуживанию и ремонту 2-х автомобилей УАЗ «Патриот»</t>
  </si>
  <si>
    <t>50.20.2</t>
  </si>
  <si>
    <t>11.00/160</t>
  </si>
  <si>
    <t>2015_590</t>
  </si>
  <si>
    <t>Заключение договора поставки измерителя тангенса угла диэлектрических потерь и дорожного кейса для Обособленного подразделения «Мобильные ГТЭС Калининград»</t>
  </si>
  <si>
    <t>Качество поставляемой продукции должно соответствовать требованиям ГОСТ, ТУ и технических регламентов</t>
  </si>
  <si>
    <t>08.00/292</t>
  </si>
  <si>
    <t>2015_591</t>
  </si>
  <si>
    <t>Медосмотр водителей (Доп. Соглашение)</t>
  </si>
  <si>
    <t xml:space="preserve"> Соответствие ТЗ</t>
  </si>
  <si>
    <t xml:space="preserve"> ГБУЗ "ТЦ медицины катастроф" </t>
  </si>
  <si>
    <t>05.00/418</t>
  </si>
  <si>
    <t>2015_592</t>
  </si>
  <si>
    <t>Поставка полуприцепа низкорамного модели 9942L5 (или аналог) предназначенного для перевозки грузов: двух 20-ти или одного 40 футового контейнера, крупногабаритного груза массой до 45 000 кг, дорожно-строительной техники</t>
  </si>
  <si>
    <t>Производство заводом изготовителем</t>
  </si>
  <si>
    <t>12.00/429</t>
  </si>
  <si>
    <t>2015_593</t>
  </si>
  <si>
    <t>Оказание услуг по обучению правилам обращения с опасными отходами работников ОП «Мобильные ГТЭС Крым»</t>
  </si>
  <si>
    <t>Наличие учебной и материально-технической базы, действующих лицензий, аккредитаций и действующих сертификатов, позволяющих осуществлять деятельность по соответствующему обучению и проверке знаний</t>
  </si>
  <si>
    <t>12.00/416</t>
  </si>
  <si>
    <t>2015_594</t>
  </si>
  <si>
    <t>Оказание услуг по обучению и аттестации по курсу: «Командиры нештатных аварийно-спасательных формирований. Руководство деятельностью НАСФ»</t>
  </si>
  <si>
    <t>2015_595</t>
  </si>
  <si>
    <t>Оказание услуг по техническому обслуживанию и ремонту крановых установок HAIB на базе автомобиля Хёндай, находящихся в эксплуатации в Обособленном подразделении «Мобильные ГТЭС Крым»</t>
  </si>
  <si>
    <t>12.00/413</t>
  </si>
  <si>
    <t>2015_596</t>
  </si>
  <si>
    <t>Поставка ЗИП топливного оборудования для автотранспорта модели MAN TGA 33.350 6X4 BL находящегося в Обособленном подразделении «Мобильные ГТЭС Крым»</t>
  </si>
  <si>
    <t>50.30</t>
  </si>
  <si>
    <t>12.00/116</t>
  </si>
  <si>
    <t>2015_597</t>
  </si>
  <si>
    <t>Поставка насосов для перекачки нефтепродуктов и ЛВЖ для нужд Обособленного подразделения «Мобильные ГТЭС Крым»</t>
  </si>
  <si>
    <t xml:space="preserve">1. Продукция должна соответствовать требованиям ГОСТ, ТУ и технических регламентов
2. Качество поставляемой продукции должно соответствовать Сертификатам соответствия на данную продукцию
</t>
  </si>
  <si>
    <t>29.12</t>
  </si>
  <si>
    <t>05.00/452</t>
  </si>
  <si>
    <t>2015_598</t>
  </si>
  <si>
    <t xml:space="preserve"> Договор об оказании услуг по проведению организованных торгов ЗАО «СПбМТСБ»</t>
  </si>
  <si>
    <t>Наличие у Поставщика опыта оказания услуг по проведению организованных торгов</t>
  </si>
  <si>
    <t>67.11.1</t>
  </si>
  <si>
    <t>ЗАО «СПбМТСБ»</t>
  </si>
  <si>
    <t>ОЛ 36.1</t>
  </si>
  <si>
    <t>2015_599</t>
  </si>
  <si>
    <t>Договор об обеспечении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</si>
  <si>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</si>
  <si>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2015_600</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</si>
  <si>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</si>
  <si>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</si>
  <si>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67.13.51</t>
  </si>
  <si>
    <t>ЗАО «РДК»</t>
  </si>
  <si>
    <t>2015_601</t>
  </si>
  <si>
    <t>Договор об оказании клиринговых услуг ЗАО «РДК»</t>
  </si>
  <si>
    <t xml:space="preserve">Наличие у Поставщика опыта оказания клиринговых услуг  </t>
  </si>
  <si>
    <t>06.00/614</t>
  </si>
  <si>
    <t>2015_602</t>
  </si>
  <si>
    <t>Оказание услуг независимого эксперта (сюрвейера) при перевозке дизельного топлива ЕВРО (ГОСТ Р 52368-2005) железнодорожным и морским транспортом (танкером)</t>
  </si>
  <si>
    <t>Опыт работы в сфере услуг по осуществлению контроля количества и качества нефтепродуктов</t>
  </si>
  <si>
    <t>05.00/450</t>
  </si>
  <si>
    <t>2015_603</t>
  </si>
  <si>
    <t>Услуги по техническому обслуживанию и ремонту автомобиля КАМАЗ 653600-01 и автомобиля 7857К0-05 на базе КАМАЗ 65117-А4 » в Московском регионе</t>
  </si>
  <si>
    <t>07.00/197</t>
  </si>
  <si>
    <t>2015_604</t>
  </si>
  <si>
    <t>Обучение специалиста по обращению с опасными отходами</t>
  </si>
  <si>
    <t>11.00/157</t>
  </si>
  <si>
    <t>2015_605</t>
  </si>
  <si>
    <t>Заключение договора оказания услуг по проведению обучения и аттестации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</si>
  <si>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</si>
  <si>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03.00/127
03.00/183</t>
  </si>
  <si>
    <t>2015_606</t>
  </si>
  <si>
    <t>Консультационные услуги по вопросам ведения бухгалтерского учета и составления бухгалтерской отчетности» на 2016 год</t>
  </si>
  <si>
    <t>Исполнитель должен иметь опыт оказания консультационных услуг в области электроэнергетики не менее 5 лет; возможность  оказания услуг как письменно, так и устно; проводить устные консультации по вопросам, заданным специалисту Исполнителя в устной форме в срок не позднее одного рабочего дня, следующего за днем регистрации вопроса; осуществлять письменные консультации по вопросам, направляемым специалисту Исполнителя в письменной форме не позднее 3 (трех) рабочих дней, с момента регистрации вопроса</t>
  </si>
  <si>
    <t>05.00/453</t>
  </si>
  <si>
    <t>2015_607</t>
  </si>
  <si>
    <t>Услуги по техническому обслуживанию и ремонту крана-манипулятора Fassi 195.a.0.25 и крана-манипулятора HIAB 320T» в Московском регионе</t>
  </si>
  <si>
    <t>06.00/702</t>
  </si>
  <si>
    <t>2015_608</t>
  </si>
  <si>
    <t>27401385</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</si>
  <si>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ОАО «Мобильные ГТЭС» в г. Калининграде на Калининградской ТЭЦ-1</t>
  </si>
  <si>
    <t xml:space="preserve">ООО «АББ» </t>
  </si>
  <si>
    <t>06.00/703</t>
  </si>
  <si>
    <t>2015_609</t>
  </si>
  <si>
    <t>06.00/722</t>
  </si>
  <si>
    <t>2015_610</t>
  </si>
  <si>
    <t>Поставка электрогенератора BDAX62-170ER с комплектом запасных частей</t>
  </si>
  <si>
    <t>07.00/202</t>
  </si>
  <si>
    <t>2015_611</t>
  </si>
  <si>
    <t>Услуги по техническому обслуживанию и ремонту автомобилей КАМАЗ</t>
  </si>
  <si>
    <t>Проведение качественного ТО и ремонта</t>
  </si>
  <si>
    <t>08.00/307</t>
  </si>
  <si>
    <t>2015_612</t>
  </si>
  <si>
    <t xml:space="preserve">1.Исполнитель должен иметь действующие сертификаты и разрешения, а так же регламент на проведение и организацию ремонтных работ, указанных в техническом задании.
2.Услуги выполняются по факту обращения Заказчика, квалифицированным специалистам, на исправном оборудовании, в соответствии с техническими требованиями завода-изготовителя, требованиями руководства по эксплуатации для данной марки автомобилей и действующим законодательством РФ.
3.Применять рекомендованные заводом изготовителем запасные части и расходные материалы для ремонта и технического обслуживания автомобилей.    
4. Услуги оказываются с использованием собственных оригинальных запасных частей и оборудования исполнителя, горюче-смазочных и расходных материалов.
5.Оказание услуг осуществляется на станциях технического обслуживания Исполнителя, в сроки, согласованные между Заказчиком и Исполнителем.
6.Исполниетль несет ответственность за сохранность автотранспортных средств переданных заказчиком на обслуживание.
7.Оказываемые услуги должны соответствовать требованиям: технологических, операционных карт и нормативно-технической документации, предъявляемой при ремонте и техническом обслуживании автомобилей.
8.Все запасные части и расходные материалы для ремонта и технического обслуживания автомобилей должны являться новыми (не бывшими в эксплуатации), иметь необходимые сертификаты
</t>
  </si>
  <si>
    <t>12.00/465</t>
  </si>
  <si>
    <t>2015_613</t>
  </si>
  <si>
    <t>Оказания услуг по техническому обслуживанию и ремонту а/м Fiat Ducato LWB H2 3,5t</t>
  </si>
  <si>
    <t xml:space="preserve">Участник должен иметь действующие сертификаты и разрешения, а также регламент на проведение и организацию технического обслуживания и ремонта автотранспортного средства, указанного в техническом задании.
Услуги оказываются с использованием собственных оригинальных запасных частей, горюче-смазочных материалов, оборудования исполнителя и расходных материалов
</t>
  </si>
  <si>
    <t>05.00/483</t>
  </si>
  <si>
    <t>2015_614</t>
  </si>
  <si>
    <t>Услуги спутниковой радиосвязи</t>
  </si>
  <si>
    <t>ООО «СТЭК.КОМ»</t>
  </si>
  <si>
    <t>12.00/484</t>
  </si>
  <si>
    <t>2015_615</t>
  </si>
  <si>
    <t>Оказание услуг по техническому обслуживанию и ремонту автомобиля Шевроле «Нива», находящегося в эксплуатации в Обособленном «Мобильные ГТЭС Крым»</t>
  </si>
  <si>
    <t>05.00/503</t>
  </si>
  <si>
    <t>2015_616</t>
  </si>
  <si>
    <t>Поставка илососной машины на шасси КамАЗ (или аналог)</t>
  </si>
  <si>
    <t>05.00/504</t>
  </si>
  <si>
    <t>2015_617</t>
  </si>
  <si>
    <t>Поставка нефтесборщика на шасси КамАЗ (или аналог)</t>
  </si>
  <si>
    <t>06.00/873</t>
  </si>
  <si>
    <t>2015_618</t>
  </si>
  <si>
    <t>Поставка  покрытия вспучивающегося огнезащитного</t>
  </si>
  <si>
    <t>Наличие сертификатов соответствия</t>
  </si>
  <si>
    <t>кг</t>
  </si>
  <si>
    <t>Индивидуальный предприниматель Семененко Антон Николаевич</t>
  </si>
  <si>
    <t>06.00/760</t>
  </si>
  <si>
    <t>2015_619</t>
  </si>
  <si>
    <t>45321000</t>
  </si>
  <si>
    <t>Муниципальный округ Можайский</t>
  </si>
  <si>
    <t>Услуга по адаптации и сопровождению информационно-справочной системы (ИСС)</t>
  </si>
  <si>
    <t xml:space="preserve">Наличие разработанной действующей информационно-справочной системы (ИСС).
Поддержка и регулярное обновление разработчиком предоставленной пользователю ИСС
</t>
  </si>
  <si>
    <t>11.00/174</t>
  </si>
  <si>
    <t>2015_620</t>
  </si>
  <si>
    <t>Заключение договора поставки программного обеспечения и ключа электронной цифровой подписи для предоставления сведений в электронной форме таможенным органам при осуществлении электронного декларирования в Обособленном подразделении «Мобильные ГТЭС Калининград»</t>
  </si>
  <si>
    <t>Исполнитель должен являться официальным продавцом программного обеспечения.</t>
  </si>
  <si>
    <t>52.48.13</t>
  </si>
  <si>
    <t>12.00/505</t>
  </si>
  <si>
    <t>2015_621</t>
  </si>
  <si>
    <t>Поставка материалов для технического обслуживания кровли укрытий ГТУ Обособленного подразделения «Мобильные ГТЭС Крым»</t>
  </si>
  <si>
    <t>Опыт работы реализации на рынке ремонтных и прочих материалов не менее 3 лет</t>
  </si>
  <si>
    <t>07.00/209</t>
  </si>
  <si>
    <t>2015_622</t>
  </si>
  <si>
    <t>Услуги по переподготовке водителя Обособленного подразделения с категории «В» на категорию «С»</t>
  </si>
  <si>
    <t>Проведение обучения в соответствии с утвержденным темпланом</t>
  </si>
  <si>
    <t>12.00/500</t>
  </si>
  <si>
    <t>2015_623</t>
  </si>
  <si>
    <t>Оказание услуг по техническому обслуживанию и ремонту легкового автомобиля Mitsubishi Pajero 3,8L</t>
  </si>
  <si>
    <t xml:space="preserve">Участник должен иметь действующие сертификаты и разрешения, а также регламент на проведение и организацию технического обслуживания и ремонта легкового автотранспортного средства, указанного в техническом задании.
Применяемые запасные части, горюче-смазочные материалы и расходные материалы для ремонта и технического обслуживания автомобиля не должны нарушать условий гарантии производителя.
Услуги оказываются с использованием собственных оригинальных запасных частей, горюче-смазочных материалов, оборудования исполнителя и расходных материалов
</t>
  </si>
  <si>
    <t>12.00/507</t>
  </si>
  <si>
    <t>2015_624</t>
  </si>
  <si>
    <t>Место нахождения поставщика – Крымский федеральный округ</t>
  </si>
  <si>
    <t>ПАО «ЭК «Севастопольэнерго»</t>
  </si>
  <si>
    <t>2015_625</t>
  </si>
  <si>
    <t>2015_626</t>
  </si>
  <si>
    <t>01.02/203</t>
  </si>
  <si>
    <t>2015_627</t>
  </si>
  <si>
    <t>Услуги экспресс перевозки документов</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</si>
  <si>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</si>
  <si>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06.00/848</t>
  </si>
  <si>
    <t>2015_628</t>
  </si>
  <si>
    <t>Центральный</t>
  </si>
  <si>
    <t>Услуги на выполнение комплекса работ по замене трансформаторов тока и поверке электросчетчика в КТП СН мобильной ГТЭС на Калининградской ТЭЦ-1</t>
  </si>
  <si>
    <t>Опыт выполнения аналогичных работ не менее 3 лет. Наличие собственного или арендованного транспорта</t>
  </si>
  <si>
    <t>06.00/814</t>
  </si>
  <si>
    <t>2015_629</t>
  </si>
  <si>
    <t>Выполнение строительно-монтажных работ по устройству площадки размещения части комплектной мобильной газотурбинной электрической станции (Комплектной МГТЭС) - (модуль ПС, контейнер ОПУ), монтажных работ по основному и вспомогательному оборудованию части Комплектной МГТЭС на территории Калининградской ТЭЦ-1 по адресу: г. Калининград, ул. Правая Набережная, д.10А</t>
  </si>
  <si>
    <t>Наличие свидетельства о допуске Исполнителя к работам в соответствии с Техническим заданием на опасных производственных объектах, выданного саморегулируемой организацией в порядке, установленном законодательством Российской Федерации</t>
  </si>
  <si>
    <t>45.21.4</t>
  </si>
  <si>
    <t>ОЛ 43.1</t>
  </si>
  <si>
    <t>06.00/782</t>
  </si>
  <si>
    <t>2015_630</t>
  </si>
  <si>
    <t>АСУ ТП</t>
  </si>
  <si>
    <t>Поставка оборудования АСУ ТП</t>
  </si>
  <si>
    <t>01.02/216
01.02/278</t>
  </si>
  <si>
    <t>2015_631</t>
  </si>
  <si>
    <t>Размещение информационных материалов по подбору персонала в электронных изданиях</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</si>
  <si>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</si>
  <si>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2015_632</t>
  </si>
  <si>
    <t xml:space="preserve">45000000000 46000000000
03000000000
93000000000 27000000000 35000000000
</t>
  </si>
  <si>
    <t>Перестраховочная защита, покрытие «все риски», размер страхового тарифа</t>
  </si>
  <si>
    <t>66.03.4</t>
  </si>
  <si>
    <t>07.00/221</t>
  </si>
  <si>
    <t>2015_633</t>
  </si>
  <si>
    <t>Услуги по обучению командира нештатного аварийно-спасательного формирования</t>
  </si>
  <si>
    <t>07.00/231</t>
  </si>
  <si>
    <t>2015_634</t>
  </si>
  <si>
    <t>Услуги по  круглосуточному проведению медосмотров</t>
  </si>
  <si>
    <t>07.00/226</t>
  </si>
  <si>
    <t>2015_635</t>
  </si>
  <si>
    <t>Услуги по  обучению чистильщиков резервуара ГСМ</t>
  </si>
  <si>
    <t>06.00/885</t>
  </si>
  <si>
    <t>2015_636</t>
  </si>
  <si>
    <t>Оказание услуг по перевалке (технологическому накоплению, наливу) и хранению нефтепродуктов, подачи и уборке железнодорожных цистерн (доп.соглашение)</t>
  </si>
  <si>
    <t>ООО «Топливная Компания НИК ПЕТРОЛ»</t>
  </si>
  <si>
    <t>06.00/887</t>
  </si>
  <si>
    <t>2015_637</t>
  </si>
  <si>
    <t>Услуги по перевалке, накоплению и хранению дизельного топлива ЕВРО (ГОСТ Р 52368-2005) в г. Феодосия для нужд мобильных ГТЭС, расположенных в Крымском федеральном округе (КФО)</t>
  </si>
  <si>
    <t>05.00/585</t>
  </si>
  <si>
    <t>2015_638</t>
  </si>
  <si>
    <t>Поставка Машины для городского коммунального хозяйства погрузчик МУП-351.РТР-1 на шасси МТЗ-82.1 (или аналог) с комплектом дополнительного навесного оборудования</t>
  </si>
  <si>
    <t>07.00/238</t>
  </si>
  <si>
    <t>2015_639</t>
  </si>
  <si>
    <t>Услуги по обучению персонала Обособленного подразделения на категорию «С»</t>
  </si>
  <si>
    <t>05.00/628</t>
  </si>
  <si>
    <t>2015_640</t>
  </si>
  <si>
    <t>Услуги по техническому обслуживанию и ремонту КАМАЗ-63501-41» в Московском регионе</t>
  </si>
  <si>
    <t>05.00/629</t>
  </si>
  <si>
    <t>2015_641</t>
  </si>
  <si>
    <t>Услуги по техническому обслуживанию и ремонту автокрана КС - 55729-5В» в Московском регионе</t>
  </si>
  <si>
    <t>08.00/342</t>
  </si>
  <si>
    <t>2015_642</t>
  </si>
  <si>
    <t>Оказание услуг ответственного хранения на выделенном земельном участке в охраняемой территории, расположенной в г. Саяногорск, оборудования и товарно-материальных ценностей, принадлежащих ОАО «Мобильные ГТЭС»</t>
  </si>
  <si>
    <t>в соответствии с ТЗ</t>
  </si>
  <si>
    <t>70.20</t>
  </si>
  <si>
    <t>06.00/889</t>
  </si>
  <si>
    <t>2015_643</t>
  </si>
  <si>
    <t>Оказание услуг по перевалке, накоплению и хранению дизельного топлива ЕВРО (ГОСТ Р 52368-2005) (Доп.соглашение)</t>
  </si>
  <si>
    <t>ГУП РК «Черноморнефтегаз»</t>
  </si>
  <si>
    <t>01.00/1025</t>
  </si>
  <si>
    <t>2015_644</t>
  </si>
  <si>
    <t>06.00/910</t>
  </si>
  <si>
    <t>2015_645</t>
  </si>
  <si>
    <t>Оказание услуг по сопровождению и охране грузов при перевозке железнодорожным транспортом</t>
  </si>
  <si>
    <t>Опыт работы в сфере услуг по сопровождению и охране грузов при перевозке железнодорожным транспортом</t>
  </si>
  <si>
    <t>63.40</t>
  </si>
  <si>
    <t>ФГП ВО ЖДТ России</t>
  </si>
  <si>
    <t>05.00/604</t>
  </si>
  <si>
    <t>2015_646</t>
  </si>
  <si>
    <t>добавить, удалить</t>
  </si>
  <si>
    <t>Услуги  обучения по программе профессиональной подготовки водителей осуществляющих международные автомобильные перевозки и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</si>
  <si>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Наличие соответствующих свидетельств и разрешений на образовательные услуги</t>
  </si>
  <si>
    <t>ОЛ 46, ОЛ 129</t>
  </si>
  <si>
    <t>12.00/588</t>
  </si>
  <si>
    <t>2015_647</t>
  </si>
  <si>
    <t>Техническое обслуживание и ремонт автомастерской Huyndai, находящейся в эксплуатации в Обособленном подразделении «Мобильные ГТЭС Крым»</t>
  </si>
  <si>
    <t>06.00/888</t>
  </si>
  <si>
    <t>2015_648</t>
  </si>
  <si>
    <t>Заключение рамочных договоров на оказание услуг по перевозке дизельного топлива ЕВРО (ГОСТ Р 52368-2005) морским (речным) судном (танкером) в количестве до 100 000 (сто тысяч) тонн</t>
  </si>
  <si>
    <t>Опыт работы в сфере услуг по перевозке топлива морским транспортом</t>
  </si>
  <si>
    <t>06.00/907</t>
  </si>
  <si>
    <t>2015_649</t>
  </si>
  <si>
    <t>Услуги  обучения по  теме: «Обеспечение экологической безопасности при работах в области обращения с опасными отходами»</t>
  </si>
  <si>
    <t xml:space="preserve">1.Наличие лицензии на право ведения образовательной деятельности;
2. Наличия опыта проведения обучения и разработанной программы обучения п теме: «Обеспечение экологической безопасности при работах в области обращения с опасными отходами» и квалифицированных специалистов;
3. Наличие оборудованных помещений для обучения.
</t>
  </si>
  <si>
    <t>12.00/624</t>
  </si>
  <si>
    <t>2015_650</t>
  </si>
  <si>
    <t>01.02/250</t>
  </si>
  <si>
    <t>2015_651</t>
  </si>
  <si>
    <t>ОУ</t>
  </si>
  <si>
    <t>03426000000</t>
  </si>
  <si>
    <t>Краснодарский край, г. Сочи</t>
  </si>
  <si>
    <t>Оказание услуг по участию в XIV Всероссийском семинаре-совещании</t>
  </si>
  <si>
    <t>Обеспечение участия во Всероссийском семинаре-совещании на тему «Тарифное регулирование, перспективы развития электро- и теплоэнергетики, ЖКХ в 2015-2016гг. Обзор изменений в законодательстве»</t>
  </si>
  <si>
    <t>ООО «ЮгЭнергоКонсалт»</t>
  </si>
  <si>
    <t>05.00/670</t>
  </si>
  <si>
    <t>2015_652</t>
  </si>
  <si>
    <t xml:space="preserve">45000000000 46000000000
91000000000
92000000000 </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</si>
  <si>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</si>
  <si>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 Страховщик должен быть членом профессионального объединения страховщиков</t>
  </si>
  <si>
    <t>05.00/446</t>
  </si>
  <si>
    <t>2015_653</t>
  </si>
  <si>
    <t>Услуги по техническому обслуживанию и ремонту автомобиля Hyundai Gold</t>
  </si>
  <si>
    <t>2015_654</t>
  </si>
  <si>
    <t>2015_655</t>
  </si>
  <si>
    <t>05.00/645</t>
  </si>
  <si>
    <t>2015_656</t>
  </si>
  <si>
    <t>Работы по гидрофикации седельного тягача IVECO AMT 633910 в г. Москва или КФО</t>
  </si>
  <si>
    <t>05.00/659</t>
  </si>
  <si>
    <t>2015_657</t>
  </si>
  <si>
    <t>Поставка одного бригадного автомобиля на шасси КамАЗ (или аналог) повышенной проходимости колесной формулой 6 на 6, с кунгом разделенным на два отсека, для оснащения аварийно-восстановительных бригад ОАО «Мобильные ГТЭС»</t>
  </si>
  <si>
    <t>ОЛ 48, ОЛ 129</t>
  </si>
  <si>
    <t>06.00/992</t>
  </si>
  <si>
    <t>2015_658</t>
  </si>
  <si>
    <t>Получение экспертных заключений, необходимых для оформления санитарно-эпидемиологических заключений для проектов нормативов предельно допустимых выбросов (ПДВ) по трем площадкам расположения мобильных ГТЭС в Республике Крым и городе федерального значения Севастополе</t>
  </si>
  <si>
    <t>Договор необходимо заключить с организацией, экспертные заключения которой принимаются в качестве основания к выдаче санитарно-эпидемиологических заключений территориальными органами Роспотребнадзора</t>
  </si>
  <si>
    <t>85.14.5</t>
  </si>
  <si>
    <t>06.00/979</t>
  </si>
  <si>
    <t>2015_659</t>
  </si>
  <si>
    <t>СТЗ</t>
  </si>
  <si>
    <t>Заключение рамочных договоров по авиаперевозке комплектов оборудования мобильных ГТЭС</t>
  </si>
  <si>
    <t xml:space="preserve">1. опыт оказания авиаперевозок Грузов не менее 5 лет;
2. наличие в парке авиакомпании воздушных судов грузоподъемностью не менее 80 тонн
</t>
  </si>
  <si>
    <t>62.20.2</t>
  </si>
  <si>
    <t>05.00/515</t>
  </si>
  <si>
    <t>2015_660</t>
  </si>
  <si>
    <t>Оказание услуг по усовершенствованию и развитию комплекса системы видеоконференцсвязи в ОАО «Мобильные ГТЭС»</t>
  </si>
  <si>
    <t>Круглосуточный доступ для обмена видео звуковыми сообщениями между абонентами на различных (а также удаленных) территориальных филиалах и подразделениях</t>
  </si>
  <si>
    <t>05.00/668</t>
  </si>
  <si>
    <t>2015_661</t>
  </si>
  <si>
    <t>Услуги по техническому обслуживанию и ремонту автомобилей Hyundai H-1</t>
  </si>
  <si>
    <t>05.00/646</t>
  </si>
  <si>
    <t>2015_662</t>
  </si>
  <si>
    <t>Работы по гидрофикации седельного тягача IVECO AMT 633910 в г. Красноярске</t>
  </si>
  <si>
    <t>12.00/623</t>
  </si>
  <si>
    <t>2015_663</t>
  </si>
  <si>
    <t>Поставка приборов, измерительного инструмента для проведения замеров качественных показателей технологического топлива ОП «Мобильные ГТЭС Крым»</t>
  </si>
  <si>
    <t>Опыт работы реализации на рынке инструментов, материалов не менее 3 лет</t>
  </si>
  <si>
    <t>11.00/216</t>
  </si>
  <si>
    <t>2015_664</t>
  </si>
  <si>
    <t>Поставка инструмента, материалов и средств защиты для оснащения нештатного аварийно-спасательного формирования Обособленного подразделения «Мобильные ГТЭС Калининград»</t>
  </si>
  <si>
    <t>05.00/675</t>
  </si>
  <si>
    <t>2015_665</t>
  </si>
  <si>
    <t>Поставка питьевой бутилированной воды</t>
  </si>
  <si>
    <t>Товар должен быть сертифицирован</t>
  </si>
  <si>
    <t>52.25.2</t>
  </si>
  <si>
    <t>06.00/1012</t>
  </si>
  <si>
    <t>2015_666</t>
  </si>
  <si>
    <t>Услуги по проведению метрологической поверки средств измерений АИИС КУЭ всех площадок размещения Мобильных ГТЭС</t>
  </si>
  <si>
    <t xml:space="preserve">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
</t>
  </si>
  <si>
    <t>06.00/762</t>
  </si>
  <si>
    <t>2015_667</t>
  </si>
  <si>
    <t>Настройка оборудования видеостены центрального диспетчерского щита управления в офисе ОАО «Мобильные ГТЭС»</t>
  </si>
  <si>
    <t>06.00/924</t>
  </si>
  <si>
    <t>2015_668</t>
  </si>
  <si>
    <t>Услуги по аренде автомобиля персонала Службы эксплуатации электротехнического оборудования</t>
  </si>
  <si>
    <t>Заключение Договора аренды</t>
  </si>
  <si>
    <t>71.21.1</t>
  </si>
  <si>
    <t>06.00/1031</t>
  </si>
  <si>
    <t>2015_669</t>
  </si>
  <si>
    <t>Услуга по использованию рейдовых нефтеналивных причалов в процессе осуществления перевалки нефтепродуктов в г. Феодосия</t>
  </si>
  <si>
    <t xml:space="preserve">Место размещения рейдовых нефтеналивных причалов – г. Феодосия. </t>
  </si>
  <si>
    <t>ГУП РК «Крымские морские порты»</t>
  </si>
  <si>
    <t>13.00/1</t>
  </si>
  <si>
    <t>2015_670</t>
  </si>
  <si>
    <t>ОП Симферополь</t>
  </si>
  <si>
    <t>Техническое обслуживание и ремонт спецнадстройки полуприцепа – цистерны топливной ППЦ-96222-0000010 завода производителя ОАО «ГРАЗ», находящихся в эксплуатации Обособленного подразделения «Мобильные ГТЭС Симферополь»</t>
  </si>
  <si>
    <t xml:space="preserve">Участник должен иметь действующие сертификаты и разрешения, а также регламент на проведение и организацию технического обслуживания и ремонта автотранспортного средства, указанного в техническом задании.
Применяемые запасные части, горюче-смазочные материалы и расходные материалы для ремонта и технического обслуживания автомобиля не должны нарушать условий гарантии производителя.
Услуги оказываются с использованием собственных оригинальных запасных частей, горюче-смазочных материалов, оборудования исполнителя и расходных материалов
</t>
  </si>
  <si>
    <t>2015_671</t>
  </si>
  <si>
    <t>Техническое обслуживание и ремонт спецнадстройки полуприцепов – цистерн БЦМ 83.3 завода – изготовителя ЗАО «БЕЦЕМА» автотопливозаправщиков MAN TGA 33.350 6X4 BL, находящихся в эксплуатации Обособленного подразделения «Мобильные ГТЭС Симферополь»</t>
  </si>
  <si>
    <t>2015_672</t>
  </si>
  <si>
    <t>Техническое обслуживание и ремонт спецнадстройки полуприцепов – цистерн автотопливозаправщиков КамАЗ 56683В-01 завода – изготовителя «Энергомаш», находящихся в эксплуатации Обособленного подразделения «Мобильные ГТЭС Симферополь»</t>
  </si>
  <si>
    <t>05.00/693</t>
  </si>
  <si>
    <t>2015_673</t>
  </si>
  <si>
    <t>Оказание услуг по оценке рыночной стоимости четырех автомобилей Mitsubishi Pajero, Hyundai H-1 в количестве 3 шт., находящихся в г. Симферополе</t>
  </si>
  <si>
    <t>Содержание собственного транспорта, прочие расходы</t>
  </si>
  <si>
    <t>06.00/1050</t>
  </si>
  <si>
    <t>2015_674</t>
  </si>
  <si>
    <t>Поставка электротехнической продукции, материалов для регулярных нужд всех Мобильных ГТЭС</t>
  </si>
  <si>
    <t>11.00/222</t>
  </si>
  <si>
    <t>2015_675</t>
  </si>
  <si>
    <t>Ответственное хранение, отпуск и транспортировка резерва топлива для мобильных ГТЭС, расположенных в г. Калининград</t>
  </si>
  <si>
    <t xml:space="preserve">На продукцию должны быть представлены паспорта завода-изготовителя, соответствующие сертификаты (по необходимости).
Товар должен быть новым (ранее не находившимся в использовании у Поставщика и (или) у третьих лиц), обеспечивать предусмотренную функциональность. На товаре не должно быть загрязнений, следов повреждений, деформации, а также иных несоответствий официальному техническому описанию товара.
Товар не должен находиться в залоге, под арестом или под иным обременением
</t>
  </si>
  <si>
    <t>06.00/1041</t>
  </si>
  <si>
    <t>2015_676</t>
  </si>
  <si>
    <t>Услуга по использованию нефтеналивных причалов в процессе осуществления перевалки нефтепродуктов в г.Севастополь</t>
  </si>
  <si>
    <t>Место размещения нефтеналивных причалов – г. Севастополь</t>
  </si>
  <si>
    <t>13.00/9</t>
  </si>
  <si>
    <t>2015_677</t>
  </si>
  <si>
    <t>Оказание комплекса услуг по предоставлению стоянки для автотранспортных средств, предрейсового и послерейсового медицинского осмотра водителей, услуги механика по выпуску а/м в г. Севастополь</t>
  </si>
  <si>
    <t xml:space="preserve">Услуги оказываются в соответствии с техническим заданием
Применяемые запасные части, горюче-смазочные материалы и расходные материалы для ремонта и технического обслуживания автомобиля не должны нарушать условий гарантии производителя.
Услуги оказываются с использованием собственных оригинальных запасных частей, горюче-смазочных материалов, оборудования исполнителя и расходных материалов
</t>
  </si>
  <si>
    <t>63.21.24</t>
  </si>
  <si>
    <t>11.00/217</t>
  </si>
  <si>
    <t>2015_678</t>
  </si>
  <si>
    <t>Поставка питьевой столовой негазированной бутилированной воды</t>
  </si>
  <si>
    <t xml:space="preserve">Качество поставляемой питьевой воды должно соответствовать требованиям ГОСТ
Товар должен быть новым (ранее не находившимся в использовании у Поставщика и (или) у третьих лиц), обеспечивать предусмотренную функциональность. На товаре не должно быть загрязнений, следов овреждений, деформации, а также иных несоответствий официальному техническому описанию товара.
Товар не должен находиться в залоге, под арестом или под иным обременением
</t>
  </si>
  <si>
    <t>11.00/218</t>
  </si>
  <si>
    <t>2015_679</t>
  </si>
  <si>
    <t>Качество поставляемых услуг связи должно соответствовать требованиям ГОСТ</t>
  </si>
  <si>
    <t>12.00/682</t>
  </si>
  <si>
    <t>2015_680</t>
  </si>
  <si>
    <t xml:space="preserve">Оказание услуг по повышению квалификации работников Обособленного подразделения «Мобильные ГТЭС Крым» в части проведения обучения по теме «Федеральный государственный надзор за соблюдением требований нормативных документов при эксплуатации электрических и тепловых установок. Мероприятия в сфере энергосбережения и повышения энергетической эффективности» с ФБУ «Учебно – методический кабинет» Федеральной службы по экологическому, технологическому и атомному надзору </t>
  </si>
  <si>
    <t xml:space="preserve">Своевременное и полное предоставление услуг
</t>
  </si>
  <si>
    <t>ФБУ «Учебно – методический кабинет» Ростехнадзора</t>
  </si>
  <si>
    <t>05.00/695</t>
  </si>
  <si>
    <t>2015_681</t>
  </si>
  <si>
    <t>Оказание услуг по  оценке рыночной стоимости автомобиля KIA MV (Сarnival/Sedona/VQ), находящегося в г. Калининграде</t>
  </si>
  <si>
    <t>Являться одной из саморегулируемых организаций оценщиков и застраховавшие свою ответственность по Договору обязательного страхования ответственности оценщика при осуществлении оценочной деятельности</t>
  </si>
  <si>
    <t>05.00/715</t>
  </si>
  <si>
    <t>2015_682</t>
  </si>
  <si>
    <t>06.00/647</t>
  </si>
  <si>
    <t>2015_683</t>
  </si>
  <si>
    <t>ОЛ 50, ОЛ 129</t>
  </si>
  <si>
    <t>06.00/1067</t>
  </si>
  <si>
    <t>2015_684</t>
  </si>
  <si>
    <t>Поставка счетчиков жидкости ППО-40-0,6СУ для оборудования автотопливозаправщиков АТЗ-11-65115</t>
  </si>
  <si>
    <t>Опыт выполнения поставок счетчиков жидкости</t>
  </si>
  <si>
    <t>33.20.6</t>
  </si>
  <si>
    <t>07.00/275</t>
  </si>
  <si>
    <t>2015_685</t>
  </si>
  <si>
    <t>12.00/678</t>
  </si>
  <si>
    <t>2015_686</t>
  </si>
  <si>
    <t>ООО «Крымская Водная Компания»</t>
  </si>
  <si>
    <t>13.00/19</t>
  </si>
  <si>
    <t>2015_687</t>
  </si>
  <si>
    <t>Поставка оборудования согласно ДОПОГ</t>
  </si>
  <si>
    <t>Соответствие ДОПОГ</t>
  </si>
  <si>
    <t>52.48.39</t>
  </si>
  <si>
    <t>07.00/273</t>
  </si>
  <si>
    <t>2015_688</t>
  </si>
  <si>
    <t>Услуги по ремонту электродвигателей</t>
  </si>
  <si>
    <t>Выполнение ремонта в соответствии с рекомендациями изготовителя</t>
  </si>
  <si>
    <t>06.00/1027</t>
  </si>
  <si>
    <t>2015_689</t>
  </si>
  <si>
    <t>Услуги по перевалке в морские суда, накоплению и хранению дизельного топлива ЕВРО (ГОСТ Р 52368-2005) в г.Новороссийске для нужд мобильных ГТЭС, расположенных в Крымском федеральном округе</t>
  </si>
  <si>
    <t>07.00/279</t>
  </si>
  <si>
    <t>2015_690</t>
  </si>
  <si>
    <t>08.00/421</t>
  </si>
  <si>
    <t>2015_691</t>
  </si>
  <si>
    <t>Услуги по поведению анализа лабораторных исследований трансформаторного масла</t>
  </si>
  <si>
    <t xml:space="preserve">1.Проведение испытаний должно соответствовать методикам и отвечать требованиям действующих Законов РФ и нормативных документов.
2. Результаты испытаний документируются протоколом испытаний установленного образца.
3.Исполнитель обязан предоставить заказчику тару для отбора проб трансформаторного масла.
4. Пробы масла отбираются Заказчиком и передаются по Акту приема-передачи Исполнителю, транспортировку проб масла осуществляет Исполнитель.
5. Лабораторные исследования трансформаторного масла проводятся планово в соответствии с графиком (Приложение № 1), а также внепланово согласно заявки Заказчика. 
</t>
  </si>
  <si>
    <t>06.00/884</t>
  </si>
  <si>
    <t>2015_692</t>
  </si>
  <si>
    <t>Поставка фильтров воздушных отсека электрогенератора для оборудования Мобильной ГТЭС в г. Кызыл</t>
  </si>
  <si>
    <t>01.01/109</t>
  </si>
  <si>
    <t>2015_693</t>
  </si>
  <si>
    <t xml:space="preserve">
Московская область</t>
  </si>
  <si>
    <t>Услуги по субаренде з/у на ПС «Пушкино»</t>
  </si>
  <si>
    <t>Земельный участок площадью 8800 кв.м., расположенный по адресу: Московская область, г. Пушкино, Ярославское шоссе, территория ПС № 239</t>
  </si>
  <si>
    <t>70.31.1</t>
  </si>
  <si>
    <t>ПАО «МОЭСК»</t>
  </si>
  <si>
    <t>2015_694</t>
  </si>
  <si>
    <t>Оказание услуг по ведению реестра акционеров</t>
  </si>
  <si>
    <t>Наличие лицензии ФКЦБ на осуществление деятельности по ведению реестра</t>
  </si>
  <si>
    <t>67.11.12</t>
  </si>
  <si>
    <t>АО «СТАТУС»</t>
  </si>
  <si>
    <t>07.00/292</t>
  </si>
  <si>
    <t>2015_695</t>
  </si>
  <si>
    <t>Услуги по  мойки служебного автомобиля</t>
  </si>
  <si>
    <t>07.00/289</t>
  </si>
  <si>
    <t>2015_696</t>
  </si>
  <si>
    <t>Услуги по вывозу твердых бытовых отходов</t>
  </si>
  <si>
    <t>05.00/ 725</t>
  </si>
  <si>
    <t>2015_697</t>
  </si>
  <si>
    <t>Услуги по ремонту автомобиля Hyundai Gold</t>
  </si>
  <si>
    <t>Наличие Сертификата соответствия на оказание услуг по ремонту грузовых автомобилей</t>
  </si>
  <si>
    <t>ООО «МойАвтоСервис-В»</t>
  </si>
  <si>
    <t>01.02/287</t>
  </si>
  <si>
    <t>2015_698</t>
  </si>
  <si>
    <t>Обеспечению безопасности персонала и сохранности имущества на объектах обособленных подразделений «Мобильные ГТЭС-Юг», «Мобильные ГТЭС Тыва», «Мобильные ГТЭС Калининград», «Мобильные ГТЭС Крым», ПС № 239 «Пушкино», а также в головном офисе ОАО «Мобильные ГТЭС»</t>
  </si>
  <si>
    <t>08.00/430</t>
  </si>
  <si>
    <t>2015_699</t>
  </si>
  <si>
    <t>07.00/284</t>
  </si>
  <si>
    <t>2015_700</t>
  </si>
  <si>
    <t>ОЛ 52</t>
  </si>
  <si>
    <t>08.00/440</t>
  </si>
  <si>
    <t>2015_701</t>
  </si>
  <si>
    <t>Выполнение работ по техническому обслуживанию и ремонту автокрана КС - 55729-5В</t>
  </si>
  <si>
    <t>05.00/605</t>
  </si>
  <si>
    <t>2015_702</t>
  </si>
  <si>
    <t>Услуги по аренде офисного помещения» для сотрудников ОАО «Мобильные ГТЭС» Москвы</t>
  </si>
  <si>
    <t>ПАО «ФСК ЕЭС»</t>
  </si>
  <si>
    <t>12.00/748</t>
  </si>
  <si>
    <t>2015_703</t>
  </si>
  <si>
    <t>Услуги по обучению работников ОП «Мобильные ГТЭС Крым» по специальности «чистильщик резервуаров горюче-смазочных материалов</t>
  </si>
  <si>
    <t>Услуги оказываются в соответствии с утвержденным тематическим планом</t>
  </si>
  <si>
    <t>13.00/44</t>
  </si>
  <si>
    <t>2015_704</t>
  </si>
  <si>
    <t>Заключение комплексного договора по изготовлению и оснащению информационных стендов» для Обособленного подразделения «Мобильные ГТЭС Симферополь»</t>
  </si>
  <si>
    <t>Оказание услуг и поставка в соответствии с требованиями ТЗ</t>
  </si>
  <si>
    <t>74.87</t>
  </si>
  <si>
    <t>05.00/737</t>
  </si>
  <si>
    <t>2015_705</t>
  </si>
  <si>
    <t>Услуги по техническому обслуживанию и ремонту автомобиля Nissan Teana</t>
  </si>
  <si>
    <t>06.00/1150</t>
  </si>
  <si>
    <t>2015_706</t>
  </si>
  <si>
    <t>Поставка оборудования резервного энергообеспечения – ДГУ номинальной мощностью 30 кВт в блок-контейнере</t>
  </si>
  <si>
    <t>Наличие сертификата соответствия ГОСТ Р ИСО 9001-2008. Положительный опыт поставок аналогичного оборудования не менее 3-х лет</t>
  </si>
  <si>
    <t>31.10</t>
  </si>
  <si>
    <t>06.00/1146</t>
  </si>
  <si>
    <t>2015_707</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</si>
  <si>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</si>
  <si>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</si>
  <si>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ОАО «ИнфоТекс»</t>
  </si>
  <si>
    <t>06.00/1226</t>
  </si>
  <si>
    <t>2015_708</t>
  </si>
  <si>
    <t>Поставка кабельно–проводниковой  продукции в рамках реализации проекта по временному размещению комплектной мобильной ГТЭС на территории Калининградской ТЭЦ-1</t>
  </si>
  <si>
    <t xml:space="preserve">1. Поставщик должен являться производителем/дилером продукции;
2. опыт поставок не менее 2 лет;
3. наличие соответствующих разрешительных документов на ведение деятельности
</t>
  </si>
  <si>
    <t>31.30</t>
  </si>
  <si>
    <t>ПЗ</t>
  </si>
  <si>
    <t>11.00/241</t>
  </si>
  <si>
    <t>2015_709</t>
  </si>
  <si>
    <t>Заключение договора по вывозу и утилизации производственных отходов с площадки размещения мобильных ГТЭС в г. Калининграде</t>
  </si>
  <si>
    <t>07.00/295</t>
  </si>
  <si>
    <t>2015_710</t>
  </si>
  <si>
    <t>Услуги по вывозу отходов из мобильных туалетных кабин и вывозу хозяйственно-бытовых стоков</t>
  </si>
  <si>
    <t>Соблюдение требований экологического и природоохранного законодательства</t>
  </si>
  <si>
    <t>11.00/239</t>
  </si>
  <si>
    <t>2015_711</t>
  </si>
  <si>
    <t>Выполнение работ (услуг) по техническому обслуживанию и ремонту автомобилей АЗТ 56683В на шасси КАМАЗ-65115 (Евро 4), автомобиль КАМАЗ-658600-01 бортовой с КМУ (Евро 4), автомобиль КАМАЗ-65117-А4 бортовой с КМУ (Евро 4), находящихся в эксплуатации в ОАО «Мобильные ГТЭС»</t>
  </si>
  <si>
    <t>Действующие сертификаты и разрешения официального дилера</t>
  </si>
  <si>
    <t>11.00/238</t>
  </si>
  <si>
    <t>2015_712</t>
  </si>
  <si>
    <t>Техническое обслуживание и ремонт автотранспортных средств, находящихся в эксплуатации в Обособленном подразделении «Мобильные ГТЭС Калининград»</t>
  </si>
  <si>
    <t>Обслуживание у официального дилера автомобилей КАМАЗ</t>
  </si>
  <si>
    <t>13.00/47</t>
  </si>
  <si>
    <t>2015_713</t>
  </si>
  <si>
    <t>Поставка инструмента для автотранспорта, находящегося в эксплуатации в Обособленном подразделении «Мобильные ГТЭС Симферополь»</t>
  </si>
  <si>
    <t>Участник должен иметь опыт работы на соответствующем рынке не менее 1 года</t>
  </si>
  <si>
    <t>12.00/768</t>
  </si>
  <si>
    <t>2015_714</t>
  </si>
  <si>
    <t>Оказание услуг по повышению квалификации работников Обособленного подразделения «Мобильные ГТЭС Крым» в части проведения обучения по теме «Федеральный государственный надзор за соблюдением требований нормативных документов при эксплуатации электрических и тепловых установок. Мероприятия в сфере энергосбережения и повышения энергетической эффективности</t>
  </si>
  <si>
    <t>ФБУ «Учебно – методический кабинет</t>
  </si>
  <si>
    <t>ОЛ 54</t>
  </si>
  <si>
    <t>06.00/1212</t>
  </si>
  <si>
    <t>2015_715</t>
  </si>
  <si>
    <t>Поставка дизельного топлива ЕВРО сорт Е (ГОСТ Р 52368-2005)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</si>
  <si>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</si>
  <si>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ОЛ 55</t>
  </si>
  <si>
    <t>13.00/55</t>
  </si>
  <si>
    <t>2015_716</t>
  </si>
  <si>
    <t>35401000000</t>
  </si>
  <si>
    <t>г. Симферополь</t>
  </si>
  <si>
    <t>Оказание услуг обучения по программе квалификационной подготовки сотрудников обособленного подразделения «Мобильные ГТЭС Симферополь», осуществляющих перевозку и организацию перевозок опасных грузов автомобильным транспортом (ДОПОГ)</t>
  </si>
  <si>
    <t>13.00/48</t>
  </si>
  <si>
    <t>2015_717</t>
  </si>
  <si>
    <t>Оказание комплекса услуг по предоставлению услуг аренды и обслуживания смотровой ямы для нужд Обособленного подразделения «Мобильные ГТЭС Симферополь»</t>
  </si>
  <si>
    <t xml:space="preserve">1. Исполнитель начинает работу специализированной техники и механизмов только после соответствующего допуска к выполнению работ
2. Персонал Исполнителя, занятый на работах на территории Заказчика, обязан соблюдать правила пропускного режима и внутреннего трудового распорядка 
</t>
  </si>
  <si>
    <t>70.20.1</t>
  </si>
  <si>
    <t>11.00/248</t>
  </si>
  <si>
    <t>2015_718</t>
  </si>
  <si>
    <t>Заключение договора на выполнение работ (услуг) по техническому обслуживанию и ремонту седельного тягача IVECO-AMT 633910</t>
  </si>
  <si>
    <t>07.00/305</t>
  </si>
  <si>
    <t>2015_719</t>
  </si>
  <si>
    <t>Услуги по  стирке, химчистке и ремонту спецодежды</t>
  </si>
  <si>
    <t>08.00/457</t>
  </si>
  <si>
    <t>2015_720</t>
  </si>
  <si>
    <t>Оказание услуг по оформлению пропусков в зону транспортной безопасности ФКП «Аэропорт Кызыл» для сотрудников и автотранспорта Обособленного подразделения «Мобильные ГТЭС Тыва» АТЗ MAN, государственный номер Р 257 АР 17 и IVEKO AMT 633910, государственный номер М 336 АН 17 у ЕП ФКП «Аэропорт Кызыл»</t>
  </si>
  <si>
    <t xml:space="preserve">Изготовление и выдача постоянного пропуска на допуск автотранспорта в контролирующую зону Аэропорта;
2. Проводить инструктаж водителей АТЗ
</t>
  </si>
  <si>
    <t>12.00/760</t>
  </si>
  <si>
    <t>2015_721</t>
  </si>
  <si>
    <t>Поставка технических жидкостей для нужд автотранспортного участка ОП «Мобильные ГТЭС Крым»</t>
  </si>
  <si>
    <t>Продавец должен иметь опыт работы на рынке реализации технических жидкостей не менее 3 лет</t>
  </si>
  <si>
    <t>24.66.3</t>
  </si>
  <si>
    <t>06.00/1186</t>
  </si>
  <si>
    <t>2015_722</t>
  </si>
  <si>
    <t>Обслуживание мобильных туалетных кабин (МТК) на ПС № 239 «Пушкино»</t>
  </si>
  <si>
    <t>ООО "СанТрест"</t>
  </si>
  <si>
    <t>01.02/314</t>
  </si>
  <si>
    <t>2015_723</t>
  </si>
  <si>
    <t>Поставка мобильных постов охраны для нужд ОАО «Мобильные ГТЭС»</t>
  </si>
  <si>
    <t>06.00/1216</t>
  </si>
  <si>
    <t>2015_724</t>
  </si>
  <si>
    <t>Услуги хранения и налива нефтепродуктов в Крымском федеральном округе</t>
  </si>
  <si>
    <t>Максимальное количество топлива, единовременно находящегося на хранении до 9 500 тонн</t>
  </si>
  <si>
    <t>12.00/777</t>
  </si>
  <si>
    <t>2015_725</t>
  </si>
  <si>
    <t>Выполнение работ по поставке, монтажу и пуско-наладке комплекса технических средств охраны «тревожная кнопка» в офисе и на площадках размещения мобильных ГТЭС Симферопольская МГТЭС, Западно-Крымская МГТЭС и Севастопольская МГТЭС, расположенных в Крымском федеральном округе</t>
  </si>
  <si>
    <t xml:space="preserve">Комплектность, технические характеристики, качество продукции и модели оборудования должны соответствовать требованиям ГОСТов:
- Р 50775-95 «Требования к разработке, монтажу, приемо-сдаточным испытаниям, эксплуатации, техническому обслуживанию и ведению формуляра ручных и автоматических систем тревожной сигнализации»;
- Р 50776-95 «Системы тревожной сигнализации». Международному стандарту МЭК 839-1-88 «Системы тревожной сигнализации»
</t>
  </si>
  <si>
    <t>06.00/1254</t>
  </si>
  <si>
    <t>2015_726</t>
  </si>
  <si>
    <t>11.00/259</t>
  </si>
  <si>
    <t>2015_727</t>
  </si>
  <si>
    <t>Заключение договора по вывозу и утилизации аккумуляторов с площадки размещения мобильных ГТЭС в г. Калининграде</t>
  </si>
  <si>
    <t>Договор между Исполнителем и организацией, принимающий отход для дальнейшего с ним обращения (утилизации / обезвреживания / использования)</t>
  </si>
  <si>
    <t>ОЛ 57</t>
  </si>
  <si>
    <t>11.00/258</t>
  </si>
  <si>
    <t>2015_728</t>
  </si>
  <si>
    <t>Заключение договора по вывозу и утилизации отработанных масел с площадки размещения мобильных ГТЭС в г. Калининграде</t>
  </si>
  <si>
    <t>05.00/799</t>
  </si>
  <si>
    <t>2015_729</t>
  </si>
  <si>
    <t>Средства индивидуальной защиты – самоспасатели изолирующие СПИ 50» для нужд ОАО «Мобильные ГТЭС»</t>
  </si>
  <si>
    <t xml:space="preserve">Поставщик должен иметь опыт работы не менее трех лет, наличие сертификатов на продукцию </t>
  </si>
  <si>
    <t>85.14</t>
  </si>
  <si>
    <t>06.00/1299</t>
  </si>
  <si>
    <t>2015_730</t>
  </si>
  <si>
    <t>13.00/91</t>
  </si>
  <si>
    <t>2015_731</t>
  </si>
  <si>
    <t>Аренда офисного нежилого помещения для персонала ОП «Мобильные ГТЭС Симферополь»</t>
  </si>
  <si>
    <t xml:space="preserve">Участник должен иметь опыт работы на соответствующем рынке не менее 1 года
</t>
  </si>
  <si>
    <t>ОЛ 58</t>
  </si>
  <si>
    <t>07.00/324</t>
  </si>
  <si>
    <t>2015_732</t>
  </si>
  <si>
    <t>Услуги  местной (городской) телефонной связи</t>
  </si>
  <si>
    <t>05.00/813</t>
  </si>
  <si>
    <t>2015_733</t>
  </si>
  <si>
    <t>Услуги по техническому обслуживанию и ремонту автомобилей IVEKO AMT 633910</t>
  </si>
  <si>
    <t>Участник размещения заказа должен иметь действующие сертификаты</t>
  </si>
  <si>
    <t>ОЛ 60</t>
  </si>
  <si>
    <t>08.00/468</t>
  </si>
  <si>
    <t>2015_734</t>
  </si>
  <si>
    <t>Оказание услуг по  обслуживанию и ликвидации аварийных ситуаций на опасном производственном объекте Обособленного подразделения «Мобильные ГТЭС Тыва»</t>
  </si>
  <si>
    <t xml:space="preserve">в соответствии с ТЗ
</t>
  </si>
  <si>
    <t>12.00/786</t>
  </si>
  <si>
    <t>2015_735</t>
  </si>
  <si>
    <t>Услуги грузоподъемных механизмов и спецтехники (Доп.соглашение)</t>
  </si>
  <si>
    <t>45.50</t>
  </si>
  <si>
    <t>ООО «Крымавиамонтаж»</t>
  </si>
  <si>
    <t>06.00/1318</t>
  </si>
  <si>
    <t>2015_736</t>
  </si>
  <si>
    <t>Поставка дизельного топлива ЕВРО сорт Е (ГОСТ Р 52368-2005) в количестве 10 800 (десять тысяч восемьсот)тонн для обеспечения бесперебойной работы мобильных ГТЭС, расположенных в Крымском федеральном округе</t>
  </si>
  <si>
    <t>ОЛ 59.1</t>
  </si>
  <si>
    <t>06.00/1320</t>
  </si>
  <si>
    <t>2015_737</t>
  </si>
  <si>
    <t>Оказание услуг по перевозке дизельного топлива ЕВРО (ГОСТ Р 52368-2005) морским (речным) судном (танкером) в количестве до 16 500 тонн</t>
  </si>
  <si>
    <t>ОЛ 59.2</t>
  </si>
  <si>
    <t>06.00/1295</t>
  </si>
  <si>
    <t>2015_738</t>
  </si>
  <si>
    <t>40285561000</t>
  </si>
  <si>
    <t>муниципальный округ Невская застава</t>
  </si>
  <si>
    <t>Поставка топливных насосов КММЕ 80-65-160А/2-55 У2</t>
  </si>
  <si>
    <t>Производитель данного оборудования</t>
  </si>
  <si>
    <t>29.12.2</t>
  </si>
  <si>
    <t>ООО "ПО "Курс"</t>
  </si>
  <si>
    <t>ОЛ 61</t>
  </si>
  <si>
    <t>2015_739</t>
  </si>
  <si>
    <t>Оказание услуг по техническому обслуживанию и ремонту а/м Hyundai H-1</t>
  </si>
  <si>
    <t xml:space="preserve">Участник должен иметь действующие сертификаты и разрешения, а также регламент на проведение и организацию технического обслуживания и ремонта легкового автотранспортного средства, указанного в техническом задании
2. Услуги выполняются по факту обращения Заказчика, квалифицированными специалистами, в специализированных мастерских, на исправном оборудовании, в соответствии с техническими требованиями завода-изготовителя, требованиями руководства по эксплуатации для данной марки автомобиля и действующим законодательством Российской Федерации.
3. Применяемые запасные части, горюче-смазочные материалы и расходные материалы для ремонта и технического обслуживания автомобиля не должны нарушать условий гарантии производителя.
4. Услуги оказываются с использованием собственных оригинальных запасных частей, горюче-смазочных материалов, оборудования исполнителя и расходных материалов.
5. Оказание услуг осуществляется на станциях технического обслуживания (далее – СТО) Исполнителя, расположенных в КФО, в сроки, согласованные между Заказчиком и Исполнителем.
6. Исполнитель несет ответственность за сохранность автотранспортного средства на территории СТО.
7. Оказываемые услуги должны соответствовать требованиям: технологических, операционных карт и нормативно-технической документации, предъявляемой при ремонте автомобиля.
8. Все запасные части, горюче-смазочные материалы и расходные материалы для технического обслуживания и ремонта легкового автотранспортного средства должны являться новыми (не бывшими в эксплуатации), иметь необходимые сертификаты.
</t>
  </si>
  <si>
    <t>ОЛ 62</t>
  </si>
  <si>
    <t>13.00/95</t>
  </si>
  <si>
    <t>2015_740</t>
  </si>
  <si>
    <t>Поставка автомобильных шин для автотранспорта, находящегося в эксплуатации в Обособленном подразделении «Мобильные ГТЭС Симферополь»</t>
  </si>
  <si>
    <t>Участник должен иметь опыт работы на соответствующем рынке не менее 3-х лет</t>
  </si>
  <si>
    <t>ОЛ 63, ОЛ 129</t>
  </si>
  <si>
    <t>06.00/1267</t>
  </si>
  <si>
    <t>2015_741</t>
  </si>
  <si>
    <t>45286580000</t>
  </si>
  <si>
    <t>муниципальный округ Таганский</t>
  </si>
  <si>
    <t>Оказание услуг по оперативно-диспетчерскому управлению в электроэнергетике в КФО</t>
  </si>
  <si>
    <t>ОАО «СО ЕЭС»</t>
  </si>
  <si>
    <t>ОЛ 64</t>
  </si>
  <si>
    <t>06.00/1264</t>
  </si>
  <si>
    <t>2015_742</t>
  </si>
  <si>
    <t>г.Симферополь</t>
  </si>
  <si>
    <t>ОЛ 65</t>
  </si>
  <si>
    <t>05.00/ 806</t>
  </si>
  <si>
    <t>2015_743</t>
  </si>
  <si>
    <t>Услуги по техническому обслуживанию и ремонту автомобиля Toyota Camry</t>
  </si>
  <si>
    <t>ОЛ 66</t>
  </si>
  <si>
    <t>05.00/ 858</t>
  </si>
  <si>
    <t>2015_744</t>
  </si>
  <si>
    <t>Страхование ответственности Управляющего аппарата Общества</t>
  </si>
  <si>
    <t>ОЛ 67</t>
  </si>
  <si>
    <t>06.00/1342</t>
  </si>
  <si>
    <t>2015_745</t>
  </si>
  <si>
    <t>Поставка дизельного топлива ЕВРО сорт Е (ГОСТ Р 52368-2005) в количестве 7 200 (семь тысяч двести) тонн для обеспечения бесперебойной работы мобильных ГТЭС, расположенных в Крымском федеральном округе</t>
  </si>
  <si>
    <t>ОЛ 68</t>
  </si>
  <si>
    <t>06.00/1382</t>
  </si>
  <si>
    <t>2015_746</t>
  </si>
  <si>
    <t>Поставка муфт кабельных концевых 110 кВ APECB 1452P(ABB) для КЛ 110 кВ типа ПвПу2Г (240/95)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</si>
  <si>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</si>
  <si>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ОЛ 70</t>
  </si>
  <si>
    <t>06.00/1374</t>
  </si>
  <si>
    <t>2015_747</t>
  </si>
  <si>
    <t>Поставка кабельно- проводниковой продукции и материалов для нужд ОАО «Мобильные ГТЭС»</t>
  </si>
  <si>
    <t>ОЛ 71</t>
  </si>
  <si>
    <t>2015_748</t>
  </si>
  <si>
    <t>Поставка мягких резервуаров   МР-НТ 75Н</t>
  </si>
  <si>
    <t>Наличие разрешительных документов. Документация на русском языке. Товар должен быть новым, в оригинальной упаковке завода-изготовителя</t>
  </si>
  <si>
    <t>ООО «ТК Нефтетанк»</t>
  </si>
  <si>
    <t>ОЛ 61.1</t>
  </si>
  <si>
    <t>06.00/1294</t>
  </si>
  <si>
    <t>2015_749</t>
  </si>
  <si>
    <t>муниципальный округ Якиманка</t>
  </si>
  <si>
    <t>Услуги по обслуживанию мобильных туалетных кабин (МТК) на ПС № 239 «Пушкино»</t>
  </si>
  <si>
    <t>Наличие договора на прием и обезвреживание жидких бытовых отходов. Возможность оказывать услуги в зимний период</t>
  </si>
  <si>
    <t>ОЛ 73</t>
  </si>
  <si>
    <t>06.00/1368</t>
  </si>
  <si>
    <t>2015_750</t>
  </si>
  <si>
    <t>Поставка ограждения  Fensis (комплект)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</si>
  <si>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</si>
  <si>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28.1</t>
  </si>
  <si>
    <t>2811090</t>
  </si>
  <si>
    <t>ОЛ 74</t>
  </si>
  <si>
    <t>06.00/1369</t>
  </si>
  <si>
    <t>2015_751</t>
  </si>
  <si>
    <t>Поставка арматуры и материалов для нужд ОАО «Мобильные ГТЭС»</t>
  </si>
  <si>
    <t>2900000</t>
  </si>
  <si>
    <t>ОЛ 72</t>
  </si>
  <si>
    <t>06.00/1362</t>
  </si>
  <si>
    <t>2015_752</t>
  </si>
  <si>
    <t>Поставка железобетонных изделий для нужд ОАО «Мобильные ГТЭС»</t>
  </si>
  <si>
    <t>45.25</t>
  </si>
  <si>
    <t>4500000</t>
  </si>
  <si>
    <t>ОЛ 75</t>
  </si>
  <si>
    <t>06.00/1404</t>
  </si>
  <si>
    <t>2015_753</t>
  </si>
  <si>
    <t>ОЛ 76</t>
  </si>
  <si>
    <t>06.00/1446</t>
  </si>
  <si>
    <t>2015_754</t>
  </si>
  <si>
    <t>Разработка рабочей документации по титулу «Временное размещение мобильных ГТЭС на существующих площадках в Крымском федеральном округе</t>
  </si>
  <si>
    <t xml:space="preserve">1. опыт выполнения работ не менее 2 лет;
2. наличие соответствующих разрешительных документов на ведение деятельности.
</t>
  </si>
  <si>
    <t>ОЛ 77</t>
  </si>
  <si>
    <t>06.00/1452</t>
  </si>
  <si>
    <t>2015_755</t>
  </si>
  <si>
    <t>Выполнение строительно-монтажных работ по устройству площадки для размещения дополнительной комплектной мобильной газотурбинной электрической станции (мобильной ГТЭС) на территории существующей площадки временного размещения мобильных ГТЭС в КФО № 1 «Севастопольская»</t>
  </si>
  <si>
    <t xml:space="preserve">1. опыт строительно-монтажных работ не менее 2 лет;
2. наличие соответствующих разрешительных документов на ведение деятельности
</t>
  </si>
  <si>
    <t>4560521</t>
  </si>
  <si>
    <t>ОЛ 78</t>
  </si>
  <si>
    <t>2015_756</t>
  </si>
  <si>
    <t>Выполнение строительно-монтажных работ по устройству площадки для размещения дополнительной комплектной мобильной газотурбинной электрической станции (мобильной ГТЭС) на территории существующей площадки временного размещения мобильных ГТЭС в КФО № 3 «Западно-Крымская»</t>
  </si>
  <si>
    <t>ОЛ 79</t>
  </si>
  <si>
    <t>06.00/1378</t>
  </si>
  <si>
    <t>2015_757</t>
  </si>
  <si>
    <t>45268569000</t>
  </si>
  <si>
    <t>муниципальный округ Можайский</t>
  </si>
  <si>
    <t>Проектирование устройств РЗиА и проведение пусконаладочных работ электрооборудования двух контейнеров ОПУ для нужд ОАО «Мобильные ГТЭС»</t>
  </si>
  <si>
    <t xml:space="preserve">Исполнитель должен иметь практический опыт работы по проектированию УРЗиА и техническому обслуживанию электрооборудования контейнера ОПУ: терминалов 7UT 633. 6MD 664
</t>
  </si>
  <si>
    <t>ОЛ 80</t>
  </si>
  <si>
    <t>06.00/1429</t>
  </si>
  <si>
    <t>2015_758</t>
  </si>
  <si>
    <t>Проведение  пусконаладочных работ двух электрогенераторов BRUSH BDAX62-170R</t>
  </si>
  <si>
    <t>Исполнитель должен иметь практический опыт производства пуско-наладочных работ электрогенераторов BRUSH BDAX62-170R, наличие специализированного ПО для наладки</t>
  </si>
  <si>
    <t>3190000</t>
  </si>
  <si>
    <t>ОЛ 81</t>
  </si>
  <si>
    <t>07.00/348</t>
  </si>
  <si>
    <t>2015_759</t>
  </si>
  <si>
    <t>Проведение испытаний в соответствии с установленными методиками аккредитованной лабораторией</t>
  </si>
  <si>
    <t>ОЛ 82</t>
  </si>
  <si>
    <t>07.00/349</t>
  </si>
  <si>
    <t>2015_760</t>
  </si>
  <si>
    <t>ОЛ 83</t>
  </si>
  <si>
    <t>07.00/359</t>
  </si>
  <si>
    <t>2015_761</t>
  </si>
  <si>
    <t>Услуги по техническому освидетельствованию и техническому обслуживанию подъемных механизмов</t>
  </si>
  <si>
    <t>Оказание услуг в соответствии с требованиями завода-изготовителя</t>
  </si>
  <si>
    <t>ОЛ 85</t>
  </si>
  <si>
    <t>06.00/1341</t>
  </si>
  <si>
    <t>2015_762</t>
  </si>
  <si>
    <t>Поставка дизельного топлива ЕВРО сорт Е (ГОСТ Р 52368-2005) в количестве 11 500 (одиннадцать тысяч пятьсот) тонн для обеспечения бесперебойной работы мобильных ГТЭС, расположенных в Крымском федеральном округе</t>
  </si>
  <si>
    <t>ОЛ 86</t>
  </si>
  <si>
    <t>06.00/1347</t>
  </si>
  <si>
    <t>2015_763</t>
  </si>
  <si>
    <t>План мероприятий по локализации и ликвидации последствий аварий» Обособленного подразделения «Мобильные ГТЭС Тыва»</t>
  </si>
  <si>
    <t xml:space="preserve">Оказание услуг в соответствии с требованиями Федерального закона № 116 – ФЗ.
</t>
  </si>
  <si>
    <t>ОЛ 87</t>
  </si>
  <si>
    <t>06.00/1334</t>
  </si>
  <si>
    <t>2015_764</t>
  </si>
  <si>
    <t>Услуги по перевалке, накоплению и хранению дизельного топлива ЕВРО (ГОСТ Р 52368-2005) (Доп.соглашение)</t>
  </si>
  <si>
    <t xml:space="preserve">ГУП РК «Черноморнефтегаз» </t>
  </si>
  <si>
    <t>ОЛ 88</t>
  </si>
  <si>
    <t>06.00/1443</t>
  </si>
  <si>
    <t>2015_765</t>
  </si>
  <si>
    <t>ОЛ 89</t>
  </si>
  <si>
    <t>06.00/1442</t>
  </si>
  <si>
    <t>2015_766</t>
  </si>
  <si>
    <t>Поставка дизельного топлива ЕВРО сорт Е (ГОСТ Р 52368-2005) в количестве 11 000 (одиннадцать тысяч) тонн для обеспечения бесперебойной работы мобильных ГТЭС, расположенных в Крымском федеральном округе</t>
  </si>
  <si>
    <t>ОЛ 90</t>
  </si>
  <si>
    <t>06.00/1422</t>
  </si>
  <si>
    <t>2015_767</t>
  </si>
  <si>
    <t>Выполнение монтажных и пусконаладочных работ основного и вспомогательного оборудования комплектных мобильных газотурбинных электрических станций (мобильных ГТЭС), вновь устанавливаемых на территории существующих площадок размещения мобильных ГТЭС в Крымском федеральном округе</t>
  </si>
  <si>
    <t xml:space="preserve">1. опыт выполнения работ не менее 2 лет;
2. наличие соответствующих разрешительных документов на ведение деятельности
</t>
  </si>
  <si>
    <t>ОЛ 91</t>
  </si>
  <si>
    <t>06.00/1434</t>
  </si>
  <si>
    <t>2015_768</t>
  </si>
  <si>
    <t>Выполнение монтажных и пусконаладочных работ, а так же метрологической аттестации системы АИИС КУЭ двух комплектных мобильных газотурбинных электрических станции (мобильных ГТЭС)</t>
  </si>
  <si>
    <t>ОЛ 92</t>
  </si>
  <si>
    <t>12.00/828</t>
  </si>
  <si>
    <t>2015_769</t>
  </si>
  <si>
    <t>Услуги по аттестации сварщиков ОП «Мобильные ГТЭС Крым»</t>
  </si>
  <si>
    <t>ОЛ 93</t>
  </si>
  <si>
    <t>07.00/354</t>
  </si>
  <si>
    <t>2015_770</t>
  </si>
  <si>
    <t>Услуги по очистке внутренней поверхности автоцистерн топливозаправщиков</t>
  </si>
  <si>
    <t>ОЛ 96</t>
  </si>
  <si>
    <t>05.00/880</t>
  </si>
  <si>
    <t>2015_771</t>
  </si>
  <si>
    <t>Поставка периодических изданий» для сотрудников Головного офиса ОАО «Мобильные ГТЭС»</t>
  </si>
  <si>
    <t>Поставщик должен иметь опыт работы не менее трех лет</t>
  </si>
  <si>
    <t>22.13</t>
  </si>
  <si>
    <t>ОЛ 98</t>
  </si>
  <si>
    <t>12.00/852</t>
  </si>
  <si>
    <t>2015_772</t>
  </si>
  <si>
    <t>Услуги по перевозке нефтепродуктов автомобильным транспортом</t>
  </si>
  <si>
    <t>60.24</t>
  </si>
  <si>
    <t>ГУП Республики Крым «Черноморнефтегаз»</t>
  </si>
  <si>
    <t>ОЛ 99</t>
  </si>
  <si>
    <t>06.00/1348</t>
  </si>
  <si>
    <t>2015_773</t>
  </si>
  <si>
    <t>Проведение подготовки и последующей аттестации руководителей  и специалистов ОАО «Мобильные ГТЭС»</t>
  </si>
  <si>
    <t xml:space="preserve">По окончании должны быть выданы удостоверения и протоколы, подтверждающие успешное прохождение обучения и проверки знаний требований охраны труда
</t>
  </si>
  <si>
    <t>ОЛ 100</t>
  </si>
  <si>
    <t>01.02/334</t>
  </si>
  <si>
    <t>2015_774</t>
  </si>
  <si>
    <t>45000000000
93401000000</t>
  </si>
  <si>
    <t>Город Москва столица Российской Федерации город Федерального значения
Республика Тыва</t>
  </si>
  <si>
    <t>Услуги по разработке технорабочего проекта по титулу «Техническое перевооружение системы защищенности объекта временного размещения мобильной газотурбинной электрической станции ОАО «Мобильные ГТЭС» вблизи ПС 220/110 кВ «Кызылская»</t>
  </si>
  <si>
    <t>Наличие у Проектировщика соответствующих свидетельств, опыта выполнения аналогичных работ и подготовленного персонала</t>
  </si>
  <si>
    <t>ОЛ 101</t>
  </si>
  <si>
    <t>06.00/1412</t>
  </si>
  <si>
    <t>2015_775</t>
  </si>
  <si>
    <t>Оказание услуг по перевозке дизельного топлива ЕВРО (ГОСТ Р 52368-2005) морским (речным) судном (танкером) в количестве до 48 000 тонн</t>
  </si>
  <si>
    <t>ОЛ 102</t>
  </si>
  <si>
    <t>07.00/377</t>
  </si>
  <si>
    <t>2015_776</t>
  </si>
  <si>
    <t>Услуги по обучению пожарно-техническому минимуму работников ОП «Мобильные ГТЭС – Юг»</t>
  </si>
  <si>
    <t>ОЛ 103</t>
  </si>
  <si>
    <t>06.00/1444</t>
  </si>
  <si>
    <t>2015_777</t>
  </si>
  <si>
    <t>Поставка дизельного топлива ЕВРО сорт Е (ГОСТ Р 52368-2005) в количестве 8 200 (восемь тысяч двести) тонн, для обеспечения бесперебойной работы мобильных ГТЭС, расположенных в Крымском федеральном округе</t>
  </si>
  <si>
    <t>ОЛ 105</t>
  </si>
  <si>
    <t>06.00/1313</t>
  </si>
  <si>
    <t>2015_778</t>
  </si>
  <si>
    <t>Услуги по проведению предсменных медицинских осмотров оперативного персонала (Диспетчеров службы оперативного управления)</t>
  </si>
  <si>
    <t>Проведению предсменных медицинских осмотров оперативного персонала (Диспетчеров службы оперативного управления)</t>
  </si>
  <si>
    <t>ОЛ 106</t>
  </si>
  <si>
    <t>07.00/383</t>
  </si>
  <si>
    <t>2015_779</t>
  </si>
  <si>
    <t>Услуги по проведению анализов трансформаторного масла</t>
  </si>
  <si>
    <t>ОЛ 107</t>
  </si>
  <si>
    <t>06.00/1331</t>
  </si>
  <si>
    <t>2015_780</t>
  </si>
  <si>
    <t>Поставка осветительной арматуры в рамках модернизации системы наружного освещения, размещенной на мачтах молниеприемников Севастопольской МГТЭС</t>
  </si>
  <si>
    <t>26.15.6</t>
  </si>
  <si>
    <t>ОЛ 108</t>
  </si>
  <si>
    <t>12.00/862</t>
  </si>
  <si>
    <t>2015_781</t>
  </si>
  <si>
    <t>Поставка сантехнической продукции  для нужд ОП «Мобильные ГТЭС Крым»</t>
  </si>
  <si>
    <t>Опыт работы реализации на рынке сантехнической продукции не менее 3 лет</t>
  </si>
  <si>
    <t>52.33</t>
  </si>
  <si>
    <t>ОЛ 109, ОЛ 129</t>
  </si>
  <si>
    <t>2015_782</t>
  </si>
  <si>
    <t>Поставка хозяйственных материалов для нужд ОП «Мобильные ГТЭС Крым»</t>
  </si>
  <si>
    <t>Опыт работы реализации на рынке хозяйственных материалов не менее 3 лет</t>
  </si>
  <si>
    <t>06.00/1367</t>
  </si>
  <si>
    <t>2015_783</t>
  </si>
  <si>
    <t>Поставка электротехнического оборудования сетей связи и материалов для нужд ОАО «Мобильные ГТЭС»</t>
  </si>
  <si>
    <t>1. опыт поставок не менее 2 лет;
2. наличие соответствующих разрешительных документов на ведение деятельности</t>
  </si>
  <si>
    <t>ОЛ 110, ОЛ 129</t>
  </si>
  <si>
    <t>2015_784</t>
  </si>
  <si>
    <t>Оказание услуг по перевозке дизельного топлива ЕВРО (ГОСТ Р 52368-2005) морским (речным) судном (танкером) в количестве до 45 000 тонн</t>
  </si>
  <si>
    <t>ОЛ 111</t>
  </si>
  <si>
    <t>13.00/142</t>
  </si>
  <si>
    <t>2015_785</t>
  </si>
  <si>
    <t>Услуги стационарной Internet связи для работы персонала обособленного подразделения «Мобильные ГТЭС Симферополь»</t>
  </si>
  <si>
    <t>64.20.5</t>
  </si>
  <si>
    <t>НДС не обл.</t>
  </si>
  <si>
    <t>ОЛ 113</t>
  </si>
  <si>
    <t>2015_786</t>
  </si>
  <si>
    <t>Поставка дизельного топлива ЕВРО сорт Е (ГОСТ Р 52368-2005) в количестве 15 000 (пятнадцать тысяч) тонн, для обеспечения бесперебойной работы мобильных ГТЭС, расположенных в Крымском федеральном округе</t>
  </si>
  <si>
    <t>ОЛ 114</t>
  </si>
  <si>
    <t>2015_787</t>
  </si>
  <si>
    <t>тех.дирекция</t>
  </si>
  <si>
    <t>Поставка масла для маслонаполненного оборудования мобильных ГТЭС</t>
  </si>
  <si>
    <t>ОЛ 115</t>
  </si>
  <si>
    <t>06.00/1312</t>
  </si>
  <si>
    <t>2015_788</t>
  </si>
  <si>
    <t>95401000000</t>
  </si>
  <si>
    <t>город Абакан</t>
  </si>
  <si>
    <t xml:space="preserve">Покупка электроэнергии на собственные нужды 
ОП "Хакасия"
</t>
  </si>
  <si>
    <t xml:space="preserve">Соответствие правилам работы на рынках электроэнергии
</t>
  </si>
  <si>
    <t>ОЛ 116</t>
  </si>
  <si>
    <t>2015_789</t>
  </si>
  <si>
    <t>Страхование грузов  на период перебазирования на территорию КФО двух Мобильных ГТЭС по маршруту м/а аэропорт «Симферополь» г.Симферополь-ПС Западно Крымская, ПС Севастопольская»</t>
  </si>
  <si>
    <t>Перестраховочная защита,
покрытие "все риски", 
размер страхового тарифа</t>
  </si>
  <si>
    <t xml:space="preserve">ООО «Росгосстрах» </t>
  </si>
  <si>
    <t>ОЛ 117</t>
  </si>
  <si>
    <t>2015_790</t>
  </si>
  <si>
    <t>05401000000</t>
  </si>
  <si>
    <t>г Владивосток</t>
  </si>
  <si>
    <t>Оказание услуг по перевозке основного и вспомогательного оборудования и материалов мобильных ГТЭС с территории Владивостокской ТЭЦ-1 (г. Владивосток) в Крымский федеральный округ</t>
  </si>
  <si>
    <t>• наличие собственной или арендованной техники для перевозки оборудования либо заключенные соответствующие договоры, которые позволят выполнить перевозку;
• опыт работы на рынке перевозки оборудования/организации перевозок не менее двух лет;
• опыт перевозок/организации перевозок крупногабаритного тяжеловесного высокотехнологичного, нестандартного оборудования;
• опыт выполнения перевозок за последние 2 года, предшествующих дате подачи заявки на участие в отборе, аналогичных по виду и специфике, в отношении выполнения которых проводится отбор, стоимостью не менее 50% от начальной (максимальной) цены предмета отбора;
• наличие соответствующих разрешительных документов на ведение деятельности по перевозкам как в случае перевозки собственными силами, так и с привлечением третьих лиц.</t>
  </si>
  <si>
    <t>ООО «ПЛК»</t>
  </si>
  <si>
    <t>ОЛ 118</t>
  </si>
  <si>
    <t>06.00/1328</t>
  </si>
  <si>
    <t>2015_791</t>
  </si>
  <si>
    <t>СТС</t>
  </si>
  <si>
    <t>Поставка мультиплексоров</t>
  </si>
  <si>
    <t>ОЛ 119</t>
  </si>
  <si>
    <t>01.02/378</t>
  </si>
  <si>
    <t>2015_792</t>
  </si>
  <si>
    <t>Обеспечению безопасности персонала и сохранности имущества на объектах обособленных подразделений  «Мобильные ГТЭС Крым» (Доп.соглашение)</t>
  </si>
  <si>
    <t xml:space="preserve">ООО ЧОП «БАРС-А» </t>
  </si>
  <si>
    <t>ОЛ 120</t>
  </si>
  <si>
    <t>12.00/888</t>
  </si>
  <si>
    <t>2015_793</t>
  </si>
  <si>
    <t>Услуг грузоподъемных механизмов и спецтехники</t>
  </si>
  <si>
    <t>45.5</t>
  </si>
  <si>
    <t>ООО «ТЭС Транс»</t>
  </si>
  <si>
    <t>ОЛ 121</t>
  </si>
  <si>
    <t>06.00/1435</t>
  </si>
  <si>
    <t>2015_794</t>
  </si>
  <si>
    <t>ОЛ 122</t>
  </si>
  <si>
    <t>12.00/814</t>
  </si>
  <si>
    <t>2015_795</t>
  </si>
  <si>
    <t>Оказание услуг по  холодному водоснабжению на собственные нужды мобильных ГТЭС на ПС «Севастопольская»</t>
  </si>
  <si>
    <t>ГУП ГС «Водоканал»</t>
  </si>
  <si>
    <t>ОЛ 123</t>
  </si>
  <si>
    <t>02.00/170</t>
  </si>
  <si>
    <t>2015_796</t>
  </si>
  <si>
    <t>Услуги финансирования/открытие кредитной линии</t>
  </si>
  <si>
    <t>нДС не обл</t>
  </si>
  <si>
    <t>ОЛ 124</t>
  </si>
  <si>
    <t>2015_797</t>
  </si>
  <si>
    <t>Поставка депрессорно-диспергирующей присадки</t>
  </si>
  <si>
    <t>ООО «Компания Топливный Регион»</t>
  </si>
  <si>
    <t>ОЛ 126</t>
  </si>
  <si>
    <t>2015_798</t>
  </si>
  <si>
    <t>Страхование грузов в период транспортировки оборудования из г.Москва в КФО для нужд ОАО «Мобильные ГТЭС»</t>
  </si>
  <si>
    <t>Перестраховочная защита,
покрытие «все риски», 
размер страхового тарифа</t>
  </si>
  <si>
    <t>ООО «Росгосстрах»</t>
  </si>
  <si>
    <t>ОЛ 127</t>
  </si>
  <si>
    <t>2015_799</t>
  </si>
  <si>
    <t>Город Владивосток</t>
  </si>
  <si>
    <t>Оказание услуг автокрана грузоподъемностью 90 тонн для погрузки/выгрузки  оборудования двух мобильных ГТЭС в г.Владивосток</t>
  </si>
  <si>
    <t>• наличие собственной или арендованной техники для погрузки/выгрузки/перемещению оборудования;
• Наличие высококвалифицированного персонала для работы на кранах высокой грузоподъемности
• Опыт оказания услуг по погрузки/выгрузки/перемещению крупногабаритного тяжеловесного высокотехнологического, нестандартного оборудования;
• наличие соответствующих разрешительных документов на ведение деятельности собственными силами, так и с привлечением третьих лиц.</t>
  </si>
  <si>
    <t>ООО «Передвижной механизированный комплекс»</t>
  </si>
  <si>
    <t>ОЛ 128</t>
  </si>
  <si>
    <t>2015_800</t>
  </si>
  <si>
    <t>Заключение договора по авиаперевозке комплектов оборудования мобильных ГТЭС</t>
  </si>
  <si>
    <t xml:space="preserve">• наличие собственной или арендованной техники </t>
  </si>
  <si>
    <t>ЗЦ</t>
  </si>
  <si>
    <t>ОЛ 130</t>
  </si>
  <si>
    <t>2015_801</t>
  </si>
  <si>
    <t>Выполнение демонтажных работ основного и вспомогательного оборудования комплектных мобильных газотурбинных электрических станций (мобильных ГТЭС), размещенных на территории Владивостокской ТЭЦ-1, в г. Владивосток</t>
  </si>
  <si>
    <t xml:space="preserve">1. опыт выполнения работ не менее 2 лет;
2. наличие соответствующих разрешительных документов на ведение деятельности
</t>
  </si>
  <si>
    <t>ООО «СПЕЦМОНТАЖ»</t>
  </si>
  <si>
    <t>ОЛ 131</t>
  </si>
  <si>
    <t>2015_802</t>
  </si>
  <si>
    <t>Разработка проектной документации по объекту: «Техническое перевооружение топливного хозяйства на площадках временного размещения мобильных ГТЭС на территории КФО»</t>
  </si>
  <si>
    <t>ОЛ 132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</si>
</sst>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charset val="204"/>
      <scheme val="minor"/>
    </font>
    <font>
      <sz val="11"/>
      <color theme="1"/>
      <name val="Calibri"/>
      <family val="2"/>
      <scheme val="minor"/>
    </font>
    <font>
      <sz val="12"/>
      <name val="Arial"/>
      <family val="2"/>
      <charset val="204"/>
    </font>
    <font>
      <b/>
      <sz val="12"/>
      <name val="Arial"/>
      <family val="2"/>
      <charset val="204"/>
    </font>
    <font>
      <sz val="12"/>
      <name val="Arial Cyr"/>
      <charset val="204"/>
    </font>
    <font>
      <u/>
      <sz val="12"/>
      <name val="Arial"/>
      <family val="2"/>
      <charset val="204"/>
    </font>
    <font>
      <b/>
      <sz val="12"/>
      <name val="Arial Cyr"/>
      <charset val="204"/>
    </font>
    <font>
      <sz val="11"/>
      <name val="Arial"/>
      <family val="2"/>
      <charset val="204"/>
    </font>
    <font>
      <sz val="12"/>
      <color theme="1"/>
      <name val="Arial"/>
      <family val="2"/>
      <charset val="204"/>
    </font>
    <font>
      <sz val="12"/>
      <color rgb="FFFF0000"/>
      <name val="Arial"/>
      <family val="2"/>
      <charset val="204"/>
    </font>
    <font>
      <sz val="10"/>
      <name val="Arial"/>
      <family val="2"/>
      <charset val="204"/>
    </font>
    <font>
      <b/>
      <sz val="10"/>
      <name val="Arial Cyr"/>
      <charset val="204"/>
    </font>
    <font>
      <sz val="12"/>
      <color theme="1"/>
      <name val="Calibri"/>
      <family val="2"/>
      <scheme val="minor"/>
    </font>
    <font>
      <b/>
      <sz val="9"/>
      <color indexed="81"/>
      <name val="Tahoma"/>
      <family val="2"/>
      <charset val="204"/>
    </font>
    <font>
      <sz val="9"/>
      <color indexed="81"/>
      <name val="Tahoma"/>
      <family val="2"/>
      <charset val="204"/>
    </font>
    <font>
      <b/>
      <sz val="12"/>
      <color indexed="81"/>
      <name val="Tahoma"/>
      <family val="2"/>
      <charset val="204"/>
    </font>
    <font>
      <sz val="12"/>
      <color indexed="81"/>
      <name val="Tahoma"/>
      <family val="2"/>
      <charset val="204"/>
    </font>
    <font>
      <b/>
      <sz val="11"/>
      <color indexed="81"/>
      <name val="Tahoma"/>
      <family val="2"/>
      <charset val="204"/>
    </font>
    <font>
      <sz val="11"/>
      <color indexed="81"/>
      <name val="Tahoma"/>
      <family val="2"/>
      <charset val="204"/>
    </font>
    <font>
      <sz val="10"/>
      <name val="Arial Cyr"/>
      <charset val="204"/>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0" fontId="20" fillId="0" borderId="0"/>
    <xf numFmtId="0" fontId="1" fillId="0" borderId="0"/>
  </cellStyleXfs>
  <cellXfs count="135">
    <xf numFmtId="0" fontId="0" fillId="0" borderId="0" xfId="0"/>
    <xf numFmtId="0" fontId="3" fillId="0" borderId="0" xfId="0" applyFont="1" applyFill="1" applyAlignment="1">
      <alignment vertical="top" wrapText="1"/>
    </xf>
    <xf numFmtId="0" fontId="4" fillId="0" borderId="0" xfId="0" applyFont="1" applyFill="1" applyAlignment="1">
      <alignment vertical="top" wrapText="1"/>
    </xf>
    <xf numFmtId="164" fontId="3" fillId="0" borderId="0" xfId="0" applyNumberFormat="1"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164" fontId="3" fillId="0" borderId="0" xfId="0" applyNumberFormat="1" applyFont="1" applyFill="1" applyAlignment="1">
      <alignment horizontal="left" vertical="top" wrapText="1"/>
    </xf>
    <xf numFmtId="0" fontId="3" fillId="0" borderId="2" xfId="0" applyFont="1" applyFill="1" applyBorder="1" applyAlignment="1">
      <alignment vertical="top"/>
    </xf>
    <xf numFmtId="0" fontId="3" fillId="0" borderId="3" xfId="0" applyFont="1" applyFill="1" applyBorder="1" applyAlignment="1">
      <alignment vertical="top" wrapText="1"/>
    </xf>
    <xf numFmtId="0" fontId="3" fillId="0" borderId="1" xfId="0" applyFont="1" applyFill="1" applyBorder="1" applyAlignment="1">
      <alignment vertical="top"/>
    </xf>
    <xf numFmtId="0" fontId="3" fillId="0" borderId="3" xfId="0" applyFont="1" applyFill="1" applyBorder="1" applyAlignment="1">
      <alignment vertical="top"/>
    </xf>
    <xf numFmtId="0" fontId="4" fillId="0" borderId="2" xfId="0" applyFont="1" applyFill="1" applyBorder="1" applyAlignment="1">
      <alignment vertical="top"/>
    </xf>
    <xf numFmtId="0" fontId="3" fillId="0" borderId="4" xfId="0" applyFont="1" applyFill="1" applyBorder="1" applyAlignment="1">
      <alignment vertical="top"/>
    </xf>
    <xf numFmtId="0" fontId="3" fillId="0" borderId="5" xfId="0" applyFont="1" applyFill="1" applyBorder="1" applyAlignment="1">
      <alignment vertical="top" wrapText="1"/>
    </xf>
    <xf numFmtId="0" fontId="5" fillId="0" borderId="0" xfId="0" applyFont="1" applyFill="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center" wrapText="1"/>
    </xf>
    <xf numFmtId="0" fontId="5" fillId="0" borderId="0" xfId="0" applyFont="1" applyFill="1" applyBorder="1" applyAlignment="1">
      <alignment vertical="top"/>
    </xf>
    <xf numFmtId="0" fontId="7" fillId="0" borderId="0" xfId="0" applyFont="1" applyFill="1" applyBorder="1" applyAlignment="1">
      <alignment vertical="top"/>
    </xf>
    <xf numFmtId="0" fontId="3" fillId="0" borderId="0" xfId="0" applyFont="1" applyFill="1" applyBorder="1" applyAlignment="1">
      <alignment horizontal="left" vertical="center" wrapText="1"/>
    </xf>
    <xf numFmtId="164" fontId="5" fillId="0" borderId="0" xfId="0" applyNumberFormat="1" applyFont="1" applyFill="1" applyAlignment="1">
      <alignment vertical="top" wrapText="1"/>
    </xf>
    <xf numFmtId="0" fontId="3" fillId="0" borderId="17" xfId="0" applyFont="1" applyFill="1" applyBorder="1" applyAlignment="1">
      <alignment vertical="top" textRotation="90" wrapText="1"/>
    </xf>
    <xf numFmtId="0" fontId="3" fillId="0" borderId="17" xfId="0" applyFont="1" applyFill="1" applyBorder="1" applyAlignment="1">
      <alignment vertical="top" wrapText="1"/>
    </xf>
    <xf numFmtId="164" fontId="3" fillId="0" borderId="17" xfId="0" applyNumberFormat="1" applyFont="1" applyFill="1" applyBorder="1" applyAlignment="1">
      <alignment vertical="top" wrapText="1"/>
    </xf>
    <xf numFmtId="0" fontId="4" fillId="0" borderId="17" xfId="0" applyFont="1" applyFill="1" applyBorder="1" applyAlignment="1">
      <alignment vertical="top" wrapText="1"/>
    </xf>
    <xf numFmtId="0" fontId="4" fillId="0" borderId="17" xfId="0" applyFont="1" applyFill="1" applyBorder="1" applyAlignment="1">
      <alignment horizont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textRotation="90" wrapText="1"/>
    </xf>
    <xf numFmtId="164" fontId="4" fillId="0" borderId="17" xfId="0" applyNumberFormat="1" applyFont="1" applyFill="1" applyBorder="1" applyAlignment="1">
      <alignment horizontal="center" textRotation="90" wrapText="1"/>
    </xf>
    <xf numFmtId="49" fontId="3" fillId="0" borderId="17" xfId="0" applyNumberFormat="1" applyFont="1" applyFill="1" applyBorder="1" applyAlignment="1">
      <alignment horizontal="center" vertical="top" wrapText="1"/>
    </xf>
    <xf numFmtId="0" fontId="3" fillId="0" borderId="17" xfId="0" applyFont="1" applyFill="1" applyBorder="1" applyAlignment="1">
      <alignment horizontal="center" vertical="top" wrapText="1"/>
    </xf>
    <xf numFmtId="0" fontId="7" fillId="0" borderId="17" xfId="0" applyFont="1" applyFill="1" applyBorder="1" applyAlignment="1">
      <alignment textRotation="90" wrapText="1"/>
    </xf>
    <xf numFmtId="164" fontId="3" fillId="0" borderId="17" xfId="0" applyNumberFormat="1" applyFont="1" applyFill="1" applyBorder="1" applyAlignment="1">
      <alignment horizontal="center" vertical="top" wrapText="1"/>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4" fillId="0" borderId="17" xfId="0" applyFont="1" applyFill="1" applyBorder="1" applyAlignment="1">
      <alignment horizontal="center" vertical="top" wrapText="1"/>
    </xf>
    <xf numFmtId="0" fontId="3" fillId="0" borderId="0" xfId="0" applyFont="1" applyFill="1" applyAlignment="1">
      <alignment vertical="top"/>
    </xf>
    <xf numFmtId="0" fontId="3" fillId="0" borderId="20" xfId="0" applyFont="1" applyFill="1" applyBorder="1" applyAlignment="1">
      <alignment horizontal="center" vertical="top" wrapText="1"/>
    </xf>
    <xf numFmtId="0" fontId="4" fillId="0" borderId="20" xfId="0" applyFont="1" applyFill="1" applyBorder="1" applyAlignment="1">
      <alignment horizontal="center" vertical="top" wrapText="1"/>
    </xf>
    <xf numFmtId="0" fontId="5"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shrinkToFit="1"/>
    </xf>
    <xf numFmtId="164" fontId="3" fillId="0" borderId="17"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shrinkToFit="1"/>
    </xf>
    <xf numFmtId="164" fontId="3" fillId="0" borderId="17" xfId="0" applyNumberFormat="1"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164" fontId="4" fillId="0" borderId="17" xfId="0" applyNumberFormat="1" applyFont="1" applyFill="1" applyBorder="1" applyAlignment="1">
      <alignment horizontal="center" vertical="center" wrapText="1"/>
    </xf>
    <xf numFmtId="0" fontId="0" fillId="0" borderId="0" xfId="0" applyFill="1"/>
    <xf numFmtId="2"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NumberFormat="1" applyFont="1" applyFill="1" applyBorder="1" applyAlignment="1">
      <alignment vertical="center" wrapText="1"/>
    </xf>
    <xf numFmtId="0" fontId="9" fillId="0" borderId="0" xfId="0" applyFont="1" applyFill="1"/>
    <xf numFmtId="0" fontId="8" fillId="0" borderId="17" xfId="0" applyFont="1" applyFill="1" applyBorder="1" applyAlignment="1">
      <alignment horizontal="center" vertical="center" wrapText="1"/>
    </xf>
    <xf numFmtId="0" fontId="0" fillId="0" borderId="0" xfId="0" applyFill="1" applyAlignment="1">
      <alignment vertical="top"/>
    </xf>
    <xf numFmtId="0" fontId="5" fillId="0" borderId="17" xfId="0" applyFont="1" applyFill="1" applyBorder="1" applyAlignment="1">
      <alignment vertical="center" wrapText="1"/>
    </xf>
    <xf numFmtId="0" fontId="5" fillId="0" borderId="0" xfId="0" applyFont="1" applyFill="1" applyAlignment="1">
      <alignment vertical="top"/>
    </xf>
    <xf numFmtId="0" fontId="4" fillId="0" borderId="17" xfId="0" applyFont="1" applyFill="1" applyBorder="1" applyAlignment="1">
      <alignment horizontal="center" vertical="center"/>
    </xf>
    <xf numFmtId="0" fontId="4"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shrinkToFit="1"/>
    </xf>
    <xf numFmtId="164" fontId="3" fillId="0" borderId="18"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shrinkToFit="1"/>
    </xf>
    <xf numFmtId="164" fontId="3" fillId="0" borderId="2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3" fillId="0" borderId="0" xfId="0" applyFont="1" applyFill="1" applyBorder="1"/>
    <xf numFmtId="0" fontId="3" fillId="0" borderId="0" xfId="0" applyFont="1" applyFill="1" applyBorder="1" applyAlignment="1">
      <alignment vertical="top" wrapText="1"/>
    </xf>
    <xf numFmtId="0" fontId="11"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top"/>
    </xf>
    <xf numFmtId="3" fontId="3" fillId="0" borderId="17" xfId="0" applyNumberFormat="1" applyFont="1" applyFill="1" applyBorder="1" applyAlignment="1">
      <alignment horizontal="center" vertical="center" wrapText="1"/>
    </xf>
    <xf numFmtId="9" fontId="3" fillId="0" borderId="17" xfId="1" applyFont="1" applyFill="1" applyBorder="1" applyAlignment="1">
      <alignment horizontal="center" vertical="center" wrapText="1"/>
    </xf>
    <xf numFmtId="16" fontId="5" fillId="0" borderId="17" xfId="0" applyNumberFormat="1" applyFont="1" applyFill="1" applyBorder="1" applyAlignment="1">
      <alignment horizontal="center" vertical="center" wrapText="1"/>
    </xf>
    <xf numFmtId="14" fontId="5" fillId="0" borderId="17"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shrinkToFit="1"/>
    </xf>
    <xf numFmtId="0" fontId="13" fillId="0" borderId="0" xfId="0" applyFont="1" applyFill="1"/>
    <xf numFmtId="14"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164" fontId="3"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shrinkToFit="1"/>
    </xf>
    <xf numFmtId="0" fontId="0" fillId="0" borderId="0" xfId="0" applyFill="1" applyAlignment="1">
      <alignment vertical="top" wrapText="1"/>
    </xf>
    <xf numFmtId="0" fontId="12" fillId="0" borderId="3" xfId="0" applyFont="1" applyFill="1" applyBorder="1" applyAlignment="1">
      <alignment horizontal="center" vertical="center" wrapText="1"/>
    </xf>
    <xf numFmtId="0" fontId="4" fillId="0" borderId="17" xfId="0" applyFont="1" applyFill="1" applyBorder="1" applyAlignment="1">
      <alignment horizontal="center" textRotation="90" wrapText="1"/>
    </xf>
    <xf numFmtId="0" fontId="4" fillId="0" borderId="17" xfId="0" applyFont="1" applyFill="1" applyBorder="1" applyAlignment="1">
      <alignment horizontal="center" wrapText="1"/>
    </xf>
    <xf numFmtId="0" fontId="4" fillId="0" borderId="17" xfId="0" applyFont="1" applyFill="1" applyBorder="1" applyAlignment="1">
      <alignment horizontal="center" vertical="top" wrapText="1"/>
    </xf>
    <xf numFmtId="164" fontId="4" fillId="0" borderId="17" xfId="0" applyNumberFormat="1" applyFont="1" applyFill="1" applyBorder="1" applyAlignment="1">
      <alignment horizontal="center" wrapText="1"/>
    </xf>
    <xf numFmtId="0" fontId="4" fillId="0" borderId="17"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7" fillId="0" borderId="17" xfId="0" applyFont="1" applyFill="1" applyBorder="1" applyAlignment="1">
      <alignment horizontal="center" textRotation="90" wrapText="1"/>
    </xf>
    <xf numFmtId="0" fontId="4" fillId="0" borderId="18" xfId="0" applyFont="1" applyFill="1" applyBorder="1" applyAlignment="1">
      <alignment horizontal="center" textRotation="90" wrapText="1"/>
    </xf>
    <xf numFmtId="0" fontId="4" fillId="0" borderId="19" xfId="0" applyFont="1" applyFill="1" applyBorder="1" applyAlignment="1">
      <alignment horizontal="center" textRotation="90" wrapText="1"/>
    </xf>
    <xf numFmtId="0" fontId="4" fillId="0" borderId="20" xfId="0" applyFont="1" applyFill="1" applyBorder="1" applyAlignment="1">
      <alignment horizontal="center" textRotation="90" wrapText="1"/>
    </xf>
    <xf numFmtId="0" fontId="3" fillId="0" borderId="0" xfId="0" applyFont="1" applyFill="1" applyAlignment="1">
      <alignment horizontal="left" vertical="top" wrapText="1"/>
    </xf>
    <xf numFmtId="164" fontId="3" fillId="0" borderId="0" xfId="0" applyNumberFormat="1" applyFont="1" applyFill="1" applyAlignment="1">
      <alignment horizontal="left" vertical="top"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vertical="top"/>
    </xf>
    <xf numFmtId="0" fontId="4" fillId="0" borderId="0" xfId="0" applyFont="1" applyFill="1" applyAlignment="1">
      <alignment horizontal="center" vertical="top" wrapText="1"/>
    </xf>
    <xf numFmtId="0" fontId="3" fillId="0" borderId="0" xfId="0" applyFont="1" applyFill="1" applyAlignment="1">
      <alignment horizontal="center" vertical="top" wrapText="1"/>
    </xf>
  </cellXfs>
  <cellStyles count="4">
    <cellStyle name="Обычный" xfId="0" builtinId="0"/>
    <cellStyle name="Обычный 2" xfId="2"/>
    <cellStyle name="Обычный 2 2" xfId="3"/>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WZX843"/>
  <sheetViews>
    <sheetView tabSelected="1" view="pageBreakPreview" topLeftCell="S35" zoomScale="70" zoomScaleNormal="80" zoomScaleSheetLayoutView="70" workbookViewId="0">
      <pane ySplit="3" topLeftCell="A824" activePane="bottomLeft" state="frozen"/>
      <selection activeCell="A35" sqref="A35"/>
      <selection pane="bottomLeft" activeCell="AK840" sqref="AK840"/>
    </sheetView>
  </sheetViews>
  <sheetFormatPr defaultRowHeight="15" x14ac:dyDescent="0.25"/>
  <cols>
    <col min="1" max="1" width="8.140625" style="1" hidden="1" customWidth="1"/>
    <col min="2" max="2" width="7.28515625" style="52" customWidth="1"/>
    <col min="3" max="3" width="6.85546875" style="52" customWidth="1"/>
    <col min="4" max="4" width="12.42578125" style="52" customWidth="1"/>
    <col min="5" max="5" width="5.85546875" style="52" customWidth="1"/>
    <col min="6" max="6" width="6.28515625" style="52" customWidth="1"/>
    <col min="7" max="7" width="7.28515625" style="52" customWidth="1"/>
    <col min="8" max="8" width="11" style="52" customWidth="1"/>
    <col min="9" max="11" width="9.140625" style="52" customWidth="1"/>
    <col min="12" max="12" width="16.140625" style="52" customWidth="1"/>
    <col min="13" max="13" width="18.140625" style="52" customWidth="1"/>
    <col min="14" max="15" width="32.28515625" style="52" customWidth="1"/>
    <col min="16" max="16" width="43.5703125" style="52" customWidth="1"/>
    <col min="17" max="17" width="9.140625" style="52" customWidth="1"/>
    <col min="18" max="18" width="12.42578125" style="52" customWidth="1"/>
    <col min="19" max="19" width="11.5703125" style="52" customWidth="1"/>
    <col min="20" max="20" width="7.5703125" style="52" customWidth="1"/>
    <col min="21" max="21" width="12.140625" style="52" customWidth="1"/>
    <col min="22" max="22" width="7" style="52" customWidth="1"/>
    <col min="23" max="23" width="16.42578125" style="52" customWidth="1"/>
    <col min="24" max="24" width="16.140625" style="52" customWidth="1"/>
    <col min="25" max="25" width="9.140625" style="52" customWidth="1"/>
    <col min="26" max="26" width="11.7109375" style="52" customWidth="1"/>
    <col min="27" max="27" width="9.140625" style="52" customWidth="1"/>
    <col min="28" max="28" width="12.5703125" style="52" customWidth="1"/>
    <col min="29" max="29" width="9.140625" style="52" customWidth="1"/>
    <col min="30" max="30" width="11.7109375" style="52" customWidth="1"/>
    <col min="31" max="31" width="9.140625" style="52" customWidth="1"/>
    <col min="32" max="32" width="12.5703125" style="52" customWidth="1"/>
    <col min="33" max="33" width="9.140625" style="52" customWidth="1"/>
    <col min="34" max="34" width="13.42578125" style="52" customWidth="1"/>
    <col min="35" max="35" width="9.140625" style="52" customWidth="1"/>
    <col min="36" max="36" width="12.140625" style="52" customWidth="1"/>
    <col min="37" max="37" width="9.140625" style="52"/>
    <col min="38" max="38" width="9.140625" style="52" customWidth="1"/>
    <col min="39" max="39" width="10.7109375" style="52" customWidth="1"/>
    <col min="40" max="41" width="9.140625" style="52" customWidth="1"/>
    <col min="42" max="42" width="15.85546875" style="52" customWidth="1"/>
    <col min="43" max="43" width="15.28515625" style="52" customWidth="1"/>
    <col min="44" max="44" width="10" style="52" customWidth="1"/>
    <col min="45" max="16384" width="9.140625" style="52"/>
  </cols>
  <sheetData>
    <row r="1" spans="2:44" ht="15.75" x14ac:dyDescent="0.25">
      <c r="B1" s="1"/>
      <c r="C1" s="1"/>
      <c r="D1" s="2"/>
      <c r="E1" s="1"/>
      <c r="F1" s="1"/>
      <c r="G1" s="1"/>
      <c r="H1" s="1"/>
      <c r="I1" s="1"/>
      <c r="J1" s="1"/>
      <c r="K1" s="1"/>
      <c r="L1" s="1"/>
      <c r="M1" s="1"/>
      <c r="N1" s="1"/>
      <c r="O1" s="1"/>
      <c r="P1" s="1"/>
      <c r="Q1" s="1"/>
      <c r="R1" s="1"/>
      <c r="S1" s="1"/>
      <c r="T1" s="1"/>
      <c r="U1" s="1"/>
      <c r="V1" s="1"/>
      <c r="W1" s="3"/>
      <c r="X1" s="3"/>
      <c r="Y1" s="1"/>
      <c r="Z1" s="1"/>
      <c r="AA1" s="1"/>
      <c r="AB1" s="1"/>
      <c r="AC1" s="1"/>
      <c r="AD1" s="1"/>
      <c r="AE1" s="1"/>
      <c r="AF1" s="1"/>
      <c r="AG1" s="1"/>
      <c r="AH1" s="1"/>
      <c r="AI1" s="1"/>
      <c r="AJ1" s="1"/>
      <c r="AK1" s="122" t="s">
        <v>0</v>
      </c>
      <c r="AL1" s="122"/>
      <c r="AM1" s="122"/>
      <c r="AN1" s="122"/>
      <c r="AO1" s="122"/>
      <c r="AP1" s="122"/>
      <c r="AQ1" s="122"/>
      <c r="AR1" s="2"/>
    </row>
    <row r="2" spans="2:44" ht="15.75" x14ac:dyDescent="0.25">
      <c r="B2" s="1"/>
      <c r="C2" s="1"/>
      <c r="D2" s="2"/>
      <c r="E2" s="1"/>
      <c r="F2" s="1"/>
      <c r="G2" s="1"/>
      <c r="H2" s="1"/>
      <c r="I2" s="1"/>
      <c r="J2" s="1"/>
      <c r="K2" s="1"/>
      <c r="L2" s="1"/>
      <c r="M2" s="1"/>
      <c r="N2" s="1"/>
      <c r="O2" s="1"/>
      <c r="P2" s="1"/>
      <c r="Q2" s="1"/>
      <c r="R2" s="1"/>
      <c r="S2" s="1"/>
      <c r="T2" s="1"/>
      <c r="U2" s="1"/>
      <c r="V2" s="1"/>
      <c r="W2" s="3"/>
      <c r="X2" s="3"/>
      <c r="Y2" s="1"/>
      <c r="Z2" s="1"/>
      <c r="AA2" s="1"/>
      <c r="AB2" s="1"/>
      <c r="AC2" s="1"/>
      <c r="AD2" s="1"/>
      <c r="AE2" s="1"/>
      <c r="AF2" s="1"/>
      <c r="AG2" s="1"/>
      <c r="AH2" s="1"/>
      <c r="AI2" s="1"/>
      <c r="AJ2" s="1"/>
      <c r="AK2" s="1"/>
      <c r="AL2" s="1"/>
      <c r="AM2" s="1"/>
      <c r="AN2" s="1"/>
      <c r="AO2" s="1"/>
      <c r="AP2" s="1"/>
      <c r="AQ2" s="2"/>
      <c r="AR2" s="2"/>
    </row>
    <row r="3" spans="2:44" ht="15.75" x14ac:dyDescent="0.25">
      <c r="B3" s="133" t="s">
        <v>1</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2"/>
    </row>
    <row r="4" spans="2:44" ht="15.75" x14ac:dyDescent="0.25">
      <c r="B4" s="133" t="s">
        <v>2</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2"/>
    </row>
    <row r="5" spans="2:44" ht="15.75" x14ac:dyDescent="0.25">
      <c r="B5" s="4"/>
      <c r="C5" s="4"/>
      <c r="D5" s="5"/>
      <c r="E5" s="4"/>
      <c r="F5" s="4"/>
      <c r="G5" s="4"/>
      <c r="H5" s="4"/>
      <c r="I5" s="4"/>
      <c r="J5" s="4"/>
      <c r="K5" s="4"/>
      <c r="L5" s="4"/>
      <c r="M5" s="4"/>
      <c r="N5" s="4"/>
      <c r="O5" s="4"/>
      <c r="P5" s="4"/>
      <c r="Q5" s="4"/>
      <c r="R5" s="4"/>
      <c r="S5" s="4"/>
      <c r="T5" s="4"/>
      <c r="U5" s="4"/>
      <c r="V5" s="4"/>
      <c r="W5" s="6"/>
      <c r="X5" s="6"/>
      <c r="Y5" s="4"/>
      <c r="Z5" s="4"/>
      <c r="AA5" s="4"/>
      <c r="AB5" s="4"/>
      <c r="AC5" s="4"/>
      <c r="AD5" s="4"/>
      <c r="AE5" s="4"/>
      <c r="AF5" s="4"/>
      <c r="AG5" s="4"/>
      <c r="AH5" s="4"/>
      <c r="AI5" s="4"/>
      <c r="AJ5" s="4"/>
      <c r="AK5" s="4"/>
      <c r="AL5" s="4"/>
      <c r="AM5" s="4"/>
      <c r="AN5" s="4"/>
      <c r="AO5" s="4"/>
      <c r="AP5" s="4"/>
      <c r="AQ5" s="5"/>
      <c r="AR5" s="5"/>
    </row>
    <row r="6" spans="2:44" ht="15.75" x14ac:dyDescent="0.25">
      <c r="B6" s="122" t="s">
        <v>3</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2"/>
    </row>
    <row r="7" spans="2:44" ht="15.75" x14ac:dyDescent="0.25">
      <c r="B7" s="7"/>
      <c r="C7" s="7"/>
      <c r="D7" s="8"/>
      <c r="E7" s="7"/>
      <c r="F7" s="7"/>
      <c r="G7" s="7"/>
      <c r="H7" s="7"/>
      <c r="I7" s="7"/>
      <c r="J7" s="7"/>
      <c r="K7" s="7"/>
      <c r="L7" s="7"/>
      <c r="M7" s="7"/>
      <c r="N7" s="7"/>
      <c r="O7" s="7"/>
      <c r="P7" s="7"/>
      <c r="Q7" s="7"/>
      <c r="R7" s="7"/>
      <c r="S7" s="7"/>
      <c r="T7" s="7"/>
      <c r="U7" s="7"/>
      <c r="V7" s="7"/>
      <c r="W7" s="9"/>
      <c r="X7" s="9"/>
      <c r="Y7" s="7"/>
      <c r="Z7" s="7"/>
      <c r="AA7" s="7"/>
      <c r="AB7" s="7"/>
      <c r="AC7" s="7"/>
      <c r="AD7" s="7"/>
      <c r="AE7" s="7"/>
      <c r="AF7" s="7"/>
      <c r="AG7" s="7"/>
      <c r="AH7" s="7"/>
      <c r="AI7" s="7"/>
      <c r="AJ7" s="7"/>
      <c r="AK7" s="7"/>
      <c r="AL7" s="7"/>
      <c r="AM7" s="7"/>
      <c r="AN7" s="7"/>
      <c r="AO7" s="7"/>
      <c r="AP7" s="7"/>
      <c r="AQ7" s="8"/>
      <c r="AR7" s="8"/>
    </row>
    <row r="8" spans="2:44" ht="15.75" x14ac:dyDescent="0.25">
      <c r="B8" s="122" t="s">
        <v>4</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2"/>
    </row>
    <row r="9" spans="2:44" ht="15.75" x14ac:dyDescent="0.25">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2"/>
    </row>
    <row r="10" spans="2:44" ht="15.75" x14ac:dyDescent="0.25">
      <c r="B10" s="130" t="s">
        <v>5</v>
      </c>
      <c r="C10" s="131"/>
      <c r="D10" s="131"/>
      <c r="E10" s="131"/>
      <c r="F10" s="132"/>
      <c r="G10" s="10"/>
      <c r="H10" s="11"/>
      <c r="I10" s="1"/>
      <c r="J10" s="1"/>
      <c r="K10" s="1"/>
      <c r="L10" s="1"/>
      <c r="M10" s="1"/>
      <c r="N10" s="1"/>
      <c r="O10" s="1"/>
      <c r="P10" s="1"/>
      <c r="Q10" s="1"/>
      <c r="R10" s="1"/>
      <c r="S10" s="1"/>
      <c r="T10" s="1"/>
      <c r="U10" s="1"/>
      <c r="V10" s="1"/>
      <c r="W10" s="3"/>
      <c r="X10" s="3"/>
      <c r="Y10" s="1"/>
      <c r="Z10" s="1"/>
      <c r="AA10" s="1"/>
      <c r="AB10" s="1"/>
      <c r="AC10" s="1"/>
      <c r="AD10" s="1"/>
      <c r="AE10" s="1"/>
      <c r="AF10" s="1"/>
      <c r="AG10" s="1"/>
      <c r="AH10" s="1"/>
      <c r="AI10" s="1"/>
      <c r="AJ10" s="1"/>
      <c r="AK10" s="1"/>
      <c r="AL10" s="1"/>
      <c r="AM10" s="1"/>
      <c r="AN10" s="1"/>
      <c r="AO10" s="1"/>
      <c r="AP10" s="1"/>
      <c r="AQ10" s="2"/>
      <c r="AR10" s="2"/>
    </row>
    <row r="11" spans="2:44" ht="15.75" x14ac:dyDescent="0.25">
      <c r="B11" s="130" t="s">
        <v>6</v>
      </c>
      <c r="C11" s="131"/>
      <c r="D11" s="131"/>
      <c r="E11" s="131"/>
      <c r="F11" s="132"/>
      <c r="G11" s="10"/>
      <c r="H11" s="11"/>
      <c r="I11" s="1"/>
      <c r="J11" s="1"/>
      <c r="K11" s="1"/>
      <c r="L11" s="1"/>
      <c r="M11" s="1"/>
      <c r="N11" s="1"/>
      <c r="O11" s="1"/>
      <c r="P11" s="1"/>
      <c r="Q11" s="1"/>
      <c r="R11" s="1"/>
      <c r="S11" s="1"/>
      <c r="T11" s="1"/>
      <c r="U11" s="1"/>
      <c r="V11" s="1"/>
      <c r="W11" s="3"/>
      <c r="X11" s="3"/>
      <c r="Y11" s="1"/>
      <c r="Z11" s="1"/>
      <c r="AA11" s="1"/>
      <c r="AB11" s="1"/>
      <c r="AC11" s="1"/>
      <c r="AD11" s="1"/>
      <c r="AE11" s="1"/>
      <c r="AF11" s="1"/>
      <c r="AG11" s="1"/>
      <c r="AH11" s="1"/>
      <c r="AI11" s="1"/>
      <c r="AJ11" s="1"/>
      <c r="AK11" s="1"/>
      <c r="AL11" s="1"/>
      <c r="AM11" s="1"/>
      <c r="AN11" s="1"/>
      <c r="AO11" s="1"/>
      <c r="AP11" s="1"/>
      <c r="AQ11" s="2"/>
      <c r="AR11" s="2"/>
    </row>
    <row r="12" spans="2:44" ht="15.75" x14ac:dyDescent="0.25">
      <c r="B12" s="130" t="s">
        <v>7</v>
      </c>
      <c r="C12" s="131"/>
      <c r="D12" s="131"/>
      <c r="E12" s="131"/>
      <c r="F12" s="132"/>
      <c r="G12" s="10"/>
      <c r="H12" s="11"/>
      <c r="I12" s="1"/>
      <c r="J12" s="1"/>
      <c r="K12" s="1"/>
      <c r="L12" s="1"/>
      <c r="M12" s="1"/>
      <c r="N12" s="1"/>
      <c r="O12" s="1"/>
      <c r="P12" s="1"/>
      <c r="Q12" s="1"/>
      <c r="R12" s="1"/>
      <c r="S12" s="1"/>
      <c r="T12" s="1"/>
      <c r="U12" s="1"/>
      <c r="V12" s="1"/>
      <c r="W12" s="3"/>
      <c r="X12" s="3"/>
      <c r="Y12" s="1"/>
      <c r="Z12" s="1"/>
      <c r="AA12" s="1"/>
      <c r="AB12" s="1"/>
      <c r="AC12" s="1"/>
      <c r="AD12" s="1"/>
      <c r="AE12" s="1"/>
      <c r="AF12" s="1"/>
      <c r="AG12" s="1"/>
      <c r="AH12" s="1"/>
      <c r="AI12" s="1"/>
      <c r="AJ12" s="1"/>
      <c r="AK12" s="1"/>
      <c r="AL12" s="1"/>
      <c r="AM12" s="1"/>
      <c r="AN12" s="1"/>
      <c r="AO12" s="1"/>
      <c r="AP12" s="1"/>
      <c r="AQ12" s="2"/>
      <c r="AR12" s="2"/>
    </row>
    <row r="13" spans="2:44" ht="15.75" x14ac:dyDescent="0.25">
      <c r="B13" s="12" t="s">
        <v>8</v>
      </c>
      <c r="C13" s="13"/>
      <c r="D13" s="14"/>
      <c r="E13" s="12"/>
      <c r="F13" s="13"/>
      <c r="G13" s="10"/>
      <c r="H13" s="11"/>
      <c r="I13" s="1"/>
      <c r="J13" s="1"/>
      <c r="K13" s="1"/>
      <c r="L13" s="1"/>
      <c r="M13" s="1"/>
      <c r="N13" s="1"/>
      <c r="O13" s="1"/>
      <c r="P13" s="1"/>
      <c r="Q13" s="1"/>
      <c r="R13" s="1"/>
      <c r="S13" s="1"/>
      <c r="T13" s="1"/>
      <c r="U13" s="1"/>
      <c r="V13" s="1"/>
      <c r="W13" s="3"/>
      <c r="X13" s="3"/>
      <c r="Y13" s="1"/>
      <c r="Z13" s="1"/>
      <c r="AA13" s="1"/>
      <c r="AB13" s="1"/>
      <c r="AC13" s="1"/>
      <c r="AD13" s="1"/>
      <c r="AE13" s="1"/>
      <c r="AF13" s="1"/>
      <c r="AG13" s="1"/>
      <c r="AH13" s="1"/>
      <c r="AI13" s="1"/>
      <c r="AJ13" s="1"/>
      <c r="AK13" s="1"/>
      <c r="AL13" s="1"/>
      <c r="AM13" s="1"/>
      <c r="AN13" s="1"/>
      <c r="AO13" s="1"/>
      <c r="AP13" s="1"/>
      <c r="AQ13" s="2"/>
      <c r="AR13" s="2"/>
    </row>
    <row r="14" spans="2:44" ht="15.75" x14ac:dyDescent="0.25">
      <c r="B14" s="130" t="s">
        <v>9</v>
      </c>
      <c r="C14" s="131"/>
      <c r="D14" s="131"/>
      <c r="E14" s="131"/>
      <c r="F14" s="132"/>
      <c r="G14" s="15"/>
      <c r="H14" s="16"/>
      <c r="I14" s="1"/>
      <c r="J14" s="1"/>
      <c r="K14" s="1"/>
      <c r="L14" s="1"/>
      <c r="M14" s="1"/>
      <c r="N14" s="1"/>
      <c r="O14" s="1"/>
      <c r="P14" s="1"/>
      <c r="Q14" s="1"/>
      <c r="R14" s="1"/>
      <c r="S14" s="1"/>
      <c r="T14" s="1"/>
      <c r="U14" s="1"/>
      <c r="V14" s="1"/>
      <c r="W14" s="3"/>
      <c r="X14" s="3"/>
      <c r="Y14" s="1"/>
      <c r="Z14" s="1"/>
      <c r="AA14" s="1"/>
      <c r="AB14" s="1"/>
      <c r="AC14" s="1"/>
      <c r="AD14" s="1"/>
      <c r="AE14" s="1"/>
      <c r="AF14" s="1"/>
      <c r="AG14" s="1"/>
      <c r="AH14" s="1"/>
      <c r="AI14" s="1"/>
      <c r="AJ14" s="1"/>
      <c r="AK14" s="1"/>
      <c r="AL14" s="1"/>
      <c r="AM14" s="1"/>
      <c r="AN14" s="1"/>
      <c r="AO14" s="1"/>
      <c r="AP14" s="1"/>
      <c r="AQ14" s="2"/>
      <c r="AR14" s="2"/>
    </row>
    <row r="15" spans="2:44" ht="15.75" x14ac:dyDescent="0.25">
      <c r="B15" s="130" t="s">
        <v>10</v>
      </c>
      <c r="C15" s="131"/>
      <c r="D15" s="131"/>
      <c r="E15" s="131"/>
      <c r="F15" s="132"/>
      <c r="G15" s="10"/>
      <c r="H15" s="11"/>
      <c r="I15" s="1"/>
      <c r="J15" s="1"/>
      <c r="K15" s="1"/>
      <c r="L15" s="1"/>
      <c r="M15" s="1"/>
      <c r="N15" s="1"/>
      <c r="O15" s="1"/>
      <c r="P15" s="1"/>
      <c r="Q15" s="1"/>
      <c r="R15" s="1"/>
      <c r="S15" s="1"/>
      <c r="T15" s="1"/>
      <c r="U15" s="1"/>
      <c r="V15" s="1"/>
      <c r="W15" s="3"/>
      <c r="X15" s="3"/>
      <c r="Y15" s="1"/>
      <c r="Z15" s="1"/>
      <c r="AA15" s="1"/>
      <c r="AB15" s="1"/>
      <c r="AC15" s="1"/>
      <c r="AD15" s="1"/>
      <c r="AE15" s="1"/>
      <c r="AF15" s="1"/>
      <c r="AG15" s="1"/>
      <c r="AH15" s="1"/>
      <c r="AI15" s="1"/>
      <c r="AJ15" s="1"/>
      <c r="AK15" s="1"/>
      <c r="AL15" s="1"/>
      <c r="AM15" s="1"/>
      <c r="AN15" s="1"/>
      <c r="AO15" s="1"/>
      <c r="AP15" s="1"/>
      <c r="AQ15" s="2"/>
      <c r="AR15" s="2"/>
    </row>
    <row r="16" spans="2:44" ht="15.75" x14ac:dyDescent="0.25">
      <c r="B16" s="130" t="s">
        <v>11</v>
      </c>
      <c r="C16" s="131"/>
      <c r="D16" s="131"/>
      <c r="E16" s="131"/>
      <c r="F16" s="132"/>
      <c r="G16" s="10"/>
      <c r="H16" s="11"/>
      <c r="I16" s="1"/>
      <c r="J16" s="1"/>
      <c r="K16" s="1"/>
      <c r="L16" s="1"/>
      <c r="M16" s="1"/>
      <c r="N16" s="1"/>
      <c r="O16" s="1"/>
      <c r="P16" s="1"/>
      <c r="Q16" s="1"/>
      <c r="R16" s="1"/>
      <c r="S16" s="1"/>
      <c r="T16" s="1"/>
      <c r="U16" s="1"/>
      <c r="V16" s="1"/>
      <c r="W16" s="3"/>
      <c r="X16" s="3"/>
      <c r="Y16" s="1"/>
      <c r="Z16" s="1"/>
      <c r="AA16" s="1"/>
      <c r="AB16" s="1"/>
      <c r="AC16" s="1"/>
      <c r="AD16" s="1"/>
      <c r="AE16" s="1"/>
      <c r="AF16" s="1"/>
      <c r="AG16" s="1"/>
      <c r="AH16" s="1"/>
      <c r="AI16" s="1"/>
      <c r="AJ16" s="1"/>
      <c r="AK16" s="1"/>
      <c r="AL16" s="1"/>
      <c r="AM16" s="1"/>
      <c r="AN16" s="1"/>
      <c r="AO16" s="1"/>
      <c r="AP16" s="1"/>
      <c r="AQ16" s="2"/>
      <c r="AR16" s="2"/>
    </row>
    <row r="17" spans="1:44" ht="15.75" x14ac:dyDescent="0.25">
      <c r="B17" s="1"/>
      <c r="C17" s="1"/>
      <c r="D17" s="2"/>
      <c r="E17" s="1"/>
      <c r="F17" s="1"/>
      <c r="G17" s="1"/>
      <c r="H17" s="1"/>
      <c r="I17" s="1"/>
      <c r="J17" s="1"/>
      <c r="K17" s="1"/>
      <c r="L17" s="1"/>
      <c r="M17" s="1"/>
      <c r="N17" s="1"/>
      <c r="O17" s="1"/>
      <c r="P17" s="1"/>
      <c r="Q17" s="1"/>
      <c r="R17" s="1"/>
      <c r="S17" s="1"/>
      <c r="T17" s="1"/>
      <c r="U17" s="1"/>
      <c r="V17" s="1"/>
      <c r="W17" s="3"/>
      <c r="X17" s="3"/>
      <c r="Y17" s="1"/>
      <c r="Z17" s="1"/>
      <c r="AA17" s="1"/>
      <c r="AB17" s="1"/>
      <c r="AC17" s="1"/>
      <c r="AD17" s="1"/>
      <c r="AE17" s="1"/>
      <c r="AF17" s="1"/>
      <c r="AG17" s="1"/>
      <c r="AH17" s="1"/>
      <c r="AI17" s="1"/>
      <c r="AJ17" s="1"/>
      <c r="AK17" s="1"/>
      <c r="AL17" s="1"/>
      <c r="AM17" s="1"/>
      <c r="AN17" s="1"/>
      <c r="AO17" s="1"/>
      <c r="AP17" s="1"/>
      <c r="AQ17" s="2"/>
      <c r="AR17" s="2"/>
    </row>
    <row r="18" spans="1:44" ht="15.75" x14ac:dyDescent="0.25">
      <c r="B18" s="1"/>
      <c r="C18" s="1"/>
      <c r="D18" s="2"/>
      <c r="E18" s="1"/>
      <c r="F18" s="1"/>
      <c r="G18" s="1"/>
      <c r="H18" s="1"/>
      <c r="I18" s="1"/>
      <c r="J18" s="1"/>
      <c r="K18" s="1"/>
      <c r="L18" s="1"/>
      <c r="M18" s="1"/>
      <c r="N18" s="1"/>
      <c r="O18" s="1"/>
      <c r="P18" s="1"/>
      <c r="Q18" s="1"/>
      <c r="R18" s="1"/>
      <c r="S18" s="1"/>
      <c r="T18" s="1"/>
      <c r="U18" s="1"/>
      <c r="V18" s="1"/>
      <c r="W18" s="3"/>
      <c r="X18" s="3"/>
      <c r="Y18" s="1"/>
      <c r="Z18" s="1"/>
      <c r="AA18" s="1"/>
      <c r="AB18" s="1"/>
      <c r="AC18" s="1"/>
      <c r="AD18" s="1"/>
      <c r="AE18" s="1"/>
      <c r="AF18" s="1"/>
      <c r="AG18" s="1"/>
      <c r="AH18" s="1"/>
      <c r="AI18" s="1"/>
      <c r="AJ18" s="1"/>
      <c r="AK18" s="1"/>
      <c r="AL18" s="1"/>
      <c r="AM18" s="1"/>
      <c r="AN18" s="1"/>
      <c r="AO18" s="1"/>
      <c r="AP18" s="1"/>
      <c r="AQ18" s="2"/>
      <c r="AR18" s="2"/>
    </row>
    <row r="19" spans="1:44" ht="15.75" x14ac:dyDescent="0.25">
      <c r="A19" s="17"/>
      <c r="B19" s="122" t="s">
        <v>12</v>
      </c>
      <c r="C19" s="122"/>
      <c r="D19" s="122"/>
      <c r="E19" s="122"/>
      <c r="F19" s="122"/>
      <c r="G19" s="122"/>
      <c r="H19" s="122"/>
      <c r="I19" s="122"/>
      <c r="J19" s="122"/>
      <c r="K19" s="122"/>
      <c r="L19" s="122"/>
      <c r="M19" s="122"/>
      <c r="N19" s="122"/>
      <c r="O19" s="122"/>
      <c r="P19" s="122"/>
      <c r="Q19" s="122"/>
      <c r="R19" s="122"/>
      <c r="S19" s="122"/>
      <c r="T19" s="122"/>
      <c r="U19" s="122"/>
      <c r="V19" s="122"/>
      <c r="W19" s="123"/>
      <c r="X19" s="123"/>
      <c r="Y19" s="122"/>
      <c r="Z19" s="122"/>
      <c r="AA19" s="122"/>
      <c r="AB19" s="122"/>
      <c r="AC19" s="122"/>
      <c r="AD19" s="122"/>
      <c r="AE19" s="122"/>
      <c r="AF19" s="122"/>
      <c r="AG19" s="122"/>
      <c r="AH19" s="122"/>
      <c r="AI19" s="122"/>
      <c r="AJ19" s="122"/>
      <c r="AK19" s="122"/>
      <c r="AL19" s="122"/>
      <c r="AM19" s="122"/>
      <c r="AN19" s="122"/>
      <c r="AO19" s="122"/>
      <c r="AP19" s="122"/>
      <c r="AQ19" s="122"/>
      <c r="AR19" s="18"/>
    </row>
    <row r="20" spans="1:44" ht="15.75" x14ac:dyDescent="0.25">
      <c r="A20" s="17"/>
      <c r="B20" s="1"/>
      <c r="C20" s="1"/>
      <c r="D20" s="2"/>
      <c r="E20" s="1"/>
      <c r="F20" s="1"/>
      <c r="G20" s="1"/>
      <c r="H20" s="1"/>
      <c r="I20" s="1"/>
      <c r="J20" s="1"/>
      <c r="K20" s="1"/>
      <c r="L20" s="1"/>
      <c r="M20" s="1"/>
      <c r="N20" s="1"/>
      <c r="O20" s="1"/>
      <c r="P20" s="1"/>
      <c r="Q20" s="1"/>
      <c r="R20" s="1"/>
      <c r="S20" s="1"/>
      <c r="T20" s="1"/>
      <c r="U20" s="1"/>
      <c r="V20" s="1"/>
      <c r="W20" s="3"/>
      <c r="X20" s="3"/>
      <c r="Y20" s="1"/>
      <c r="Z20" s="1"/>
      <c r="AA20" s="1"/>
      <c r="AB20" s="1"/>
      <c r="AC20" s="1"/>
      <c r="AD20" s="1"/>
      <c r="AE20" s="1"/>
      <c r="AF20" s="1"/>
      <c r="AG20" s="1"/>
      <c r="AH20" s="1"/>
      <c r="AI20" s="1"/>
      <c r="AJ20" s="1"/>
      <c r="AK20" s="1"/>
      <c r="AL20" s="1"/>
      <c r="AM20" s="1"/>
      <c r="AN20" s="1"/>
      <c r="AO20" s="1"/>
      <c r="AP20" s="1"/>
      <c r="AQ20" s="2"/>
      <c r="AR20" s="2"/>
    </row>
    <row r="21" spans="1:44" ht="15.75" x14ac:dyDescent="0.25">
      <c r="A21" s="17"/>
      <c r="B21" s="122" t="s">
        <v>13</v>
      </c>
      <c r="C21" s="122"/>
      <c r="D21" s="122"/>
      <c r="E21" s="122"/>
      <c r="F21" s="122"/>
      <c r="G21" s="122"/>
      <c r="H21" s="122"/>
      <c r="I21" s="122"/>
      <c r="J21" s="122"/>
      <c r="K21" s="122"/>
      <c r="L21" s="122"/>
      <c r="M21" s="122"/>
      <c r="N21" s="122"/>
      <c r="O21" s="122"/>
      <c r="P21" s="122"/>
      <c r="Q21" s="122"/>
      <c r="R21" s="122"/>
      <c r="S21" s="122"/>
      <c r="T21" s="122"/>
      <c r="U21" s="122"/>
      <c r="V21" s="122"/>
      <c r="W21" s="123"/>
      <c r="X21" s="123"/>
      <c r="Y21" s="122"/>
      <c r="Z21" s="122"/>
      <c r="AA21" s="122"/>
      <c r="AB21" s="122"/>
      <c r="AC21" s="122"/>
      <c r="AD21" s="122"/>
      <c r="AE21" s="122"/>
      <c r="AF21" s="122"/>
      <c r="AG21" s="122"/>
      <c r="AH21" s="122"/>
      <c r="AI21" s="122"/>
      <c r="AJ21" s="122"/>
      <c r="AK21" s="122"/>
      <c r="AL21" s="122"/>
      <c r="AM21" s="122"/>
      <c r="AN21" s="122"/>
      <c r="AO21" s="122"/>
      <c r="AP21" s="122"/>
      <c r="AQ21" s="122"/>
      <c r="AR21" s="18"/>
    </row>
    <row r="22" spans="1:44" ht="16.5" thickBot="1" x14ac:dyDescent="0.3">
      <c r="A22" s="17"/>
      <c r="B22" s="1"/>
      <c r="C22" s="1"/>
      <c r="D22" s="2"/>
      <c r="E22" s="1"/>
      <c r="F22" s="1"/>
      <c r="G22" s="1"/>
      <c r="H22" s="1"/>
      <c r="I22" s="1"/>
      <c r="J22" s="1"/>
      <c r="K22" s="1"/>
      <c r="L22" s="1"/>
      <c r="M22" s="1"/>
      <c r="N22" s="1"/>
      <c r="O22" s="1"/>
      <c r="P22" s="1"/>
      <c r="Q22" s="1"/>
      <c r="R22" s="1"/>
      <c r="S22" s="1"/>
      <c r="T22" s="1"/>
      <c r="U22" s="1"/>
      <c r="V22" s="1"/>
      <c r="W22" s="3"/>
      <c r="X22" s="3"/>
      <c r="Y22" s="1"/>
      <c r="Z22" s="1"/>
      <c r="AA22" s="1"/>
      <c r="AB22" s="1"/>
      <c r="AC22" s="1"/>
      <c r="AD22" s="1"/>
      <c r="AE22" s="1"/>
      <c r="AF22" s="1"/>
      <c r="AG22" s="1"/>
      <c r="AH22" s="1"/>
      <c r="AI22" s="1"/>
      <c r="AJ22" s="1"/>
      <c r="AK22" s="1"/>
      <c r="AL22" s="1"/>
      <c r="AM22" s="1"/>
      <c r="AN22" s="1"/>
      <c r="AO22" s="1"/>
      <c r="AP22" s="1"/>
      <c r="AQ22" s="2"/>
      <c r="AR22" s="2"/>
    </row>
    <row r="23" spans="1:44" ht="15.75" x14ac:dyDescent="0.25">
      <c r="A23" s="17"/>
      <c r="B23" s="124" t="s">
        <v>5</v>
      </c>
      <c r="C23" s="125"/>
      <c r="D23" s="125"/>
      <c r="E23" s="125"/>
      <c r="F23" s="125"/>
      <c r="G23" s="125"/>
      <c r="H23" s="125"/>
      <c r="I23" s="125"/>
      <c r="J23" s="125"/>
      <c r="K23" s="126"/>
      <c r="L23" s="127" t="s">
        <v>14</v>
      </c>
      <c r="M23" s="128"/>
      <c r="N23" s="129"/>
      <c r="O23" s="19"/>
      <c r="P23" s="1"/>
      <c r="Q23" s="1"/>
      <c r="R23" s="1"/>
      <c r="S23" s="1"/>
      <c r="T23" s="1"/>
      <c r="U23" s="3"/>
      <c r="V23" s="3"/>
      <c r="W23" s="1"/>
      <c r="X23" s="1"/>
      <c r="Y23" s="1"/>
      <c r="Z23" s="1"/>
      <c r="AA23" s="1"/>
      <c r="AB23" s="1"/>
      <c r="AC23" s="1"/>
      <c r="AD23" s="1"/>
      <c r="AE23" s="1"/>
      <c r="AF23" s="1"/>
      <c r="AG23" s="1"/>
      <c r="AH23" s="1"/>
      <c r="AI23" s="1"/>
      <c r="AJ23" s="1"/>
      <c r="AK23" s="1"/>
      <c r="AL23" s="1"/>
      <c r="AM23" s="1"/>
      <c r="AN23" s="1"/>
      <c r="AO23" s="1"/>
      <c r="AP23" s="17"/>
      <c r="AQ23" s="20"/>
      <c r="AR23" s="21"/>
    </row>
    <row r="24" spans="1:44" ht="15.75" x14ac:dyDescent="0.25">
      <c r="A24" s="17"/>
      <c r="B24" s="106" t="s">
        <v>6</v>
      </c>
      <c r="C24" s="107"/>
      <c r="D24" s="107"/>
      <c r="E24" s="107"/>
      <c r="F24" s="107"/>
      <c r="G24" s="107"/>
      <c r="H24" s="107"/>
      <c r="I24" s="107"/>
      <c r="J24" s="107"/>
      <c r="K24" s="108"/>
      <c r="L24" s="109" t="s">
        <v>15</v>
      </c>
      <c r="M24" s="110"/>
      <c r="N24" s="111"/>
      <c r="O24" s="22"/>
      <c r="P24" s="1"/>
      <c r="Q24" s="1"/>
      <c r="R24" s="1"/>
      <c r="S24" s="1"/>
      <c r="T24" s="1"/>
      <c r="U24" s="3"/>
      <c r="V24" s="3"/>
      <c r="W24" s="1"/>
      <c r="X24" s="1"/>
      <c r="Y24" s="1"/>
      <c r="Z24" s="1"/>
      <c r="AA24" s="1"/>
      <c r="AB24" s="1"/>
      <c r="AC24" s="1"/>
      <c r="AD24" s="1"/>
      <c r="AE24" s="1"/>
      <c r="AF24" s="1"/>
      <c r="AG24" s="1"/>
      <c r="AH24" s="1"/>
      <c r="AI24" s="1"/>
      <c r="AJ24" s="1"/>
      <c r="AK24" s="1"/>
      <c r="AL24" s="1"/>
      <c r="AM24" s="1"/>
      <c r="AN24" s="1"/>
      <c r="AO24" s="1"/>
      <c r="AP24" s="17"/>
      <c r="AQ24" s="20"/>
      <c r="AR24" s="21"/>
    </row>
    <row r="25" spans="1:44" ht="15.75" x14ac:dyDescent="0.25">
      <c r="A25" s="17"/>
      <c r="B25" s="106" t="s">
        <v>7</v>
      </c>
      <c r="C25" s="107"/>
      <c r="D25" s="107"/>
      <c r="E25" s="107"/>
      <c r="F25" s="107"/>
      <c r="G25" s="107"/>
      <c r="H25" s="107"/>
      <c r="I25" s="107"/>
      <c r="J25" s="107"/>
      <c r="K25" s="108"/>
      <c r="L25" s="109" t="s">
        <v>16</v>
      </c>
      <c r="M25" s="110"/>
      <c r="N25" s="111"/>
      <c r="O25" s="22"/>
      <c r="P25" s="1"/>
      <c r="Q25" s="1"/>
      <c r="R25" s="1"/>
      <c r="S25" s="1"/>
      <c r="T25" s="1"/>
      <c r="U25" s="3"/>
      <c r="V25" s="3"/>
      <c r="W25" s="1"/>
      <c r="X25" s="1"/>
      <c r="Y25" s="1"/>
      <c r="Z25" s="1"/>
      <c r="AA25" s="1"/>
      <c r="AB25" s="1"/>
      <c r="AC25" s="1"/>
      <c r="AD25" s="1"/>
      <c r="AE25" s="1"/>
      <c r="AF25" s="1"/>
      <c r="AG25" s="1"/>
      <c r="AH25" s="1"/>
      <c r="AI25" s="1"/>
      <c r="AJ25" s="1"/>
      <c r="AK25" s="1"/>
      <c r="AL25" s="1"/>
      <c r="AM25" s="1"/>
      <c r="AN25" s="1"/>
      <c r="AO25" s="1"/>
      <c r="AP25" s="17"/>
      <c r="AQ25" s="20"/>
      <c r="AR25" s="21"/>
    </row>
    <row r="26" spans="1:44" ht="15.75" x14ac:dyDescent="0.25">
      <c r="A26" s="17"/>
      <c r="B26" s="106" t="s">
        <v>8</v>
      </c>
      <c r="C26" s="107"/>
      <c r="D26" s="107"/>
      <c r="E26" s="107"/>
      <c r="F26" s="107"/>
      <c r="G26" s="107"/>
      <c r="H26" s="107"/>
      <c r="I26" s="107"/>
      <c r="J26" s="107"/>
      <c r="K26" s="108"/>
      <c r="L26" s="109" t="s">
        <v>17</v>
      </c>
      <c r="M26" s="110"/>
      <c r="N26" s="111"/>
      <c r="O26" s="22"/>
      <c r="P26" s="1"/>
      <c r="Q26" s="1"/>
      <c r="R26" s="1"/>
      <c r="S26" s="1"/>
      <c r="T26" s="1"/>
      <c r="U26" s="3"/>
      <c r="V26" s="3"/>
      <c r="W26" s="1"/>
      <c r="X26" s="1"/>
      <c r="Y26" s="1"/>
      <c r="Z26" s="1"/>
      <c r="AA26" s="1"/>
      <c r="AB26" s="1"/>
      <c r="AC26" s="1"/>
      <c r="AD26" s="1"/>
      <c r="AE26" s="1"/>
      <c r="AF26" s="1"/>
      <c r="AG26" s="1"/>
      <c r="AH26" s="1"/>
      <c r="AI26" s="1"/>
      <c r="AJ26" s="1"/>
      <c r="AK26" s="1"/>
      <c r="AL26" s="1"/>
      <c r="AM26" s="1"/>
      <c r="AN26" s="1"/>
      <c r="AO26" s="1"/>
      <c r="AP26" s="17"/>
      <c r="AQ26" s="21"/>
      <c r="AR26" s="21"/>
    </row>
    <row r="27" spans="1:44" ht="15.75" x14ac:dyDescent="0.25">
      <c r="A27" s="17"/>
      <c r="B27" s="106" t="s">
        <v>9</v>
      </c>
      <c r="C27" s="107"/>
      <c r="D27" s="107"/>
      <c r="E27" s="107"/>
      <c r="F27" s="107"/>
      <c r="G27" s="107"/>
      <c r="H27" s="107"/>
      <c r="I27" s="107"/>
      <c r="J27" s="107"/>
      <c r="K27" s="108"/>
      <c r="L27" s="109" t="s">
        <v>18</v>
      </c>
      <c r="M27" s="110"/>
      <c r="N27" s="111"/>
      <c r="O27" s="22"/>
      <c r="P27" s="1"/>
      <c r="Q27" s="1"/>
      <c r="R27" s="1"/>
      <c r="S27" s="1"/>
      <c r="T27" s="1"/>
      <c r="U27" s="3"/>
      <c r="V27" s="3"/>
      <c r="W27" s="1"/>
      <c r="X27" s="1"/>
      <c r="Y27" s="1"/>
      <c r="Z27" s="1"/>
      <c r="AA27" s="1"/>
      <c r="AB27" s="1"/>
      <c r="AC27" s="1"/>
      <c r="AD27" s="1"/>
      <c r="AE27" s="1"/>
      <c r="AF27" s="1"/>
      <c r="AG27" s="1"/>
      <c r="AH27" s="1"/>
      <c r="AI27" s="1"/>
      <c r="AJ27" s="1"/>
      <c r="AK27" s="1"/>
      <c r="AL27" s="1"/>
      <c r="AM27" s="1"/>
      <c r="AN27" s="1"/>
      <c r="AO27" s="1"/>
      <c r="AP27" s="17"/>
      <c r="AQ27" s="20"/>
      <c r="AR27" s="21"/>
    </row>
    <row r="28" spans="1:44" ht="15.75" x14ac:dyDescent="0.25">
      <c r="A28" s="17"/>
      <c r="B28" s="106" t="s">
        <v>10</v>
      </c>
      <c r="C28" s="107"/>
      <c r="D28" s="107"/>
      <c r="E28" s="107"/>
      <c r="F28" s="107"/>
      <c r="G28" s="107"/>
      <c r="H28" s="107"/>
      <c r="I28" s="107"/>
      <c r="J28" s="107"/>
      <c r="K28" s="108"/>
      <c r="L28" s="109" t="s">
        <v>19</v>
      </c>
      <c r="M28" s="110"/>
      <c r="N28" s="111"/>
      <c r="O28" s="22"/>
      <c r="P28" s="1"/>
      <c r="Q28" s="1"/>
      <c r="R28" s="1"/>
      <c r="S28" s="1"/>
      <c r="T28" s="1"/>
      <c r="U28" s="3"/>
      <c r="V28" s="3"/>
      <c r="W28" s="1"/>
      <c r="X28" s="1"/>
      <c r="Y28" s="1"/>
      <c r="Z28" s="1"/>
      <c r="AA28" s="1"/>
      <c r="AB28" s="1"/>
      <c r="AC28" s="1"/>
      <c r="AD28" s="1"/>
      <c r="AE28" s="1"/>
      <c r="AF28" s="1"/>
      <c r="AG28" s="1"/>
      <c r="AH28" s="1"/>
      <c r="AI28" s="1"/>
      <c r="AJ28" s="1"/>
      <c r="AK28" s="1"/>
      <c r="AL28" s="1"/>
      <c r="AM28" s="1"/>
      <c r="AN28" s="1"/>
      <c r="AO28" s="1"/>
      <c r="AP28" s="17"/>
      <c r="AQ28" s="20"/>
      <c r="AR28" s="21"/>
    </row>
    <row r="29" spans="1:44" ht="16.5" thickBot="1" x14ac:dyDescent="0.3">
      <c r="A29" s="17"/>
      <c r="B29" s="112" t="s">
        <v>11</v>
      </c>
      <c r="C29" s="113"/>
      <c r="D29" s="113"/>
      <c r="E29" s="113"/>
      <c r="F29" s="113"/>
      <c r="G29" s="113"/>
      <c r="H29" s="113"/>
      <c r="I29" s="113"/>
      <c r="J29" s="113"/>
      <c r="K29" s="114"/>
      <c r="L29" s="115" t="s">
        <v>20</v>
      </c>
      <c r="M29" s="116"/>
      <c r="N29" s="117"/>
      <c r="O29" s="22"/>
      <c r="P29" s="1"/>
      <c r="Q29" s="1"/>
      <c r="R29" s="1"/>
      <c r="S29" s="1"/>
      <c r="T29" s="1"/>
      <c r="U29" s="3"/>
      <c r="V29" s="3"/>
      <c r="W29" s="1"/>
      <c r="X29" s="1"/>
      <c r="Y29" s="1"/>
      <c r="Z29" s="1"/>
      <c r="AA29" s="1"/>
      <c r="AB29" s="1"/>
      <c r="AC29" s="1"/>
      <c r="AD29" s="1"/>
      <c r="AE29" s="1"/>
      <c r="AF29" s="1"/>
      <c r="AG29" s="1"/>
      <c r="AH29" s="1"/>
      <c r="AI29" s="1"/>
      <c r="AJ29" s="1"/>
      <c r="AK29" s="1"/>
      <c r="AL29" s="1"/>
      <c r="AM29" s="1"/>
      <c r="AN29" s="1"/>
      <c r="AO29" s="1"/>
      <c r="AP29" s="17"/>
      <c r="AQ29" s="20"/>
      <c r="AR29" s="21"/>
    </row>
    <row r="30" spans="1:44" ht="15.75" x14ac:dyDescent="0.25">
      <c r="A30" s="17"/>
      <c r="B30" s="17"/>
      <c r="C30" s="17"/>
      <c r="D30" s="18"/>
      <c r="E30" s="17"/>
      <c r="F30" s="17"/>
      <c r="G30" s="17"/>
      <c r="H30" s="17"/>
      <c r="I30" s="17"/>
      <c r="J30" s="17"/>
      <c r="K30" s="17"/>
      <c r="L30" s="17"/>
      <c r="M30" s="17"/>
      <c r="N30" s="17"/>
      <c r="O30" s="17"/>
      <c r="P30" s="17"/>
      <c r="Q30" s="17"/>
      <c r="R30" s="17"/>
      <c r="S30" s="17"/>
      <c r="T30" s="17"/>
      <c r="U30" s="17"/>
      <c r="V30" s="17"/>
      <c r="W30" s="23"/>
      <c r="X30" s="23"/>
      <c r="Y30" s="17"/>
      <c r="Z30" s="17"/>
      <c r="AA30" s="17"/>
      <c r="AB30" s="17"/>
      <c r="AC30" s="17"/>
      <c r="AD30" s="17"/>
      <c r="AE30" s="17"/>
      <c r="AF30" s="17"/>
      <c r="AG30" s="17"/>
      <c r="AH30" s="17"/>
      <c r="AI30" s="17"/>
      <c r="AJ30" s="17"/>
      <c r="AK30" s="17"/>
      <c r="AL30" s="17"/>
      <c r="AM30" s="17"/>
      <c r="AN30" s="17"/>
      <c r="AO30" s="17"/>
      <c r="AP30" s="17"/>
      <c r="AQ30" s="18"/>
      <c r="AR30" s="18"/>
    </row>
    <row r="31" spans="1:44" ht="15.75" x14ac:dyDescent="0.25">
      <c r="B31" s="1"/>
      <c r="C31" s="1"/>
      <c r="D31" s="2"/>
      <c r="E31" s="1"/>
      <c r="F31" s="1"/>
      <c r="G31" s="1"/>
      <c r="H31" s="1"/>
      <c r="I31" s="1"/>
      <c r="J31" s="1"/>
      <c r="K31" s="1"/>
      <c r="L31" s="1"/>
      <c r="M31" s="1"/>
      <c r="N31" s="1"/>
      <c r="O31" s="1"/>
      <c r="P31" s="1"/>
      <c r="Q31" s="1"/>
      <c r="R31" s="1"/>
      <c r="S31" s="1"/>
      <c r="T31" s="1"/>
      <c r="U31" s="1"/>
      <c r="V31" s="1"/>
      <c r="W31" s="3"/>
      <c r="X31" s="3"/>
      <c r="Y31" s="1"/>
      <c r="Z31" s="1"/>
      <c r="AA31" s="1"/>
      <c r="AB31" s="1"/>
      <c r="AC31" s="1"/>
      <c r="AD31" s="1"/>
      <c r="AE31" s="1"/>
      <c r="AF31" s="1"/>
      <c r="AG31" s="1"/>
      <c r="AH31" s="1"/>
      <c r="AI31" s="1"/>
      <c r="AJ31" s="1"/>
      <c r="AK31" s="1"/>
      <c r="AL31" s="1"/>
      <c r="AM31" s="1"/>
      <c r="AN31" s="1"/>
      <c r="AO31" s="1"/>
      <c r="AP31" s="1"/>
      <c r="AQ31" s="2"/>
      <c r="AR31" s="2"/>
    </row>
    <row r="32" spans="1:44" ht="15.75" x14ac:dyDescent="0.25">
      <c r="A32" s="24"/>
      <c r="B32" s="25"/>
      <c r="C32" s="25"/>
      <c r="D32" s="118" t="s">
        <v>21</v>
      </c>
      <c r="E32" s="25"/>
      <c r="F32" s="25"/>
      <c r="G32" s="25"/>
      <c r="H32" s="25"/>
      <c r="I32" s="25"/>
      <c r="J32" s="25"/>
      <c r="K32" s="25"/>
      <c r="L32" s="25"/>
      <c r="M32" s="25"/>
      <c r="N32" s="25"/>
      <c r="O32" s="25"/>
      <c r="P32" s="25"/>
      <c r="Q32" s="25"/>
      <c r="R32" s="25"/>
      <c r="S32" s="25"/>
      <c r="T32" s="25"/>
      <c r="U32" s="25"/>
      <c r="V32" s="25"/>
      <c r="W32" s="26"/>
      <c r="X32" s="26"/>
      <c r="Y32" s="25"/>
      <c r="Z32" s="25"/>
      <c r="AA32" s="25"/>
      <c r="AB32" s="25"/>
      <c r="AC32" s="25"/>
      <c r="AD32" s="25"/>
      <c r="AE32" s="25"/>
      <c r="AF32" s="25"/>
      <c r="AG32" s="25"/>
      <c r="AH32" s="25"/>
      <c r="AI32" s="25"/>
      <c r="AJ32" s="25"/>
      <c r="AK32" s="25"/>
      <c r="AL32" s="25"/>
      <c r="AM32" s="25"/>
      <c r="AN32" s="25"/>
      <c r="AO32" s="25"/>
      <c r="AP32" s="25"/>
      <c r="AQ32" s="27"/>
      <c r="AR32" s="27"/>
    </row>
    <row r="33" spans="1:44" ht="15.75" customHeight="1" x14ac:dyDescent="0.25">
      <c r="A33" s="119" t="s">
        <v>22</v>
      </c>
      <c r="B33" s="101" t="s">
        <v>23</v>
      </c>
      <c r="C33" s="101" t="s">
        <v>24</v>
      </c>
      <c r="D33" s="118"/>
      <c r="E33" s="101" t="s">
        <v>25</v>
      </c>
      <c r="F33" s="101" t="s">
        <v>26</v>
      </c>
      <c r="G33" s="101" t="s">
        <v>27</v>
      </c>
      <c r="H33" s="101" t="s">
        <v>28</v>
      </c>
      <c r="I33" s="101" t="s">
        <v>29</v>
      </c>
      <c r="J33" s="101" t="s">
        <v>30</v>
      </c>
      <c r="K33" s="101" t="s">
        <v>31</v>
      </c>
      <c r="L33" s="103" t="s">
        <v>32</v>
      </c>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1" t="s">
        <v>33</v>
      </c>
      <c r="AL33" s="101" t="s">
        <v>34</v>
      </c>
      <c r="AM33" s="28"/>
      <c r="AN33" s="101" t="s">
        <v>35</v>
      </c>
      <c r="AO33" s="101" t="s">
        <v>36</v>
      </c>
      <c r="AP33" s="101" t="s">
        <v>37</v>
      </c>
      <c r="AQ33" s="101" t="s">
        <v>38</v>
      </c>
      <c r="AR33" s="101" t="s">
        <v>38</v>
      </c>
    </row>
    <row r="34" spans="1:44" ht="15.75" customHeight="1" x14ac:dyDescent="0.25">
      <c r="A34" s="120"/>
      <c r="B34" s="101"/>
      <c r="C34" s="101"/>
      <c r="D34" s="118"/>
      <c r="E34" s="101"/>
      <c r="F34" s="101"/>
      <c r="G34" s="101"/>
      <c r="H34" s="101"/>
      <c r="I34" s="101"/>
      <c r="J34" s="101"/>
      <c r="K34" s="101"/>
      <c r="L34" s="102" t="s">
        <v>39</v>
      </c>
      <c r="M34" s="102"/>
      <c r="N34" s="101" t="s">
        <v>40</v>
      </c>
      <c r="O34" s="101" t="s">
        <v>41</v>
      </c>
      <c r="P34" s="101" t="s">
        <v>42</v>
      </c>
      <c r="Q34" s="101" t="s">
        <v>43</v>
      </c>
      <c r="R34" s="102" t="s">
        <v>44</v>
      </c>
      <c r="S34" s="102" t="s">
        <v>45</v>
      </c>
      <c r="T34" s="102" t="s">
        <v>46</v>
      </c>
      <c r="U34" s="102"/>
      <c r="V34" s="101" t="s">
        <v>47</v>
      </c>
      <c r="W34" s="104" t="s">
        <v>48</v>
      </c>
      <c r="X34" s="104"/>
      <c r="Y34" s="105" t="s">
        <v>49</v>
      </c>
      <c r="Z34" s="105"/>
      <c r="AA34" s="105"/>
      <c r="AB34" s="105"/>
      <c r="AC34" s="105"/>
      <c r="AD34" s="105"/>
      <c r="AE34" s="105"/>
      <c r="AF34" s="105"/>
      <c r="AG34" s="105"/>
      <c r="AH34" s="105"/>
      <c r="AI34" s="105"/>
      <c r="AJ34" s="105"/>
      <c r="AK34" s="101"/>
      <c r="AL34" s="101"/>
      <c r="AM34" s="101" t="s">
        <v>50</v>
      </c>
      <c r="AN34" s="101"/>
      <c r="AO34" s="101"/>
      <c r="AP34" s="101"/>
      <c r="AQ34" s="101"/>
      <c r="AR34" s="101"/>
    </row>
    <row r="35" spans="1:44" ht="227.25" x14ac:dyDescent="0.25">
      <c r="A35" s="121"/>
      <c r="B35" s="101"/>
      <c r="C35" s="101"/>
      <c r="D35" s="118"/>
      <c r="E35" s="101"/>
      <c r="F35" s="101"/>
      <c r="G35" s="101"/>
      <c r="H35" s="101"/>
      <c r="I35" s="101"/>
      <c r="J35" s="101"/>
      <c r="K35" s="101"/>
      <c r="L35" s="29" t="s">
        <v>51</v>
      </c>
      <c r="M35" s="29" t="s">
        <v>52</v>
      </c>
      <c r="N35" s="102"/>
      <c r="O35" s="101"/>
      <c r="P35" s="101"/>
      <c r="Q35" s="101"/>
      <c r="R35" s="102"/>
      <c r="S35" s="102"/>
      <c r="T35" s="30" t="s">
        <v>53</v>
      </c>
      <c r="U35" s="30" t="s">
        <v>52</v>
      </c>
      <c r="V35" s="101"/>
      <c r="W35" s="31" t="s">
        <v>54</v>
      </c>
      <c r="X35" s="31" t="s">
        <v>55</v>
      </c>
      <c r="Y35" s="30" t="s">
        <v>56</v>
      </c>
      <c r="Z35" s="30" t="s">
        <v>57</v>
      </c>
      <c r="AA35" s="101" t="s">
        <v>58</v>
      </c>
      <c r="AB35" s="101"/>
      <c r="AC35" s="30" t="s">
        <v>59</v>
      </c>
      <c r="AD35" s="30" t="s">
        <v>60</v>
      </c>
      <c r="AE35" s="30" t="s">
        <v>61</v>
      </c>
      <c r="AF35" s="30" t="s">
        <v>62</v>
      </c>
      <c r="AG35" s="30" t="s">
        <v>63</v>
      </c>
      <c r="AH35" s="30" t="s">
        <v>64</v>
      </c>
      <c r="AI35" s="101" t="s">
        <v>65</v>
      </c>
      <c r="AJ35" s="101"/>
      <c r="AK35" s="101"/>
      <c r="AL35" s="101"/>
      <c r="AM35" s="101"/>
      <c r="AN35" s="101"/>
      <c r="AO35" s="101"/>
      <c r="AP35" s="101"/>
      <c r="AQ35" s="101"/>
      <c r="AR35" s="101"/>
    </row>
    <row r="36" spans="1:44" ht="24" hidden="1" customHeight="1" x14ac:dyDescent="0.25">
      <c r="A36" s="32"/>
      <c r="B36" s="33"/>
      <c r="C36" s="33"/>
      <c r="D36" s="34"/>
      <c r="E36" s="33"/>
      <c r="F36" s="33"/>
      <c r="G36" s="33"/>
      <c r="H36" s="33"/>
      <c r="I36" s="33"/>
      <c r="J36" s="33"/>
      <c r="K36" s="33"/>
      <c r="L36" s="33"/>
      <c r="M36" s="33"/>
      <c r="N36" s="33"/>
      <c r="O36" s="33"/>
      <c r="P36" s="33"/>
      <c r="Q36" s="33"/>
      <c r="R36" s="33"/>
      <c r="S36" s="33"/>
      <c r="T36" s="33"/>
      <c r="U36" s="33"/>
      <c r="V36" s="33"/>
      <c r="W36" s="35"/>
      <c r="X36" s="35"/>
      <c r="Y36" s="33"/>
      <c r="Z36" s="33"/>
      <c r="AA36" s="36" t="s">
        <v>66</v>
      </c>
      <c r="AB36" s="36" t="s">
        <v>67</v>
      </c>
      <c r="AC36" s="36"/>
      <c r="AD36" s="36"/>
      <c r="AE36" s="36"/>
      <c r="AF36" s="36"/>
      <c r="AG36" s="36"/>
      <c r="AH36" s="36"/>
      <c r="AI36" s="36" t="s">
        <v>66</v>
      </c>
      <c r="AJ36" s="36" t="s">
        <v>68</v>
      </c>
      <c r="AK36" s="36"/>
      <c r="AL36" s="37" t="s">
        <v>69</v>
      </c>
      <c r="AM36" s="33"/>
      <c r="AN36" s="33"/>
      <c r="AO36" s="33"/>
      <c r="AP36" s="33"/>
      <c r="AQ36" s="38"/>
      <c r="AR36" s="38"/>
    </row>
    <row r="37" spans="1:44" ht="15.75" x14ac:dyDescent="0.25">
      <c r="A37" s="39"/>
      <c r="B37" s="40">
        <v>1</v>
      </c>
      <c r="C37" s="40">
        <v>2</v>
      </c>
      <c r="D37" s="41"/>
      <c r="E37" s="40">
        <v>3</v>
      </c>
      <c r="F37" s="40">
        <v>4</v>
      </c>
      <c r="G37" s="40">
        <v>5</v>
      </c>
      <c r="H37" s="40">
        <v>6</v>
      </c>
      <c r="I37" s="40">
        <v>7</v>
      </c>
      <c r="J37" s="40">
        <v>8</v>
      </c>
      <c r="K37" s="40">
        <v>9</v>
      </c>
      <c r="L37" s="41">
        <v>10</v>
      </c>
      <c r="M37" s="40">
        <v>11</v>
      </c>
      <c r="N37" s="40">
        <v>12</v>
      </c>
      <c r="O37" s="40">
        <v>13</v>
      </c>
      <c r="P37" s="40"/>
      <c r="Q37" s="40">
        <v>14</v>
      </c>
      <c r="R37" s="40">
        <v>15</v>
      </c>
      <c r="S37" s="40">
        <v>16</v>
      </c>
      <c r="T37" s="40">
        <v>17</v>
      </c>
      <c r="U37" s="40">
        <v>18</v>
      </c>
      <c r="V37" s="40">
        <v>19</v>
      </c>
      <c r="W37" s="40">
        <v>20</v>
      </c>
      <c r="X37" s="40">
        <v>21</v>
      </c>
      <c r="Y37" s="40">
        <v>22</v>
      </c>
      <c r="Z37" s="40">
        <v>23</v>
      </c>
      <c r="AA37" s="40">
        <v>24</v>
      </c>
      <c r="AB37" s="40">
        <v>25</v>
      </c>
      <c r="AC37" s="40">
        <v>26</v>
      </c>
      <c r="AD37" s="40">
        <v>27</v>
      </c>
      <c r="AE37" s="40">
        <v>28</v>
      </c>
      <c r="AF37" s="40">
        <v>29</v>
      </c>
      <c r="AG37" s="40">
        <v>30</v>
      </c>
      <c r="AH37" s="40">
        <v>31</v>
      </c>
      <c r="AI37" s="40">
        <v>32</v>
      </c>
      <c r="AJ37" s="40">
        <v>33</v>
      </c>
      <c r="AK37" s="40">
        <v>34</v>
      </c>
      <c r="AL37" s="40">
        <v>35</v>
      </c>
      <c r="AM37" s="40">
        <v>36</v>
      </c>
      <c r="AN37" s="40">
        <v>37</v>
      </c>
      <c r="AO37" s="40">
        <v>38</v>
      </c>
      <c r="AP37" s="40">
        <v>39</v>
      </c>
      <c r="AQ37" s="41">
        <v>40</v>
      </c>
      <c r="AR37" s="41">
        <v>40</v>
      </c>
    </row>
    <row r="38" spans="1:44" ht="405" hidden="1" customHeight="1" x14ac:dyDescent="0.25">
      <c r="A38" s="42"/>
      <c r="B38" s="36">
        <v>1</v>
      </c>
      <c r="C38" s="36" t="s">
        <v>70</v>
      </c>
      <c r="D38" s="29"/>
      <c r="E38" s="36"/>
      <c r="F38" s="36"/>
      <c r="G38" s="36"/>
      <c r="H38" s="43" t="s">
        <v>71</v>
      </c>
      <c r="I38" s="36" t="s">
        <v>72</v>
      </c>
      <c r="J38" s="36" t="s">
        <v>73</v>
      </c>
      <c r="K38" s="36" t="s">
        <v>71</v>
      </c>
      <c r="L38" s="44" t="s">
        <v>74</v>
      </c>
      <c r="M38" s="36" t="s">
        <v>75</v>
      </c>
      <c r="N38" s="36" t="s">
        <v>76</v>
      </c>
      <c r="O38" s="36" t="s">
        <v>77</v>
      </c>
      <c r="P38" s="36" t="s">
        <v>78</v>
      </c>
      <c r="Q38" s="36"/>
      <c r="R38" s="36" t="s">
        <v>79</v>
      </c>
      <c r="S38" s="36" t="s">
        <v>80</v>
      </c>
      <c r="T38" s="36">
        <v>55</v>
      </c>
      <c r="U38" s="36" t="s">
        <v>81</v>
      </c>
      <c r="V38" s="45">
        <v>12000</v>
      </c>
      <c r="W38" s="46">
        <v>1600</v>
      </c>
      <c r="X38" s="46">
        <v>1600</v>
      </c>
      <c r="Y38" s="36">
        <v>2015</v>
      </c>
      <c r="Z38" s="36" t="s">
        <v>82</v>
      </c>
      <c r="AA38" s="36">
        <v>2015</v>
      </c>
      <c r="AB38" s="36" t="s">
        <v>82</v>
      </c>
      <c r="AC38" s="47">
        <v>2015</v>
      </c>
      <c r="AD38" s="43" t="s">
        <v>82</v>
      </c>
      <c r="AE38" s="47">
        <v>2015</v>
      </c>
      <c r="AF38" s="36" t="s">
        <v>82</v>
      </c>
      <c r="AG38" s="36">
        <v>2015</v>
      </c>
      <c r="AH38" s="36" t="s">
        <v>83</v>
      </c>
      <c r="AI38" s="36">
        <v>2016</v>
      </c>
      <c r="AJ38" s="36" t="s">
        <v>84</v>
      </c>
      <c r="AK38" s="36" t="s">
        <v>85</v>
      </c>
      <c r="AL38" s="36" t="s">
        <v>86</v>
      </c>
      <c r="AM38" s="36" t="s">
        <v>87</v>
      </c>
      <c r="AN38" s="36" t="s">
        <v>88</v>
      </c>
      <c r="AO38" s="36" t="s">
        <v>89</v>
      </c>
      <c r="AP38" s="36" t="s">
        <v>90</v>
      </c>
      <c r="AQ38" s="29" t="s">
        <v>91</v>
      </c>
      <c r="AR38" s="29"/>
    </row>
    <row r="39" spans="1:44" ht="405" hidden="1" customHeight="1" x14ac:dyDescent="0.25">
      <c r="A39" s="42"/>
      <c r="B39" s="36">
        <f t="shared" ref="B39:B66" si="0">B38+1</f>
        <v>2</v>
      </c>
      <c r="C39" s="36" t="s">
        <v>92</v>
      </c>
      <c r="D39" s="29" t="s">
        <v>93</v>
      </c>
      <c r="E39" s="36"/>
      <c r="F39" s="36"/>
      <c r="G39" s="36"/>
      <c r="H39" s="36" t="s">
        <v>71</v>
      </c>
      <c r="I39" s="36" t="s">
        <v>72</v>
      </c>
      <c r="J39" s="36" t="s">
        <v>73</v>
      </c>
      <c r="K39" s="36" t="s">
        <v>71</v>
      </c>
      <c r="L39" s="44" t="s">
        <v>94</v>
      </c>
      <c r="M39" s="36" t="s">
        <v>95</v>
      </c>
      <c r="N39" s="45" t="s">
        <v>96</v>
      </c>
      <c r="O39" s="45" t="s">
        <v>97</v>
      </c>
      <c r="P39" s="36" t="s">
        <v>98</v>
      </c>
      <c r="Q39" s="45"/>
      <c r="R39" s="36" t="s">
        <v>79</v>
      </c>
      <c r="S39" s="36" t="s">
        <v>80</v>
      </c>
      <c r="T39" s="36">
        <v>55</v>
      </c>
      <c r="U39" s="36" t="s">
        <v>81</v>
      </c>
      <c r="V39" s="45">
        <v>8800</v>
      </c>
      <c r="W39" s="48">
        <v>840</v>
      </c>
      <c r="X39" s="49">
        <v>560</v>
      </c>
      <c r="Y39" s="45">
        <v>2015</v>
      </c>
      <c r="Z39" s="50" t="s">
        <v>99</v>
      </c>
      <c r="AA39" s="45">
        <v>2015</v>
      </c>
      <c r="AB39" s="50" t="s">
        <v>99</v>
      </c>
      <c r="AC39" s="45">
        <v>2015</v>
      </c>
      <c r="AD39" s="50" t="s">
        <v>99</v>
      </c>
      <c r="AE39" s="45">
        <v>2015</v>
      </c>
      <c r="AF39" s="50" t="s">
        <v>99</v>
      </c>
      <c r="AG39" s="45">
        <v>2015</v>
      </c>
      <c r="AH39" s="50" t="s">
        <v>99</v>
      </c>
      <c r="AI39" s="50">
        <v>2015</v>
      </c>
      <c r="AJ39" s="50" t="s">
        <v>100</v>
      </c>
      <c r="AK39" s="45" t="s">
        <v>85</v>
      </c>
      <c r="AL39" s="45" t="s">
        <v>86</v>
      </c>
      <c r="AM39" s="45" t="s">
        <v>87</v>
      </c>
      <c r="AN39" s="45" t="s">
        <v>88</v>
      </c>
      <c r="AO39" s="45" t="s">
        <v>89</v>
      </c>
      <c r="AP39" s="45" t="s">
        <v>101</v>
      </c>
      <c r="AQ39" s="50" t="s">
        <v>102</v>
      </c>
      <c r="AR39" s="50" t="s">
        <v>103</v>
      </c>
    </row>
    <row r="40" spans="1:44" ht="405" hidden="1" customHeight="1" x14ac:dyDescent="0.25">
      <c r="A40" s="42"/>
      <c r="B40" s="36">
        <f t="shared" si="0"/>
        <v>3</v>
      </c>
      <c r="C40" s="36" t="s">
        <v>104</v>
      </c>
      <c r="D40" s="29"/>
      <c r="E40" s="36"/>
      <c r="F40" s="45"/>
      <c r="G40" s="36"/>
      <c r="H40" s="36" t="s">
        <v>71</v>
      </c>
      <c r="I40" s="36" t="s">
        <v>72</v>
      </c>
      <c r="J40" s="36" t="s">
        <v>73</v>
      </c>
      <c r="K40" s="36" t="s">
        <v>71</v>
      </c>
      <c r="L40" s="44" t="s">
        <v>105</v>
      </c>
      <c r="M40" s="36" t="s">
        <v>106</v>
      </c>
      <c r="N40" s="36" t="s">
        <v>107</v>
      </c>
      <c r="O40" s="45" t="s">
        <v>97</v>
      </c>
      <c r="P40" s="36" t="s">
        <v>108</v>
      </c>
      <c r="Q40" s="36" t="s">
        <v>109</v>
      </c>
      <c r="R40" s="36" t="s">
        <v>79</v>
      </c>
      <c r="S40" s="36" t="s">
        <v>80</v>
      </c>
      <c r="T40" s="36">
        <v>55</v>
      </c>
      <c r="U40" s="36" t="s">
        <v>81</v>
      </c>
      <c r="V40" s="45">
        <v>7150</v>
      </c>
      <c r="W40" s="49">
        <v>600</v>
      </c>
      <c r="X40" s="46">
        <v>170</v>
      </c>
      <c r="Y40" s="36">
        <v>2015</v>
      </c>
      <c r="Z40" s="36" t="s">
        <v>82</v>
      </c>
      <c r="AA40" s="36">
        <v>2015</v>
      </c>
      <c r="AB40" s="36" t="s">
        <v>82</v>
      </c>
      <c r="AC40" s="36">
        <v>2015</v>
      </c>
      <c r="AD40" s="36" t="s">
        <v>82</v>
      </c>
      <c r="AE40" s="36">
        <v>2015</v>
      </c>
      <c r="AF40" s="36" t="s">
        <v>82</v>
      </c>
      <c r="AG40" s="45">
        <v>2015</v>
      </c>
      <c r="AH40" s="45" t="s">
        <v>83</v>
      </c>
      <c r="AI40" s="98">
        <v>2016</v>
      </c>
      <c r="AJ40" s="45" t="s">
        <v>82</v>
      </c>
      <c r="AK40" s="45" t="s">
        <v>85</v>
      </c>
      <c r="AL40" s="36" t="s">
        <v>86</v>
      </c>
      <c r="AM40" s="36" t="s">
        <v>109</v>
      </c>
      <c r="AN40" s="36" t="s">
        <v>88</v>
      </c>
      <c r="AO40" s="36" t="s">
        <v>89</v>
      </c>
      <c r="AP40" s="45" t="s">
        <v>110</v>
      </c>
      <c r="AQ40" s="29" t="s">
        <v>111</v>
      </c>
      <c r="AR40" s="29"/>
    </row>
    <row r="41" spans="1:44" ht="405" hidden="1" customHeight="1" x14ac:dyDescent="0.25">
      <c r="A41" s="42" t="s">
        <v>112</v>
      </c>
      <c r="B41" s="36">
        <v>4</v>
      </c>
      <c r="C41" s="36" t="s">
        <v>113</v>
      </c>
      <c r="D41" s="29" t="s">
        <v>93</v>
      </c>
      <c r="E41" s="36"/>
      <c r="F41" s="36"/>
      <c r="G41" s="36"/>
      <c r="H41" s="43" t="s">
        <v>71</v>
      </c>
      <c r="I41" s="36" t="s">
        <v>72</v>
      </c>
      <c r="J41" s="36" t="s">
        <v>73</v>
      </c>
      <c r="K41" s="36" t="s">
        <v>114</v>
      </c>
      <c r="L41" s="44" t="s">
        <v>115</v>
      </c>
      <c r="M41" s="36" t="s">
        <v>116</v>
      </c>
      <c r="N41" s="36" t="s">
        <v>117</v>
      </c>
      <c r="O41" s="36" t="s">
        <v>97</v>
      </c>
      <c r="P41" s="36" t="s">
        <v>118</v>
      </c>
      <c r="Q41" s="36"/>
      <c r="R41" s="36" t="s">
        <v>79</v>
      </c>
      <c r="S41" s="36" t="s">
        <v>80</v>
      </c>
      <c r="T41" s="36">
        <v>55</v>
      </c>
      <c r="U41" s="36" t="s">
        <v>81</v>
      </c>
      <c r="V41" s="45">
        <v>7500</v>
      </c>
      <c r="W41" s="51">
        <v>12000</v>
      </c>
      <c r="X41" s="51">
        <v>12000</v>
      </c>
      <c r="Y41" s="36">
        <v>2015</v>
      </c>
      <c r="Z41" s="29" t="s">
        <v>100</v>
      </c>
      <c r="AA41" s="36">
        <v>2015</v>
      </c>
      <c r="AB41" s="29" t="s">
        <v>100</v>
      </c>
      <c r="AC41" s="47">
        <v>2015</v>
      </c>
      <c r="AD41" s="29" t="s">
        <v>100</v>
      </c>
      <c r="AE41" s="47">
        <v>2015</v>
      </c>
      <c r="AF41" s="29" t="s">
        <v>100</v>
      </c>
      <c r="AG41" s="36">
        <v>2015</v>
      </c>
      <c r="AH41" s="29" t="s">
        <v>100</v>
      </c>
      <c r="AI41" s="29">
        <v>2016</v>
      </c>
      <c r="AJ41" s="29" t="s">
        <v>119</v>
      </c>
      <c r="AK41" s="36" t="s">
        <v>85</v>
      </c>
      <c r="AL41" s="36" t="s">
        <v>86</v>
      </c>
      <c r="AM41" s="36" t="s">
        <v>87</v>
      </c>
      <c r="AN41" s="36" t="s">
        <v>88</v>
      </c>
      <c r="AO41" s="36" t="s">
        <v>89</v>
      </c>
      <c r="AP41" s="36" t="s">
        <v>120</v>
      </c>
      <c r="AQ41" s="29" t="s">
        <v>121</v>
      </c>
      <c r="AR41" s="29" t="s">
        <v>122</v>
      </c>
    </row>
    <row r="42" spans="1:44" ht="165" hidden="1" customHeight="1" x14ac:dyDescent="0.25">
      <c r="A42" s="42"/>
      <c r="B42" s="36">
        <f t="shared" si="0"/>
        <v>5</v>
      </c>
      <c r="C42" s="36" t="s">
        <v>123</v>
      </c>
      <c r="D42" s="29"/>
      <c r="E42" s="36" t="s">
        <v>87</v>
      </c>
      <c r="F42" s="36">
        <v>8</v>
      </c>
      <c r="G42" s="36" t="s">
        <v>87</v>
      </c>
      <c r="H42" s="43" t="s">
        <v>124</v>
      </c>
      <c r="I42" s="36" t="s">
        <v>72</v>
      </c>
      <c r="J42" s="36" t="s">
        <v>124</v>
      </c>
      <c r="K42" s="36" t="s">
        <v>124</v>
      </c>
      <c r="L42" s="44" t="s">
        <v>125</v>
      </c>
      <c r="M42" s="36" t="s">
        <v>126</v>
      </c>
      <c r="N42" s="36" t="s">
        <v>127</v>
      </c>
      <c r="O42" s="36" t="s">
        <v>128</v>
      </c>
      <c r="P42" s="36" t="s">
        <v>129</v>
      </c>
      <c r="Q42" s="36" t="s">
        <v>87</v>
      </c>
      <c r="R42" s="36" t="s">
        <v>130</v>
      </c>
      <c r="S42" s="36" t="s">
        <v>131</v>
      </c>
      <c r="T42" s="36">
        <v>796</v>
      </c>
      <c r="U42" s="36" t="s">
        <v>132</v>
      </c>
      <c r="V42" s="45">
        <v>1</v>
      </c>
      <c r="W42" s="46">
        <v>504</v>
      </c>
      <c r="X42" s="46">
        <v>504</v>
      </c>
      <c r="Y42" s="36">
        <v>2014</v>
      </c>
      <c r="Z42" s="36" t="s">
        <v>133</v>
      </c>
      <c r="AA42" s="36">
        <v>2014</v>
      </c>
      <c r="AB42" s="36" t="s">
        <v>134</v>
      </c>
      <c r="AC42" s="47">
        <v>2014</v>
      </c>
      <c r="AD42" s="36" t="s">
        <v>135</v>
      </c>
      <c r="AE42" s="47">
        <v>2015</v>
      </c>
      <c r="AF42" s="36" t="s">
        <v>99</v>
      </c>
      <c r="AG42" s="36">
        <v>2015</v>
      </c>
      <c r="AH42" s="36" t="s">
        <v>99</v>
      </c>
      <c r="AI42" s="36">
        <v>2015</v>
      </c>
      <c r="AJ42" s="36" t="s">
        <v>135</v>
      </c>
      <c r="AK42" s="36" t="s">
        <v>136</v>
      </c>
      <c r="AL42" s="36" t="s">
        <v>137</v>
      </c>
      <c r="AM42" s="36" t="s">
        <v>138</v>
      </c>
      <c r="AN42" s="36" t="s">
        <v>14</v>
      </c>
      <c r="AO42" s="36" t="s">
        <v>14</v>
      </c>
      <c r="AP42" s="36" t="s">
        <v>87</v>
      </c>
      <c r="AQ42" s="29" t="s">
        <v>139</v>
      </c>
      <c r="AR42" s="29"/>
    </row>
    <row r="43" spans="1:44" ht="123" hidden="1" customHeight="1" x14ac:dyDescent="0.25">
      <c r="A43" s="42" t="s">
        <v>140</v>
      </c>
      <c r="B43" s="36">
        <f t="shared" si="0"/>
        <v>6</v>
      </c>
      <c r="C43" s="36" t="s">
        <v>141</v>
      </c>
      <c r="D43" s="29" t="s">
        <v>93</v>
      </c>
      <c r="E43" s="36" t="s">
        <v>87</v>
      </c>
      <c r="F43" s="36">
        <v>8</v>
      </c>
      <c r="G43" s="36" t="s">
        <v>87</v>
      </c>
      <c r="H43" s="36" t="s">
        <v>142</v>
      </c>
      <c r="I43" s="36" t="s">
        <v>72</v>
      </c>
      <c r="J43" s="36" t="s">
        <v>142</v>
      </c>
      <c r="K43" s="36" t="s">
        <v>142</v>
      </c>
      <c r="L43" s="44" t="s">
        <v>125</v>
      </c>
      <c r="M43" s="36" t="s">
        <v>126</v>
      </c>
      <c r="N43" s="36" t="s">
        <v>143</v>
      </c>
      <c r="O43" s="36" t="s">
        <v>143</v>
      </c>
      <c r="P43" s="36" t="s">
        <v>144</v>
      </c>
      <c r="Q43" s="36" t="s">
        <v>87</v>
      </c>
      <c r="R43" s="36" t="s">
        <v>145</v>
      </c>
      <c r="S43" s="36" t="s">
        <v>146</v>
      </c>
      <c r="T43" s="36">
        <v>642</v>
      </c>
      <c r="U43" s="36" t="s">
        <v>147</v>
      </c>
      <c r="V43" s="45">
        <v>1</v>
      </c>
      <c r="W43" s="46">
        <v>21600</v>
      </c>
      <c r="X43" s="46">
        <f>W43</f>
        <v>21600</v>
      </c>
      <c r="Y43" s="36">
        <v>2015</v>
      </c>
      <c r="Z43" s="36" t="s">
        <v>133</v>
      </c>
      <c r="AA43" s="36">
        <v>2015</v>
      </c>
      <c r="AB43" s="36" t="s">
        <v>133</v>
      </c>
      <c r="AC43" s="47">
        <v>2015</v>
      </c>
      <c r="AD43" s="36" t="s">
        <v>133</v>
      </c>
      <c r="AE43" s="47">
        <v>2015</v>
      </c>
      <c r="AF43" s="36" t="s">
        <v>134</v>
      </c>
      <c r="AG43" s="36">
        <v>2015</v>
      </c>
      <c r="AH43" s="36" t="s">
        <v>134</v>
      </c>
      <c r="AI43" s="36" t="s">
        <v>148</v>
      </c>
      <c r="AJ43" s="36" t="s">
        <v>134</v>
      </c>
      <c r="AK43" s="36" t="s">
        <v>149</v>
      </c>
      <c r="AL43" s="36" t="s">
        <v>137</v>
      </c>
      <c r="AM43" s="36" t="s">
        <v>138</v>
      </c>
      <c r="AN43" s="36" t="s">
        <v>14</v>
      </c>
      <c r="AO43" s="36" t="s">
        <v>14</v>
      </c>
      <c r="AP43" s="36" t="s">
        <v>87</v>
      </c>
      <c r="AQ43" s="29" t="s">
        <v>150</v>
      </c>
      <c r="AR43" s="29" t="s">
        <v>151</v>
      </c>
    </row>
    <row r="44" spans="1:44" ht="315" hidden="1" customHeight="1" x14ac:dyDescent="0.25">
      <c r="A44" s="42"/>
      <c r="B44" s="36">
        <f t="shared" si="0"/>
        <v>7</v>
      </c>
      <c r="C44" s="36" t="s">
        <v>152</v>
      </c>
      <c r="D44" s="29"/>
      <c r="E44" s="36" t="s">
        <v>109</v>
      </c>
      <c r="F44" s="36">
        <v>8</v>
      </c>
      <c r="G44" s="36" t="s">
        <v>109</v>
      </c>
      <c r="H44" s="43" t="s">
        <v>153</v>
      </c>
      <c r="I44" s="36" t="s">
        <v>72</v>
      </c>
      <c r="J44" s="36" t="s">
        <v>153</v>
      </c>
      <c r="K44" s="36" t="s">
        <v>153</v>
      </c>
      <c r="L44" s="44" t="s">
        <v>154</v>
      </c>
      <c r="M44" s="36" t="s">
        <v>155</v>
      </c>
      <c r="N44" s="36" t="s">
        <v>156</v>
      </c>
      <c r="O44" s="36" t="s">
        <v>157</v>
      </c>
      <c r="P44" s="36" t="s">
        <v>158</v>
      </c>
      <c r="Q44" s="36" t="s">
        <v>109</v>
      </c>
      <c r="R44" s="36" t="s">
        <v>159</v>
      </c>
      <c r="S44" s="36" t="s">
        <v>160</v>
      </c>
      <c r="T44" s="36">
        <v>642</v>
      </c>
      <c r="U44" s="36" t="s">
        <v>147</v>
      </c>
      <c r="V44" s="45">
        <v>1</v>
      </c>
      <c r="W44" s="46">
        <v>44750</v>
      </c>
      <c r="X44" s="46"/>
      <c r="Y44" s="36">
        <v>2014</v>
      </c>
      <c r="Z44" s="36" t="s">
        <v>133</v>
      </c>
      <c r="AA44" s="36">
        <v>2014</v>
      </c>
      <c r="AB44" s="36" t="s">
        <v>134</v>
      </c>
      <c r="AC44" s="47">
        <v>2014</v>
      </c>
      <c r="AD44" s="36" t="s">
        <v>135</v>
      </c>
      <c r="AE44" s="47">
        <v>2015</v>
      </c>
      <c r="AF44" s="36" t="s">
        <v>99</v>
      </c>
      <c r="AG44" s="36">
        <v>2015</v>
      </c>
      <c r="AH44" s="36" t="s">
        <v>161</v>
      </c>
      <c r="AI44" s="36">
        <v>2016</v>
      </c>
      <c r="AJ44" s="36" t="s">
        <v>99</v>
      </c>
      <c r="AK44" s="36" t="s">
        <v>149</v>
      </c>
      <c r="AL44" s="36" t="s">
        <v>137</v>
      </c>
      <c r="AM44" s="36" t="s">
        <v>138</v>
      </c>
      <c r="AN44" s="36" t="s">
        <v>88</v>
      </c>
      <c r="AO44" s="36" t="s">
        <v>89</v>
      </c>
      <c r="AP44" s="36" t="s">
        <v>162</v>
      </c>
      <c r="AQ44" s="29" t="s">
        <v>163</v>
      </c>
      <c r="AR44" s="29"/>
    </row>
    <row r="45" spans="1:44" ht="120" hidden="1" customHeight="1" x14ac:dyDescent="0.25">
      <c r="A45" s="42"/>
      <c r="B45" s="36">
        <f t="shared" si="0"/>
        <v>8</v>
      </c>
      <c r="C45" s="36" t="s">
        <v>164</v>
      </c>
      <c r="D45" s="29" t="s">
        <v>165</v>
      </c>
      <c r="E45" s="36" t="s">
        <v>109</v>
      </c>
      <c r="F45" s="36">
        <v>8</v>
      </c>
      <c r="G45" s="36" t="s">
        <v>109</v>
      </c>
      <c r="H45" s="43" t="s">
        <v>153</v>
      </c>
      <c r="I45" s="36" t="s">
        <v>72</v>
      </c>
      <c r="J45" s="36" t="s">
        <v>166</v>
      </c>
      <c r="K45" s="36" t="s">
        <v>153</v>
      </c>
      <c r="L45" s="44" t="s">
        <v>125</v>
      </c>
      <c r="M45" s="36" t="s">
        <v>126</v>
      </c>
      <c r="N45" s="36" t="s">
        <v>167</v>
      </c>
      <c r="O45" s="36" t="s">
        <v>168</v>
      </c>
      <c r="P45" s="36" t="s">
        <v>158</v>
      </c>
      <c r="Q45" s="36" t="s">
        <v>109</v>
      </c>
      <c r="R45" s="36" t="s">
        <v>169</v>
      </c>
      <c r="S45" s="36" t="s">
        <v>170</v>
      </c>
      <c r="T45" s="36">
        <v>642</v>
      </c>
      <c r="U45" s="36" t="s">
        <v>147</v>
      </c>
      <c r="V45" s="45">
        <v>1</v>
      </c>
      <c r="W45" s="46">
        <v>135</v>
      </c>
      <c r="X45" s="46"/>
      <c r="Y45" s="36">
        <v>2015</v>
      </c>
      <c r="Z45" s="36" t="s">
        <v>84</v>
      </c>
      <c r="AA45" s="36">
        <v>2015</v>
      </c>
      <c r="AB45" s="36" t="s">
        <v>82</v>
      </c>
      <c r="AC45" s="47">
        <v>2015</v>
      </c>
      <c r="AD45" s="36" t="s">
        <v>83</v>
      </c>
      <c r="AE45" s="47">
        <v>2015</v>
      </c>
      <c r="AF45" s="36" t="s">
        <v>119</v>
      </c>
      <c r="AG45" s="36">
        <v>2015</v>
      </c>
      <c r="AH45" s="36" t="s">
        <v>100</v>
      </c>
      <c r="AI45" s="36">
        <v>2016</v>
      </c>
      <c r="AJ45" s="36" t="s">
        <v>119</v>
      </c>
      <c r="AK45" s="36" t="s">
        <v>136</v>
      </c>
      <c r="AL45" s="36" t="s">
        <v>137</v>
      </c>
      <c r="AM45" s="36" t="s">
        <v>138</v>
      </c>
      <c r="AN45" s="36" t="s">
        <v>88</v>
      </c>
      <c r="AO45" s="36" t="s">
        <v>89</v>
      </c>
      <c r="AP45" s="36" t="s">
        <v>171</v>
      </c>
      <c r="AQ45" s="29" t="s">
        <v>172</v>
      </c>
      <c r="AR45" s="29" t="s">
        <v>173</v>
      </c>
    </row>
    <row r="46" spans="1:44" ht="137.25" hidden="1" customHeight="1" x14ac:dyDescent="0.25">
      <c r="A46" s="53" t="s">
        <v>174</v>
      </c>
      <c r="B46" s="36">
        <f t="shared" si="0"/>
        <v>9</v>
      </c>
      <c r="C46" s="36" t="s">
        <v>175</v>
      </c>
      <c r="D46" s="29" t="s">
        <v>93</v>
      </c>
      <c r="E46" s="36" t="s">
        <v>109</v>
      </c>
      <c r="F46" s="36">
        <v>8</v>
      </c>
      <c r="G46" s="36" t="s">
        <v>109</v>
      </c>
      <c r="H46" s="43" t="s">
        <v>153</v>
      </c>
      <c r="I46" s="36" t="s">
        <v>72</v>
      </c>
      <c r="J46" s="36" t="s">
        <v>166</v>
      </c>
      <c r="K46" s="36" t="s">
        <v>153</v>
      </c>
      <c r="L46" s="44" t="s">
        <v>94</v>
      </c>
      <c r="M46" s="36" t="s">
        <v>95</v>
      </c>
      <c r="N46" s="36" t="s">
        <v>176</v>
      </c>
      <c r="O46" s="36" t="s">
        <v>168</v>
      </c>
      <c r="P46" s="36" t="s">
        <v>158</v>
      </c>
      <c r="Q46" s="36" t="s">
        <v>109</v>
      </c>
      <c r="R46" s="36" t="s">
        <v>169</v>
      </c>
      <c r="S46" s="36" t="s">
        <v>170</v>
      </c>
      <c r="T46" s="36">
        <v>642</v>
      </c>
      <c r="U46" s="36" t="s">
        <v>147</v>
      </c>
      <c r="V46" s="45">
        <v>1</v>
      </c>
      <c r="W46" s="51">
        <v>150</v>
      </c>
      <c r="X46" s="46"/>
      <c r="Y46" s="36">
        <v>2015</v>
      </c>
      <c r="Z46" s="29" t="s">
        <v>82</v>
      </c>
      <c r="AA46" s="36">
        <v>2015</v>
      </c>
      <c r="AB46" s="36" t="s">
        <v>82</v>
      </c>
      <c r="AC46" s="47">
        <v>2015</v>
      </c>
      <c r="AD46" s="36" t="s">
        <v>83</v>
      </c>
      <c r="AE46" s="47">
        <v>2015</v>
      </c>
      <c r="AF46" s="29" t="s">
        <v>83</v>
      </c>
      <c r="AG46" s="36">
        <v>2015</v>
      </c>
      <c r="AH46" s="29" t="s">
        <v>119</v>
      </c>
      <c r="AI46" s="36">
        <v>2016</v>
      </c>
      <c r="AJ46" s="36" t="s">
        <v>119</v>
      </c>
      <c r="AK46" s="36" t="s">
        <v>136</v>
      </c>
      <c r="AL46" s="36" t="s">
        <v>137</v>
      </c>
      <c r="AM46" s="36" t="s">
        <v>138</v>
      </c>
      <c r="AN46" s="36" t="s">
        <v>88</v>
      </c>
      <c r="AO46" s="36" t="s">
        <v>89</v>
      </c>
      <c r="AP46" s="36" t="s">
        <v>171</v>
      </c>
      <c r="AQ46" s="29" t="s">
        <v>172</v>
      </c>
      <c r="AR46" s="29" t="s">
        <v>177</v>
      </c>
    </row>
    <row r="47" spans="1:44" ht="135" hidden="1" customHeight="1" x14ac:dyDescent="0.25">
      <c r="A47" s="53" t="s">
        <v>178</v>
      </c>
      <c r="B47" s="36">
        <f t="shared" si="0"/>
        <v>10</v>
      </c>
      <c r="C47" s="36" t="s">
        <v>179</v>
      </c>
      <c r="D47" s="29" t="s">
        <v>93</v>
      </c>
      <c r="E47" s="36" t="s">
        <v>109</v>
      </c>
      <c r="F47" s="36">
        <v>8</v>
      </c>
      <c r="G47" s="36" t="s">
        <v>109</v>
      </c>
      <c r="H47" s="43" t="s">
        <v>153</v>
      </c>
      <c r="I47" s="36" t="s">
        <v>72</v>
      </c>
      <c r="J47" s="36" t="s">
        <v>166</v>
      </c>
      <c r="K47" s="36" t="s">
        <v>153</v>
      </c>
      <c r="L47" s="44" t="s">
        <v>180</v>
      </c>
      <c r="M47" s="36" t="s">
        <v>181</v>
      </c>
      <c r="N47" s="29" t="s">
        <v>182</v>
      </c>
      <c r="O47" s="36" t="str">
        <f>N47</f>
        <v>Выполнение работ по сервисному обслуживанию и ремонту системы периметрального видеонаблюдения на ПС № 239 «Пушкино»</v>
      </c>
      <c r="P47" s="36" t="s">
        <v>158</v>
      </c>
      <c r="Q47" s="36" t="s">
        <v>109</v>
      </c>
      <c r="R47" s="36" t="s">
        <v>183</v>
      </c>
      <c r="S47" s="36" t="s">
        <v>184</v>
      </c>
      <c r="T47" s="36">
        <v>642</v>
      </c>
      <c r="U47" s="29" t="s">
        <v>147</v>
      </c>
      <c r="V47" s="50">
        <v>1</v>
      </c>
      <c r="W47" s="51">
        <v>320</v>
      </c>
      <c r="X47" s="46"/>
      <c r="Y47" s="36">
        <v>2015</v>
      </c>
      <c r="Z47" s="29" t="s">
        <v>84</v>
      </c>
      <c r="AA47" s="36">
        <v>2015</v>
      </c>
      <c r="AB47" s="29" t="s">
        <v>84</v>
      </c>
      <c r="AC47" s="47">
        <v>2015</v>
      </c>
      <c r="AD47" s="36" t="s">
        <v>84</v>
      </c>
      <c r="AE47" s="47">
        <v>2015</v>
      </c>
      <c r="AF47" s="36" t="s">
        <v>82</v>
      </c>
      <c r="AG47" s="36">
        <v>2015</v>
      </c>
      <c r="AH47" s="36" t="s">
        <v>83</v>
      </c>
      <c r="AI47" s="36">
        <v>2016</v>
      </c>
      <c r="AJ47" s="36" t="s">
        <v>82</v>
      </c>
      <c r="AK47" s="36" t="s">
        <v>136</v>
      </c>
      <c r="AL47" s="36" t="s">
        <v>137</v>
      </c>
      <c r="AM47" s="36" t="s">
        <v>138</v>
      </c>
      <c r="AN47" s="36" t="s">
        <v>88</v>
      </c>
      <c r="AO47" s="36" t="s">
        <v>89</v>
      </c>
      <c r="AP47" s="36" t="s">
        <v>185</v>
      </c>
      <c r="AQ47" s="29" t="s">
        <v>186</v>
      </c>
      <c r="AR47" s="29" t="s">
        <v>187</v>
      </c>
    </row>
    <row r="48" spans="1:44" ht="135" hidden="1" customHeight="1" x14ac:dyDescent="0.25">
      <c r="A48" s="42"/>
      <c r="B48" s="36">
        <f t="shared" si="0"/>
        <v>11</v>
      </c>
      <c r="C48" s="36" t="s">
        <v>188</v>
      </c>
      <c r="D48" s="29" t="s">
        <v>93</v>
      </c>
      <c r="E48" s="36" t="s">
        <v>109</v>
      </c>
      <c r="F48" s="36">
        <v>8</v>
      </c>
      <c r="G48" s="36" t="s">
        <v>109</v>
      </c>
      <c r="H48" s="43" t="s">
        <v>153</v>
      </c>
      <c r="I48" s="36" t="s">
        <v>72</v>
      </c>
      <c r="J48" s="36" t="s">
        <v>166</v>
      </c>
      <c r="K48" s="36" t="s">
        <v>153</v>
      </c>
      <c r="L48" s="44" t="s">
        <v>180</v>
      </c>
      <c r="M48" s="36" t="s">
        <v>181</v>
      </c>
      <c r="N48" s="29" t="s">
        <v>189</v>
      </c>
      <c r="O48" s="36" t="s">
        <v>190</v>
      </c>
      <c r="P48" s="36" t="s">
        <v>158</v>
      </c>
      <c r="Q48" s="36"/>
      <c r="R48" s="36" t="s">
        <v>191</v>
      </c>
      <c r="S48" s="36" t="s">
        <v>192</v>
      </c>
      <c r="T48" s="36">
        <v>642</v>
      </c>
      <c r="U48" s="36" t="s">
        <v>193</v>
      </c>
      <c r="V48" s="45">
        <v>1</v>
      </c>
      <c r="W48" s="51">
        <v>300</v>
      </c>
      <c r="X48" s="46"/>
      <c r="Y48" s="29">
        <v>2015</v>
      </c>
      <c r="Z48" s="29" t="s">
        <v>161</v>
      </c>
      <c r="AA48" s="29">
        <v>2015</v>
      </c>
      <c r="AB48" s="29" t="s">
        <v>194</v>
      </c>
      <c r="AC48" s="29">
        <v>2015</v>
      </c>
      <c r="AD48" s="29" t="s">
        <v>194</v>
      </c>
      <c r="AE48" s="47">
        <v>2015</v>
      </c>
      <c r="AF48" s="29" t="s">
        <v>194</v>
      </c>
      <c r="AG48" s="36">
        <v>2015</v>
      </c>
      <c r="AH48" s="29" t="s">
        <v>84</v>
      </c>
      <c r="AI48" s="36">
        <v>2016</v>
      </c>
      <c r="AJ48" s="29" t="s">
        <v>194</v>
      </c>
      <c r="AK48" s="36" t="s">
        <v>136</v>
      </c>
      <c r="AL48" s="36" t="s">
        <v>137</v>
      </c>
      <c r="AM48" s="36" t="s">
        <v>138</v>
      </c>
      <c r="AN48" s="36" t="s">
        <v>88</v>
      </c>
      <c r="AO48" s="36" t="s">
        <v>89</v>
      </c>
      <c r="AP48" s="36" t="s">
        <v>185</v>
      </c>
      <c r="AQ48" s="29" t="s">
        <v>195</v>
      </c>
      <c r="AR48" s="29" t="s">
        <v>196</v>
      </c>
    </row>
    <row r="49" spans="1:44" ht="120" hidden="1" customHeight="1" x14ac:dyDescent="0.25">
      <c r="A49" s="42" t="s">
        <v>197</v>
      </c>
      <c r="B49" s="36">
        <f t="shared" si="0"/>
        <v>12</v>
      </c>
      <c r="C49" s="36" t="s">
        <v>198</v>
      </c>
      <c r="D49" s="29" t="s">
        <v>93</v>
      </c>
      <c r="E49" s="36" t="s">
        <v>109</v>
      </c>
      <c r="F49" s="36">
        <v>8</v>
      </c>
      <c r="G49" s="36" t="s">
        <v>109</v>
      </c>
      <c r="H49" s="43" t="s">
        <v>153</v>
      </c>
      <c r="I49" s="36" t="s">
        <v>72</v>
      </c>
      <c r="J49" s="36" t="s">
        <v>166</v>
      </c>
      <c r="K49" s="36" t="s">
        <v>153</v>
      </c>
      <c r="L49" s="44" t="s">
        <v>125</v>
      </c>
      <c r="M49" s="36" t="s">
        <v>126</v>
      </c>
      <c r="N49" s="36" t="s">
        <v>199</v>
      </c>
      <c r="O49" s="36" t="s">
        <v>200</v>
      </c>
      <c r="P49" s="36" t="s">
        <v>158</v>
      </c>
      <c r="Q49" s="36" t="s">
        <v>109</v>
      </c>
      <c r="R49" s="36" t="s">
        <v>183</v>
      </c>
      <c r="S49" s="36">
        <v>3221130</v>
      </c>
      <c r="T49" s="36">
        <v>642</v>
      </c>
      <c r="U49" s="36" t="s">
        <v>147</v>
      </c>
      <c r="V49" s="45">
        <v>1</v>
      </c>
      <c r="W49" s="46">
        <v>350</v>
      </c>
      <c r="X49" s="46"/>
      <c r="Y49" s="36">
        <v>2015</v>
      </c>
      <c r="Z49" s="29" t="s">
        <v>134</v>
      </c>
      <c r="AA49" s="36">
        <v>2015</v>
      </c>
      <c r="AB49" s="29" t="s">
        <v>134</v>
      </c>
      <c r="AC49" s="47">
        <v>2015</v>
      </c>
      <c r="AD49" s="29" t="s">
        <v>135</v>
      </c>
      <c r="AE49" s="47">
        <v>2015</v>
      </c>
      <c r="AF49" s="29" t="s">
        <v>135</v>
      </c>
      <c r="AG49" s="29">
        <v>2016</v>
      </c>
      <c r="AH49" s="29" t="s">
        <v>99</v>
      </c>
      <c r="AI49" s="36">
        <v>2016</v>
      </c>
      <c r="AJ49" s="29" t="s">
        <v>135</v>
      </c>
      <c r="AK49" s="36" t="s">
        <v>136</v>
      </c>
      <c r="AL49" s="36" t="s">
        <v>137</v>
      </c>
      <c r="AM49" s="36" t="s">
        <v>138</v>
      </c>
      <c r="AN49" s="36" t="s">
        <v>88</v>
      </c>
      <c r="AO49" s="36" t="s">
        <v>89</v>
      </c>
      <c r="AP49" s="36" t="s">
        <v>109</v>
      </c>
      <c r="AQ49" s="29" t="s">
        <v>201</v>
      </c>
      <c r="AR49" s="29" t="s">
        <v>202</v>
      </c>
    </row>
    <row r="50" spans="1:44" ht="105" hidden="1" customHeight="1" x14ac:dyDescent="0.25">
      <c r="A50" s="42" t="s">
        <v>203</v>
      </c>
      <c r="B50" s="36">
        <f t="shared" si="0"/>
        <v>13</v>
      </c>
      <c r="C50" s="36" t="s">
        <v>204</v>
      </c>
      <c r="D50" s="29" t="s">
        <v>93</v>
      </c>
      <c r="E50" s="36" t="s">
        <v>109</v>
      </c>
      <c r="F50" s="36">
        <v>8</v>
      </c>
      <c r="G50" s="36" t="s">
        <v>109</v>
      </c>
      <c r="H50" s="43" t="s">
        <v>153</v>
      </c>
      <c r="I50" s="36" t="s">
        <v>72</v>
      </c>
      <c r="J50" s="36" t="s">
        <v>166</v>
      </c>
      <c r="K50" s="36" t="s">
        <v>153</v>
      </c>
      <c r="L50" s="44" t="s">
        <v>125</v>
      </c>
      <c r="M50" s="36" t="s">
        <v>126</v>
      </c>
      <c r="N50" s="36" t="s">
        <v>205</v>
      </c>
      <c r="O50" s="36" t="s">
        <v>206</v>
      </c>
      <c r="P50" s="36" t="s">
        <v>207</v>
      </c>
      <c r="Q50" s="36"/>
      <c r="R50" s="36" t="s">
        <v>208</v>
      </c>
      <c r="S50" s="36" t="s">
        <v>209</v>
      </c>
      <c r="T50" s="36">
        <v>642</v>
      </c>
      <c r="U50" s="36" t="s">
        <v>147</v>
      </c>
      <c r="V50" s="45">
        <v>1</v>
      </c>
      <c r="W50" s="46">
        <v>500</v>
      </c>
      <c r="X50" s="46"/>
      <c r="Y50" s="36">
        <v>2015</v>
      </c>
      <c r="Z50" s="29" t="s">
        <v>119</v>
      </c>
      <c r="AA50" s="36">
        <v>2015</v>
      </c>
      <c r="AB50" s="29" t="s">
        <v>119</v>
      </c>
      <c r="AC50" s="47">
        <v>2015</v>
      </c>
      <c r="AD50" s="29" t="s">
        <v>100</v>
      </c>
      <c r="AE50" s="47">
        <v>2015</v>
      </c>
      <c r="AF50" s="29" t="s">
        <v>133</v>
      </c>
      <c r="AG50" s="36">
        <v>2015</v>
      </c>
      <c r="AH50" s="29" t="s">
        <v>133</v>
      </c>
      <c r="AI50" s="36">
        <v>2016</v>
      </c>
      <c r="AJ50" s="29" t="s">
        <v>133</v>
      </c>
      <c r="AK50" s="36" t="s">
        <v>136</v>
      </c>
      <c r="AL50" s="36" t="s">
        <v>137</v>
      </c>
      <c r="AM50" s="36" t="s">
        <v>138</v>
      </c>
      <c r="AN50" s="36" t="s">
        <v>88</v>
      </c>
      <c r="AO50" s="36" t="s">
        <v>89</v>
      </c>
      <c r="AP50" s="36" t="s">
        <v>210</v>
      </c>
      <c r="AQ50" s="29" t="s">
        <v>211</v>
      </c>
      <c r="AR50" s="29" t="s">
        <v>212</v>
      </c>
    </row>
    <row r="51" spans="1:44" ht="105" hidden="1" customHeight="1" x14ac:dyDescent="0.25">
      <c r="A51" s="42" t="s">
        <v>203</v>
      </c>
      <c r="B51" s="36">
        <f t="shared" si="0"/>
        <v>14</v>
      </c>
      <c r="C51" s="36" t="s">
        <v>213</v>
      </c>
      <c r="D51" s="29" t="s">
        <v>93</v>
      </c>
      <c r="E51" s="36" t="s">
        <v>109</v>
      </c>
      <c r="F51" s="36">
        <v>8</v>
      </c>
      <c r="G51" s="36" t="s">
        <v>109</v>
      </c>
      <c r="H51" s="43" t="s">
        <v>153</v>
      </c>
      <c r="I51" s="36" t="s">
        <v>72</v>
      </c>
      <c r="J51" s="36" t="s">
        <v>166</v>
      </c>
      <c r="K51" s="36" t="s">
        <v>153</v>
      </c>
      <c r="L51" s="44" t="s">
        <v>125</v>
      </c>
      <c r="M51" s="36" t="s">
        <v>126</v>
      </c>
      <c r="N51" s="36" t="s">
        <v>214</v>
      </c>
      <c r="O51" s="36" t="s">
        <v>206</v>
      </c>
      <c r="P51" s="36" t="s">
        <v>207</v>
      </c>
      <c r="Q51" s="36" t="s">
        <v>109</v>
      </c>
      <c r="R51" s="36" t="s">
        <v>208</v>
      </c>
      <c r="S51" s="36" t="s">
        <v>209</v>
      </c>
      <c r="T51" s="36">
        <v>642</v>
      </c>
      <c r="U51" s="36" t="s">
        <v>147</v>
      </c>
      <c r="V51" s="45">
        <v>1</v>
      </c>
      <c r="W51" s="46">
        <v>450</v>
      </c>
      <c r="X51" s="46"/>
      <c r="Y51" s="36">
        <v>2015</v>
      </c>
      <c r="Z51" s="29" t="s">
        <v>119</v>
      </c>
      <c r="AA51" s="36">
        <v>2015</v>
      </c>
      <c r="AB51" s="29" t="s">
        <v>119</v>
      </c>
      <c r="AC51" s="47">
        <v>2015</v>
      </c>
      <c r="AD51" s="29" t="s">
        <v>100</v>
      </c>
      <c r="AE51" s="47">
        <v>2015</v>
      </c>
      <c r="AF51" s="29" t="s">
        <v>133</v>
      </c>
      <c r="AG51" s="36">
        <v>2015</v>
      </c>
      <c r="AH51" s="29" t="s">
        <v>133</v>
      </c>
      <c r="AI51" s="36">
        <v>2016</v>
      </c>
      <c r="AJ51" s="29" t="s">
        <v>133</v>
      </c>
      <c r="AK51" s="36" t="s">
        <v>136</v>
      </c>
      <c r="AL51" s="36" t="s">
        <v>137</v>
      </c>
      <c r="AM51" s="36" t="s">
        <v>138</v>
      </c>
      <c r="AN51" s="36" t="s">
        <v>88</v>
      </c>
      <c r="AO51" s="36" t="s">
        <v>89</v>
      </c>
      <c r="AP51" s="36" t="s">
        <v>210</v>
      </c>
      <c r="AQ51" s="29" t="s">
        <v>211</v>
      </c>
      <c r="AR51" s="29" t="s">
        <v>212</v>
      </c>
    </row>
    <row r="52" spans="1:44" ht="285" hidden="1" customHeight="1" x14ac:dyDescent="0.25">
      <c r="A52" s="54" t="s">
        <v>215</v>
      </c>
      <c r="B52" s="36">
        <f t="shared" si="0"/>
        <v>15</v>
      </c>
      <c r="C52" s="36" t="s">
        <v>216</v>
      </c>
      <c r="D52" s="29"/>
      <c r="E52" s="36" t="s">
        <v>109</v>
      </c>
      <c r="F52" s="47">
        <v>8</v>
      </c>
      <c r="G52" s="36" t="s">
        <v>109</v>
      </c>
      <c r="H52" s="43" t="s">
        <v>217</v>
      </c>
      <c r="I52" s="36" t="s">
        <v>72</v>
      </c>
      <c r="J52" s="36" t="s">
        <v>217</v>
      </c>
      <c r="K52" s="36" t="s">
        <v>217</v>
      </c>
      <c r="L52" s="44" t="s">
        <v>218</v>
      </c>
      <c r="M52" s="36" t="s">
        <v>219</v>
      </c>
      <c r="N52" s="36" t="s">
        <v>220</v>
      </c>
      <c r="O52" s="36" t="s">
        <v>220</v>
      </c>
      <c r="P52" s="36" t="s">
        <v>221</v>
      </c>
      <c r="Q52" s="36" t="s">
        <v>109</v>
      </c>
      <c r="R52" s="36" t="s">
        <v>222</v>
      </c>
      <c r="S52" s="36" t="s">
        <v>223</v>
      </c>
      <c r="T52" s="36" t="s">
        <v>224</v>
      </c>
      <c r="U52" s="36" t="s">
        <v>225</v>
      </c>
      <c r="V52" s="45" t="s">
        <v>226</v>
      </c>
      <c r="W52" s="46">
        <v>14950</v>
      </c>
      <c r="X52" s="46">
        <f>W52</f>
        <v>14950</v>
      </c>
      <c r="Y52" s="36" t="s">
        <v>227</v>
      </c>
      <c r="Z52" s="36" t="s">
        <v>135</v>
      </c>
      <c r="AA52" s="36" t="s">
        <v>228</v>
      </c>
      <c r="AB52" s="36" t="s">
        <v>99</v>
      </c>
      <c r="AC52" s="47" t="s">
        <v>228</v>
      </c>
      <c r="AD52" s="36" t="s">
        <v>161</v>
      </c>
      <c r="AE52" s="47" t="s">
        <v>228</v>
      </c>
      <c r="AF52" s="36" t="s">
        <v>194</v>
      </c>
      <c r="AG52" s="36" t="s">
        <v>228</v>
      </c>
      <c r="AH52" s="36" t="s">
        <v>84</v>
      </c>
      <c r="AI52" s="36" t="s">
        <v>148</v>
      </c>
      <c r="AJ52" s="36" t="s">
        <v>84</v>
      </c>
      <c r="AK52" s="36" t="s">
        <v>149</v>
      </c>
      <c r="AL52" s="36" t="s">
        <v>137</v>
      </c>
      <c r="AM52" s="36" t="s">
        <v>138</v>
      </c>
      <c r="AN52" s="36" t="s">
        <v>88</v>
      </c>
      <c r="AO52" s="36" t="s">
        <v>89</v>
      </c>
      <c r="AP52" s="36" t="s">
        <v>109</v>
      </c>
      <c r="AQ52" s="29" t="s">
        <v>229</v>
      </c>
      <c r="AR52" s="29"/>
    </row>
    <row r="53" spans="1:44" ht="110.25" hidden="1" customHeight="1" x14ac:dyDescent="0.25">
      <c r="A53" s="42"/>
      <c r="B53" s="36">
        <f t="shared" si="0"/>
        <v>16</v>
      </c>
      <c r="C53" s="36" t="s">
        <v>230</v>
      </c>
      <c r="D53" s="29"/>
      <c r="E53" s="36" t="s">
        <v>109</v>
      </c>
      <c r="F53" s="36" t="s">
        <v>231</v>
      </c>
      <c r="G53" s="36" t="s">
        <v>109</v>
      </c>
      <c r="H53" s="43" t="s">
        <v>217</v>
      </c>
      <c r="I53" s="36" t="s">
        <v>72</v>
      </c>
      <c r="J53" s="36" t="s">
        <v>217</v>
      </c>
      <c r="K53" s="36" t="s">
        <v>217</v>
      </c>
      <c r="L53" s="44" t="s">
        <v>125</v>
      </c>
      <c r="M53" s="36" t="s">
        <v>126</v>
      </c>
      <c r="N53" s="36" t="s">
        <v>232</v>
      </c>
      <c r="O53" s="36" t="s">
        <v>232</v>
      </c>
      <c r="P53" s="36" t="s">
        <v>233</v>
      </c>
      <c r="Q53" s="36" t="s">
        <v>109</v>
      </c>
      <c r="R53" s="36" t="s">
        <v>234</v>
      </c>
      <c r="S53" s="36" t="s">
        <v>235</v>
      </c>
      <c r="T53" s="36" t="s">
        <v>224</v>
      </c>
      <c r="U53" s="36" t="s">
        <v>225</v>
      </c>
      <c r="V53" s="45" t="s">
        <v>226</v>
      </c>
      <c r="W53" s="46">
        <v>450</v>
      </c>
      <c r="X53" s="46">
        <f>W53</f>
        <v>450</v>
      </c>
      <c r="Y53" s="36" t="s">
        <v>227</v>
      </c>
      <c r="Z53" s="36" t="s">
        <v>133</v>
      </c>
      <c r="AA53" s="36" t="s">
        <v>227</v>
      </c>
      <c r="AB53" s="36" t="s">
        <v>134</v>
      </c>
      <c r="AC53" s="47" t="s">
        <v>227</v>
      </c>
      <c r="AD53" s="36" t="s">
        <v>135</v>
      </c>
      <c r="AE53" s="47" t="s">
        <v>228</v>
      </c>
      <c r="AF53" s="36" t="s">
        <v>99</v>
      </c>
      <c r="AG53" s="36" t="s">
        <v>228</v>
      </c>
      <c r="AH53" s="36" t="s">
        <v>99</v>
      </c>
      <c r="AI53" s="36" t="s">
        <v>148</v>
      </c>
      <c r="AJ53" s="36" t="s">
        <v>99</v>
      </c>
      <c r="AK53" s="36" t="s">
        <v>136</v>
      </c>
      <c r="AL53" s="36" t="s">
        <v>137</v>
      </c>
      <c r="AM53" s="36" t="s">
        <v>138</v>
      </c>
      <c r="AN53" s="36" t="s">
        <v>88</v>
      </c>
      <c r="AO53" s="36" t="s">
        <v>89</v>
      </c>
      <c r="AP53" s="36" t="s">
        <v>109</v>
      </c>
      <c r="AQ53" s="29" t="s">
        <v>236</v>
      </c>
      <c r="AR53" s="29"/>
    </row>
    <row r="54" spans="1:44" ht="75" hidden="1" customHeight="1" x14ac:dyDescent="0.25">
      <c r="A54" s="42"/>
      <c r="B54" s="36">
        <f t="shared" si="0"/>
        <v>17</v>
      </c>
      <c r="C54" s="36" t="s">
        <v>237</v>
      </c>
      <c r="D54" s="29"/>
      <c r="E54" s="36"/>
      <c r="F54" s="36" t="s">
        <v>231</v>
      </c>
      <c r="G54" s="36" t="s">
        <v>238</v>
      </c>
      <c r="H54" s="43" t="s">
        <v>239</v>
      </c>
      <c r="I54" s="36" t="s">
        <v>72</v>
      </c>
      <c r="J54" s="36" t="str">
        <f>H54</f>
        <v>ОТ, ПТО</v>
      </c>
      <c r="K54" s="36" t="str">
        <f>J54</f>
        <v>ОТ, ПТО</v>
      </c>
      <c r="L54" s="44" t="s">
        <v>20</v>
      </c>
      <c r="M54" s="36" t="s">
        <v>240</v>
      </c>
      <c r="N54" s="36" t="s">
        <v>241</v>
      </c>
      <c r="O54" s="36" t="s">
        <v>242</v>
      </c>
      <c r="P54" s="36" t="s">
        <v>243</v>
      </c>
      <c r="Q54" s="36"/>
      <c r="R54" s="36"/>
      <c r="S54" s="36"/>
      <c r="T54" s="36" t="s">
        <v>244</v>
      </c>
      <c r="U54" s="36" t="s">
        <v>245</v>
      </c>
      <c r="V54" s="45" t="s">
        <v>246</v>
      </c>
      <c r="W54" s="46">
        <f>5*V54</f>
        <v>10</v>
      </c>
      <c r="X54" s="46">
        <f>W54</f>
        <v>10</v>
      </c>
      <c r="Y54" s="36" t="s">
        <v>227</v>
      </c>
      <c r="Z54" s="36" t="s">
        <v>135</v>
      </c>
      <c r="AA54" s="36" t="s">
        <v>228</v>
      </c>
      <c r="AB54" s="36" t="s">
        <v>99</v>
      </c>
      <c r="AC54" s="47" t="s">
        <v>228</v>
      </c>
      <c r="AD54" s="36" t="s">
        <v>161</v>
      </c>
      <c r="AE54" s="47" t="s">
        <v>228</v>
      </c>
      <c r="AF54" s="36" t="s">
        <v>161</v>
      </c>
      <c r="AG54" s="36" t="s">
        <v>228</v>
      </c>
      <c r="AH54" s="36" t="s">
        <v>161</v>
      </c>
      <c r="AI54" s="36" t="s">
        <v>148</v>
      </c>
      <c r="AJ54" s="36" t="s">
        <v>161</v>
      </c>
      <c r="AK54" s="36" t="s">
        <v>247</v>
      </c>
      <c r="AL54" s="36" t="s">
        <v>86</v>
      </c>
      <c r="AM54" s="36"/>
      <c r="AN54" s="36" t="s">
        <v>88</v>
      </c>
      <c r="AO54" s="36" t="s">
        <v>248</v>
      </c>
      <c r="AP54" s="36"/>
      <c r="AQ54" s="29"/>
      <c r="AR54" s="29"/>
    </row>
    <row r="55" spans="1:44" ht="105" hidden="1" customHeight="1" x14ac:dyDescent="0.25">
      <c r="A55" s="42"/>
      <c r="B55" s="36">
        <f t="shared" si="0"/>
        <v>18</v>
      </c>
      <c r="C55" s="36" t="s">
        <v>249</v>
      </c>
      <c r="D55" s="29"/>
      <c r="E55" s="36"/>
      <c r="F55" s="36">
        <v>8</v>
      </c>
      <c r="G55" s="36" t="s">
        <v>238</v>
      </c>
      <c r="H55" s="36" t="s">
        <v>250</v>
      </c>
      <c r="I55" s="36" t="s">
        <v>72</v>
      </c>
      <c r="J55" s="36" t="str">
        <f>H55</f>
        <v>ОТ, ПТО, СОУ, ОРРЭМ, Бухгалтерия</v>
      </c>
      <c r="K55" s="36" t="str">
        <f>J55</f>
        <v>ОТ, ПТО, СОУ, ОРРЭМ, Бухгалтерия</v>
      </c>
      <c r="L55" s="44" t="s">
        <v>20</v>
      </c>
      <c r="M55" s="36" t="s">
        <v>240</v>
      </c>
      <c r="N55" s="36" t="s">
        <v>251</v>
      </c>
      <c r="O55" s="36" t="s">
        <v>252</v>
      </c>
      <c r="P55" s="36" t="s">
        <v>253</v>
      </c>
      <c r="Q55" s="36"/>
      <c r="R55" s="36"/>
      <c r="S55" s="36"/>
      <c r="T55" s="36" t="s">
        <v>244</v>
      </c>
      <c r="U55" s="36" t="s">
        <v>245</v>
      </c>
      <c r="V55" s="45">
        <f>1+2+6+1+1</f>
        <v>11</v>
      </c>
      <c r="W55" s="46">
        <f>6*V55</f>
        <v>66</v>
      </c>
      <c r="X55" s="46">
        <f>W55</f>
        <v>66</v>
      </c>
      <c r="Y55" s="36" t="s">
        <v>227</v>
      </c>
      <c r="Z55" s="36" t="s">
        <v>134</v>
      </c>
      <c r="AA55" s="36">
        <v>2014</v>
      </c>
      <c r="AB55" s="36" t="s">
        <v>134</v>
      </c>
      <c r="AC55" s="47">
        <v>2014</v>
      </c>
      <c r="AD55" s="36" t="s">
        <v>135</v>
      </c>
      <c r="AE55" s="47" t="s">
        <v>228</v>
      </c>
      <c r="AF55" s="36" t="s">
        <v>99</v>
      </c>
      <c r="AG55" s="36" t="s">
        <v>228</v>
      </c>
      <c r="AH55" s="36" t="s">
        <v>99</v>
      </c>
      <c r="AI55" s="36" t="s">
        <v>148</v>
      </c>
      <c r="AJ55" s="36" t="s">
        <v>99</v>
      </c>
      <c r="AK55" s="36" t="s">
        <v>85</v>
      </c>
      <c r="AL55" s="36" t="s">
        <v>86</v>
      </c>
      <c r="AM55" s="36"/>
      <c r="AN55" s="36" t="s">
        <v>88</v>
      </c>
      <c r="AO55" s="36" t="s">
        <v>248</v>
      </c>
      <c r="AP55" s="36" t="s">
        <v>254</v>
      </c>
      <c r="AQ55" s="29" t="s">
        <v>255</v>
      </c>
      <c r="AR55" s="29"/>
    </row>
    <row r="56" spans="1:44" ht="75" hidden="1" customHeight="1" x14ac:dyDescent="0.25">
      <c r="A56" s="42"/>
      <c r="B56" s="36">
        <f t="shared" si="0"/>
        <v>19</v>
      </c>
      <c r="C56" s="36" t="s">
        <v>256</v>
      </c>
      <c r="D56" s="29" t="s">
        <v>165</v>
      </c>
      <c r="E56" s="36" t="s">
        <v>109</v>
      </c>
      <c r="F56" s="36">
        <v>8</v>
      </c>
      <c r="G56" s="36" t="s">
        <v>238</v>
      </c>
      <c r="H56" s="43" t="s">
        <v>257</v>
      </c>
      <c r="I56" s="36" t="s">
        <v>72</v>
      </c>
      <c r="J56" s="36" t="str">
        <f>H56</f>
        <v>ПЭО</v>
      </c>
      <c r="K56" s="36" t="str">
        <f>J56</f>
        <v>ПЭО</v>
      </c>
      <c r="L56" s="44" t="s">
        <v>20</v>
      </c>
      <c r="M56" s="36" t="s">
        <v>240</v>
      </c>
      <c r="N56" s="36" t="s">
        <v>258</v>
      </c>
      <c r="O56" s="36" t="s">
        <v>259</v>
      </c>
      <c r="P56" s="36" t="s">
        <v>260</v>
      </c>
      <c r="Q56" s="36" t="s">
        <v>109</v>
      </c>
      <c r="R56" s="36"/>
      <c r="S56" s="36"/>
      <c r="T56" s="36">
        <v>796</v>
      </c>
      <c r="U56" s="36" t="s">
        <v>245</v>
      </c>
      <c r="V56" s="45">
        <v>2</v>
      </c>
      <c r="W56" s="46">
        <v>60</v>
      </c>
      <c r="X56" s="46">
        <f>W56</f>
        <v>60</v>
      </c>
      <c r="Y56" s="36" t="s">
        <v>228</v>
      </c>
      <c r="Z56" s="36" t="s">
        <v>194</v>
      </c>
      <c r="AA56" s="36">
        <v>2015</v>
      </c>
      <c r="AB56" s="36" t="s">
        <v>194</v>
      </c>
      <c r="AC56" s="47">
        <v>2015</v>
      </c>
      <c r="AD56" s="36" t="s">
        <v>84</v>
      </c>
      <c r="AE56" s="47">
        <v>2015</v>
      </c>
      <c r="AF56" s="36" t="s">
        <v>84</v>
      </c>
      <c r="AG56" s="36">
        <v>2015</v>
      </c>
      <c r="AH56" s="36" t="s">
        <v>82</v>
      </c>
      <c r="AI56" s="36" t="s">
        <v>148</v>
      </c>
      <c r="AJ56" s="36" t="s">
        <v>82</v>
      </c>
      <c r="AK56" s="36" t="s">
        <v>247</v>
      </c>
      <c r="AL56" s="36" t="s">
        <v>86</v>
      </c>
      <c r="AM56" s="36" t="s">
        <v>109</v>
      </c>
      <c r="AN56" s="36" t="s">
        <v>88</v>
      </c>
      <c r="AO56" s="36" t="s">
        <v>89</v>
      </c>
      <c r="AP56" s="36" t="s">
        <v>261</v>
      </c>
      <c r="AQ56" s="29"/>
      <c r="AR56" s="29" t="s">
        <v>187</v>
      </c>
    </row>
    <row r="57" spans="1:44" ht="189" hidden="1" customHeight="1" x14ac:dyDescent="0.25">
      <c r="A57" s="42"/>
      <c r="B57" s="36">
        <f t="shared" si="0"/>
        <v>20</v>
      </c>
      <c r="C57" s="36" t="s">
        <v>262</v>
      </c>
      <c r="D57" s="29"/>
      <c r="E57" s="36"/>
      <c r="F57" s="36">
        <v>8</v>
      </c>
      <c r="G57" s="36" t="s">
        <v>238</v>
      </c>
      <c r="H57" s="43" t="s">
        <v>263</v>
      </c>
      <c r="I57" s="36" t="s">
        <v>72</v>
      </c>
      <c r="J57" s="36" t="s">
        <v>263</v>
      </c>
      <c r="K57" s="36" t="s">
        <v>263</v>
      </c>
      <c r="L57" s="44" t="s">
        <v>125</v>
      </c>
      <c r="M57" s="36" t="s">
        <v>126</v>
      </c>
      <c r="N57" s="36" t="s">
        <v>264</v>
      </c>
      <c r="O57" s="36" t="s">
        <v>264</v>
      </c>
      <c r="P57" s="36" t="s">
        <v>265</v>
      </c>
      <c r="Q57" s="36" t="s">
        <v>109</v>
      </c>
      <c r="R57" s="36">
        <v>7240</v>
      </c>
      <c r="S57" s="36">
        <v>7410000</v>
      </c>
      <c r="T57" s="36">
        <v>796</v>
      </c>
      <c r="U57" s="36" t="s">
        <v>245</v>
      </c>
      <c r="V57" s="45">
        <v>1</v>
      </c>
      <c r="W57" s="46">
        <v>3600</v>
      </c>
      <c r="X57" s="46">
        <v>3000</v>
      </c>
      <c r="Y57" s="36">
        <v>2014</v>
      </c>
      <c r="Z57" s="36" t="s">
        <v>135</v>
      </c>
      <c r="AA57" s="36">
        <v>2015</v>
      </c>
      <c r="AB57" s="36" t="s">
        <v>99</v>
      </c>
      <c r="AC57" s="47">
        <v>2015</v>
      </c>
      <c r="AD57" s="36" t="s">
        <v>161</v>
      </c>
      <c r="AE57" s="47">
        <v>2015</v>
      </c>
      <c r="AF57" s="36" t="s">
        <v>161</v>
      </c>
      <c r="AG57" s="36">
        <v>2015</v>
      </c>
      <c r="AH57" s="36" t="s">
        <v>194</v>
      </c>
      <c r="AI57" s="36">
        <v>2016</v>
      </c>
      <c r="AJ57" s="36" t="s">
        <v>161</v>
      </c>
      <c r="AK57" s="36" t="s">
        <v>85</v>
      </c>
      <c r="AL57" s="36" t="s">
        <v>86</v>
      </c>
      <c r="AM57" s="36" t="s">
        <v>109</v>
      </c>
      <c r="AN57" s="36" t="s">
        <v>88</v>
      </c>
      <c r="AO57" s="36" t="s">
        <v>89</v>
      </c>
      <c r="AP57" s="36" t="s">
        <v>266</v>
      </c>
      <c r="AQ57" s="29" t="s">
        <v>267</v>
      </c>
      <c r="AR57" s="29"/>
    </row>
    <row r="58" spans="1:44" ht="126" hidden="1" customHeight="1" x14ac:dyDescent="0.25">
      <c r="A58" s="42"/>
      <c r="B58" s="36">
        <f t="shared" si="0"/>
        <v>21</v>
      </c>
      <c r="C58" s="36" t="s">
        <v>268</v>
      </c>
      <c r="D58" s="29"/>
      <c r="E58" s="36"/>
      <c r="F58" s="36">
        <v>8</v>
      </c>
      <c r="G58" s="36" t="s">
        <v>238</v>
      </c>
      <c r="H58" s="43" t="s">
        <v>263</v>
      </c>
      <c r="I58" s="36" t="s">
        <v>72</v>
      </c>
      <c r="J58" s="36" t="str">
        <f t="shared" ref="J58:J63" si="1">H58</f>
        <v>ОРРЭМ</v>
      </c>
      <c r="K58" s="36" t="str">
        <f t="shared" ref="K58:K63" si="2">J58</f>
        <v>ОРРЭМ</v>
      </c>
      <c r="L58" s="44" t="s">
        <v>125</v>
      </c>
      <c r="M58" s="36" t="s">
        <v>126</v>
      </c>
      <c r="N58" s="36" t="s">
        <v>269</v>
      </c>
      <c r="O58" s="36" t="str">
        <f>N58</f>
        <v>Услуга по организации и регулированию биржевой торговли</v>
      </c>
      <c r="P58" s="36" t="s">
        <v>270</v>
      </c>
      <c r="Q58" s="36" t="s">
        <v>109</v>
      </c>
      <c r="R58" s="36">
        <v>67111</v>
      </c>
      <c r="S58" s="36">
        <v>519</v>
      </c>
      <c r="T58" s="36">
        <v>796</v>
      </c>
      <c r="U58" s="36" t="s">
        <v>245</v>
      </c>
      <c r="V58" s="45">
        <v>1</v>
      </c>
      <c r="W58" s="46">
        <v>141.6</v>
      </c>
      <c r="X58" s="46">
        <f t="shared" ref="X58:X63" si="3">W58</f>
        <v>141.6</v>
      </c>
      <c r="Y58" s="36">
        <v>2014</v>
      </c>
      <c r="Z58" s="36" t="s">
        <v>134</v>
      </c>
      <c r="AA58" s="36">
        <v>2014</v>
      </c>
      <c r="AB58" s="36" t="s">
        <v>135</v>
      </c>
      <c r="AC58" s="47">
        <v>2015</v>
      </c>
      <c r="AD58" s="36" t="s">
        <v>99</v>
      </c>
      <c r="AE58" s="47">
        <v>2015</v>
      </c>
      <c r="AF58" s="36" t="s">
        <v>99</v>
      </c>
      <c r="AG58" s="36">
        <v>2015</v>
      </c>
      <c r="AH58" s="36" t="s">
        <v>99</v>
      </c>
      <c r="AI58" s="36">
        <v>2015</v>
      </c>
      <c r="AJ58" s="36" t="s">
        <v>135</v>
      </c>
      <c r="AK58" s="36" t="s">
        <v>85</v>
      </c>
      <c r="AL58" s="36" t="s">
        <v>86</v>
      </c>
      <c r="AM58" s="36" t="s">
        <v>109</v>
      </c>
      <c r="AN58" s="36" t="s">
        <v>88</v>
      </c>
      <c r="AO58" s="36" t="s">
        <v>89</v>
      </c>
      <c r="AP58" s="36" t="s">
        <v>271</v>
      </c>
      <c r="AQ58" s="29" t="s">
        <v>272</v>
      </c>
      <c r="AR58" s="29"/>
    </row>
    <row r="59" spans="1:44" ht="220.5" hidden="1" customHeight="1" x14ac:dyDescent="0.25">
      <c r="A59" s="42"/>
      <c r="B59" s="36">
        <f t="shared" si="0"/>
        <v>22</v>
      </c>
      <c r="C59" s="36" t="s">
        <v>273</v>
      </c>
      <c r="D59" s="29"/>
      <c r="E59" s="36"/>
      <c r="F59" s="36">
        <v>8</v>
      </c>
      <c r="G59" s="36" t="s">
        <v>238</v>
      </c>
      <c r="H59" s="43" t="s">
        <v>263</v>
      </c>
      <c r="I59" s="36" t="s">
        <v>72</v>
      </c>
      <c r="J59" s="36" t="str">
        <f t="shared" si="1"/>
        <v>ОРРЭМ</v>
      </c>
      <c r="K59" s="36" t="str">
        <f t="shared" si="2"/>
        <v>ОРРЭМ</v>
      </c>
      <c r="L59" s="44">
        <v>45268560000</v>
      </c>
      <c r="M59" s="36" t="s">
        <v>274</v>
      </c>
      <c r="N59" s="36" t="s">
        <v>275</v>
      </c>
      <c r="O59" s="36" t="s">
        <v>275</v>
      </c>
      <c r="P59" s="36" t="s">
        <v>276</v>
      </c>
      <c r="Q59" s="36" t="s">
        <v>109</v>
      </c>
      <c r="R59" s="36" t="s">
        <v>277</v>
      </c>
      <c r="S59" s="36">
        <v>4010419</v>
      </c>
      <c r="T59" s="36">
        <v>246</v>
      </c>
      <c r="U59" s="36" t="s">
        <v>278</v>
      </c>
      <c r="V59" s="45">
        <v>35000</v>
      </c>
      <c r="W59" s="46">
        <v>157.5</v>
      </c>
      <c r="X59" s="46">
        <f t="shared" si="3"/>
        <v>157.5</v>
      </c>
      <c r="Y59" s="36">
        <v>2014</v>
      </c>
      <c r="Z59" s="36" t="s">
        <v>134</v>
      </c>
      <c r="AA59" s="36">
        <v>2014</v>
      </c>
      <c r="AB59" s="36" t="s">
        <v>135</v>
      </c>
      <c r="AC59" s="47">
        <v>2015</v>
      </c>
      <c r="AD59" s="36" t="s">
        <v>99</v>
      </c>
      <c r="AE59" s="47">
        <v>2015</v>
      </c>
      <c r="AF59" s="36" t="s">
        <v>99</v>
      </c>
      <c r="AG59" s="36">
        <v>2015</v>
      </c>
      <c r="AH59" s="36" t="s">
        <v>99</v>
      </c>
      <c r="AI59" s="36">
        <v>2015</v>
      </c>
      <c r="AJ59" s="36" t="s">
        <v>135</v>
      </c>
      <c r="AK59" s="36" t="s">
        <v>85</v>
      </c>
      <c r="AL59" s="36" t="s">
        <v>86</v>
      </c>
      <c r="AM59" s="36" t="s">
        <v>109</v>
      </c>
      <c r="AN59" s="36" t="s">
        <v>88</v>
      </c>
      <c r="AO59" s="36" t="s">
        <v>89</v>
      </c>
      <c r="AP59" s="36" t="s">
        <v>279</v>
      </c>
      <c r="AQ59" s="29" t="s">
        <v>280</v>
      </c>
      <c r="AR59" s="29"/>
    </row>
    <row r="60" spans="1:44" ht="220.5" hidden="1" customHeight="1" x14ac:dyDescent="0.25">
      <c r="A60" s="42"/>
      <c r="B60" s="36">
        <f t="shared" si="0"/>
        <v>23</v>
      </c>
      <c r="C60" s="36" t="s">
        <v>281</v>
      </c>
      <c r="D60" s="29" t="s">
        <v>165</v>
      </c>
      <c r="E60" s="36"/>
      <c r="F60" s="36">
        <v>8</v>
      </c>
      <c r="G60" s="36" t="s">
        <v>238</v>
      </c>
      <c r="H60" s="43" t="s">
        <v>263</v>
      </c>
      <c r="I60" s="36" t="s">
        <v>72</v>
      </c>
      <c r="J60" s="36" t="str">
        <f t="shared" si="1"/>
        <v>ОРРЭМ</v>
      </c>
      <c r="K60" s="36" t="str">
        <f t="shared" si="2"/>
        <v>ОРРЭМ</v>
      </c>
      <c r="L60" s="44">
        <v>46241840007</v>
      </c>
      <c r="M60" s="36" t="s">
        <v>282</v>
      </c>
      <c r="N60" s="36" t="s">
        <v>283</v>
      </c>
      <c r="O60" s="36" t="s">
        <v>283</v>
      </c>
      <c r="P60" s="36" t="s">
        <v>284</v>
      </c>
      <c r="Q60" s="36" t="s">
        <v>109</v>
      </c>
      <c r="R60" s="36" t="s">
        <v>277</v>
      </c>
      <c r="S60" s="36">
        <v>4010419</v>
      </c>
      <c r="T60" s="36">
        <v>246</v>
      </c>
      <c r="U60" s="36" t="s">
        <v>278</v>
      </c>
      <c r="V60" s="45">
        <v>27000</v>
      </c>
      <c r="W60" s="46">
        <v>121.5</v>
      </c>
      <c r="X60" s="46">
        <f t="shared" si="3"/>
        <v>121.5</v>
      </c>
      <c r="Y60" s="36">
        <v>2014</v>
      </c>
      <c r="Z60" s="36" t="s">
        <v>134</v>
      </c>
      <c r="AA60" s="36">
        <v>2014</v>
      </c>
      <c r="AB60" s="36" t="s">
        <v>135</v>
      </c>
      <c r="AC60" s="47">
        <v>2015</v>
      </c>
      <c r="AD60" s="36" t="s">
        <v>99</v>
      </c>
      <c r="AE60" s="47">
        <v>2015</v>
      </c>
      <c r="AF60" s="36" t="s">
        <v>99</v>
      </c>
      <c r="AG60" s="36">
        <v>2015</v>
      </c>
      <c r="AH60" s="36" t="s">
        <v>99</v>
      </c>
      <c r="AI60" s="36">
        <v>2015</v>
      </c>
      <c r="AJ60" s="36" t="s">
        <v>135</v>
      </c>
      <c r="AK60" s="36" t="s">
        <v>85</v>
      </c>
      <c r="AL60" s="36" t="s">
        <v>86</v>
      </c>
      <c r="AM60" s="36" t="s">
        <v>109</v>
      </c>
      <c r="AN60" s="36" t="s">
        <v>88</v>
      </c>
      <c r="AO60" s="36" t="s">
        <v>89</v>
      </c>
      <c r="AP60" s="36" t="s">
        <v>279</v>
      </c>
      <c r="AQ60" s="29" t="s">
        <v>285</v>
      </c>
      <c r="AR60" s="29" t="s">
        <v>286</v>
      </c>
    </row>
    <row r="61" spans="1:44" ht="90" hidden="1" customHeight="1" x14ac:dyDescent="0.25">
      <c r="A61" s="42"/>
      <c r="B61" s="36">
        <f t="shared" si="0"/>
        <v>24</v>
      </c>
      <c r="C61" s="36" t="s">
        <v>287</v>
      </c>
      <c r="D61" s="29"/>
      <c r="E61" s="36"/>
      <c r="F61" s="36">
        <v>8</v>
      </c>
      <c r="G61" s="36" t="s">
        <v>238</v>
      </c>
      <c r="H61" s="43" t="s">
        <v>263</v>
      </c>
      <c r="I61" s="36" t="s">
        <v>72</v>
      </c>
      <c r="J61" s="36" t="str">
        <f t="shared" si="1"/>
        <v>ОРРЭМ</v>
      </c>
      <c r="K61" s="36" t="str">
        <f t="shared" si="2"/>
        <v>ОРРЭМ</v>
      </c>
      <c r="L61" s="44">
        <v>45297581000</v>
      </c>
      <c r="M61" s="36" t="s">
        <v>288</v>
      </c>
      <c r="N61" s="36" t="s">
        <v>289</v>
      </c>
      <c r="O61" s="36" t="s">
        <v>289</v>
      </c>
      <c r="P61" s="36" t="s">
        <v>290</v>
      </c>
      <c r="Q61" s="36" t="s">
        <v>109</v>
      </c>
      <c r="R61" s="36" t="s">
        <v>277</v>
      </c>
      <c r="S61" s="36">
        <v>4010419</v>
      </c>
      <c r="T61" s="36">
        <v>246</v>
      </c>
      <c r="U61" s="36" t="s">
        <v>278</v>
      </c>
      <c r="V61" s="45">
        <v>70000</v>
      </c>
      <c r="W61" s="46">
        <v>315</v>
      </c>
      <c r="X61" s="46">
        <f t="shared" si="3"/>
        <v>315</v>
      </c>
      <c r="Y61" s="36">
        <v>2014</v>
      </c>
      <c r="Z61" s="36" t="s">
        <v>134</v>
      </c>
      <c r="AA61" s="36">
        <v>2014</v>
      </c>
      <c r="AB61" s="36" t="s">
        <v>135</v>
      </c>
      <c r="AC61" s="47">
        <v>2015</v>
      </c>
      <c r="AD61" s="36" t="s">
        <v>99</v>
      </c>
      <c r="AE61" s="47">
        <v>2015</v>
      </c>
      <c r="AF61" s="36" t="s">
        <v>99</v>
      </c>
      <c r="AG61" s="36">
        <v>2015</v>
      </c>
      <c r="AH61" s="36" t="s">
        <v>99</v>
      </c>
      <c r="AI61" s="36">
        <v>2015</v>
      </c>
      <c r="AJ61" s="36" t="s">
        <v>135</v>
      </c>
      <c r="AK61" s="36" t="s">
        <v>85</v>
      </c>
      <c r="AL61" s="36" t="s">
        <v>86</v>
      </c>
      <c r="AM61" s="36" t="s">
        <v>109</v>
      </c>
      <c r="AN61" s="36" t="s">
        <v>88</v>
      </c>
      <c r="AO61" s="36" t="s">
        <v>89</v>
      </c>
      <c r="AP61" s="36" t="s">
        <v>279</v>
      </c>
      <c r="AQ61" s="29"/>
      <c r="AR61" s="29"/>
    </row>
    <row r="62" spans="1:44" ht="90" hidden="1" customHeight="1" x14ac:dyDescent="0.25">
      <c r="A62" s="42"/>
      <c r="B62" s="36">
        <f t="shared" si="0"/>
        <v>25</v>
      </c>
      <c r="C62" s="36" t="s">
        <v>291</v>
      </c>
      <c r="D62" s="29"/>
      <c r="E62" s="36"/>
      <c r="F62" s="36">
        <v>8</v>
      </c>
      <c r="G62" s="36" t="s">
        <v>238</v>
      </c>
      <c r="H62" s="43" t="s">
        <v>263</v>
      </c>
      <c r="I62" s="36" t="s">
        <v>72</v>
      </c>
      <c r="J62" s="36" t="str">
        <f t="shared" si="1"/>
        <v>ОРРЭМ</v>
      </c>
      <c r="K62" s="36" t="str">
        <f t="shared" si="2"/>
        <v>ОРРЭМ</v>
      </c>
      <c r="L62" s="44">
        <v>46247501000</v>
      </c>
      <c r="M62" s="36" t="s">
        <v>292</v>
      </c>
      <c r="N62" s="36" t="s">
        <v>293</v>
      </c>
      <c r="O62" s="36" t="s">
        <v>293</v>
      </c>
      <c r="P62" s="36" t="s">
        <v>294</v>
      </c>
      <c r="Q62" s="36" t="s">
        <v>109</v>
      </c>
      <c r="R62" s="36" t="s">
        <v>277</v>
      </c>
      <c r="S62" s="36">
        <v>4010419</v>
      </c>
      <c r="T62" s="36">
        <v>246</v>
      </c>
      <c r="U62" s="36" t="s">
        <v>278</v>
      </c>
      <c r="V62" s="45">
        <v>70000</v>
      </c>
      <c r="W62" s="46">
        <v>315</v>
      </c>
      <c r="X62" s="46">
        <f t="shared" si="3"/>
        <v>315</v>
      </c>
      <c r="Y62" s="36">
        <v>2014</v>
      </c>
      <c r="Z62" s="36" t="s">
        <v>134</v>
      </c>
      <c r="AA62" s="36">
        <v>2014</v>
      </c>
      <c r="AB62" s="36" t="s">
        <v>135</v>
      </c>
      <c r="AC62" s="47">
        <v>2015</v>
      </c>
      <c r="AD62" s="36" t="s">
        <v>99</v>
      </c>
      <c r="AE62" s="47">
        <v>2015</v>
      </c>
      <c r="AF62" s="36" t="s">
        <v>99</v>
      </c>
      <c r="AG62" s="36">
        <v>2015</v>
      </c>
      <c r="AH62" s="36" t="s">
        <v>99</v>
      </c>
      <c r="AI62" s="36">
        <v>2015</v>
      </c>
      <c r="AJ62" s="36" t="s">
        <v>135</v>
      </c>
      <c r="AK62" s="36" t="s">
        <v>85</v>
      </c>
      <c r="AL62" s="36" t="s">
        <v>86</v>
      </c>
      <c r="AM62" s="36" t="s">
        <v>109</v>
      </c>
      <c r="AN62" s="36" t="s">
        <v>88</v>
      </c>
      <c r="AO62" s="36" t="s">
        <v>89</v>
      </c>
      <c r="AP62" s="36" t="s">
        <v>279</v>
      </c>
      <c r="AQ62" s="29"/>
      <c r="AR62" s="29"/>
    </row>
    <row r="63" spans="1:44" ht="90" hidden="1" customHeight="1" x14ac:dyDescent="0.25">
      <c r="A63" s="42"/>
      <c r="B63" s="36">
        <f t="shared" si="0"/>
        <v>26</v>
      </c>
      <c r="C63" s="36" t="s">
        <v>295</v>
      </c>
      <c r="D63" s="29"/>
      <c r="E63" s="36"/>
      <c r="F63" s="36">
        <v>8</v>
      </c>
      <c r="G63" s="36" t="s">
        <v>238</v>
      </c>
      <c r="H63" s="43" t="s">
        <v>263</v>
      </c>
      <c r="I63" s="36" t="s">
        <v>72</v>
      </c>
      <c r="J63" s="36" t="str">
        <f t="shared" si="1"/>
        <v>ОРРЭМ</v>
      </c>
      <c r="K63" s="36" t="str">
        <f t="shared" si="2"/>
        <v>ОРРЭМ</v>
      </c>
      <c r="L63" s="44">
        <v>46208000000</v>
      </c>
      <c r="M63" s="36" t="s">
        <v>296</v>
      </c>
      <c r="N63" s="36" t="s">
        <v>297</v>
      </c>
      <c r="O63" s="36" t="s">
        <v>297</v>
      </c>
      <c r="P63" s="36" t="s">
        <v>298</v>
      </c>
      <c r="Q63" s="36" t="s">
        <v>109</v>
      </c>
      <c r="R63" s="36" t="s">
        <v>277</v>
      </c>
      <c r="S63" s="36">
        <v>4010419</v>
      </c>
      <c r="T63" s="36">
        <v>246</v>
      </c>
      <c r="U63" s="36" t="s">
        <v>278</v>
      </c>
      <c r="V63" s="45">
        <v>80000</v>
      </c>
      <c r="W63" s="46">
        <v>360</v>
      </c>
      <c r="X63" s="46">
        <f t="shared" si="3"/>
        <v>360</v>
      </c>
      <c r="Y63" s="36">
        <v>2014</v>
      </c>
      <c r="Z63" s="36" t="s">
        <v>134</v>
      </c>
      <c r="AA63" s="36">
        <v>2014</v>
      </c>
      <c r="AB63" s="36" t="s">
        <v>135</v>
      </c>
      <c r="AC63" s="47">
        <v>2015</v>
      </c>
      <c r="AD63" s="36" t="s">
        <v>99</v>
      </c>
      <c r="AE63" s="47">
        <v>2015</v>
      </c>
      <c r="AF63" s="36" t="s">
        <v>99</v>
      </c>
      <c r="AG63" s="36">
        <v>2015</v>
      </c>
      <c r="AH63" s="36" t="s">
        <v>99</v>
      </c>
      <c r="AI63" s="36">
        <v>2015</v>
      </c>
      <c r="AJ63" s="36" t="s">
        <v>135</v>
      </c>
      <c r="AK63" s="36" t="s">
        <v>85</v>
      </c>
      <c r="AL63" s="36" t="s">
        <v>86</v>
      </c>
      <c r="AM63" s="36" t="s">
        <v>109</v>
      </c>
      <c r="AN63" s="36" t="s">
        <v>88</v>
      </c>
      <c r="AO63" s="36" t="s">
        <v>89</v>
      </c>
      <c r="AP63" s="36" t="s">
        <v>279</v>
      </c>
      <c r="AQ63" s="29"/>
      <c r="AR63" s="29"/>
    </row>
    <row r="64" spans="1:44" ht="204.75" hidden="1" customHeight="1" x14ac:dyDescent="0.25">
      <c r="A64" s="42"/>
      <c r="B64" s="36">
        <f t="shared" si="0"/>
        <v>27</v>
      </c>
      <c r="C64" s="36" t="s">
        <v>299</v>
      </c>
      <c r="D64" s="29"/>
      <c r="E64" s="36"/>
      <c r="F64" s="36">
        <v>4</v>
      </c>
      <c r="G64" s="36" t="s">
        <v>109</v>
      </c>
      <c r="H64" s="43" t="s">
        <v>300</v>
      </c>
      <c r="I64" s="36" t="s">
        <v>72</v>
      </c>
      <c r="J64" s="36" t="s">
        <v>300</v>
      </c>
      <c r="K64" s="36" t="s">
        <v>300</v>
      </c>
      <c r="L64" s="44" t="s">
        <v>125</v>
      </c>
      <c r="M64" s="36" t="s">
        <v>126</v>
      </c>
      <c r="N64" s="36" t="s">
        <v>301</v>
      </c>
      <c r="O64" s="36" t="s">
        <v>301</v>
      </c>
      <c r="P64" s="36" t="s">
        <v>302</v>
      </c>
      <c r="Q64" s="36" t="s">
        <v>109</v>
      </c>
      <c r="R64" s="36" t="s">
        <v>303</v>
      </c>
      <c r="S64" s="36">
        <v>7230010</v>
      </c>
      <c r="T64" s="36">
        <v>839</v>
      </c>
      <c r="U64" s="36" t="s">
        <v>304</v>
      </c>
      <c r="V64" s="45">
        <v>1</v>
      </c>
      <c r="W64" s="46">
        <v>50</v>
      </c>
      <c r="X64" s="46">
        <v>50</v>
      </c>
      <c r="Y64" s="36">
        <v>2014</v>
      </c>
      <c r="Z64" s="36" t="s">
        <v>134</v>
      </c>
      <c r="AA64" s="36">
        <v>2014</v>
      </c>
      <c r="AB64" s="36" t="s">
        <v>134</v>
      </c>
      <c r="AC64" s="47">
        <v>2014</v>
      </c>
      <c r="AD64" s="36" t="s">
        <v>134</v>
      </c>
      <c r="AE64" s="47">
        <v>2015</v>
      </c>
      <c r="AF64" s="36" t="s">
        <v>99</v>
      </c>
      <c r="AG64" s="36">
        <v>2015</v>
      </c>
      <c r="AH64" s="36" t="s">
        <v>99</v>
      </c>
      <c r="AI64" s="36">
        <v>2015</v>
      </c>
      <c r="AJ64" s="36" t="s">
        <v>135</v>
      </c>
      <c r="AK64" s="36" t="s">
        <v>247</v>
      </c>
      <c r="AL64" s="36" t="s">
        <v>86</v>
      </c>
      <c r="AM64" s="36" t="s">
        <v>109</v>
      </c>
      <c r="AN64" s="36" t="s">
        <v>88</v>
      </c>
      <c r="AO64" s="36" t="s">
        <v>89</v>
      </c>
      <c r="AP64" s="36"/>
      <c r="AQ64" s="29" t="s">
        <v>305</v>
      </c>
      <c r="AR64" s="29"/>
    </row>
    <row r="65" spans="1:45" ht="173.25" hidden="1" customHeight="1" x14ac:dyDescent="0.25">
      <c r="A65" s="42" t="s">
        <v>306</v>
      </c>
      <c r="B65" s="36">
        <f t="shared" si="0"/>
        <v>28</v>
      </c>
      <c r="C65" s="36" t="s">
        <v>307</v>
      </c>
      <c r="D65" s="29"/>
      <c r="E65" s="36"/>
      <c r="F65" s="36">
        <v>4</v>
      </c>
      <c r="G65" s="36" t="s">
        <v>109</v>
      </c>
      <c r="H65" s="43" t="s">
        <v>300</v>
      </c>
      <c r="I65" s="36" t="s">
        <v>72</v>
      </c>
      <c r="J65" s="36" t="s">
        <v>300</v>
      </c>
      <c r="K65" s="36" t="s">
        <v>300</v>
      </c>
      <c r="L65" s="44" t="s">
        <v>125</v>
      </c>
      <c r="M65" s="36" t="s">
        <v>126</v>
      </c>
      <c r="N65" s="36" t="s">
        <v>308</v>
      </c>
      <c r="O65" s="36" t="s">
        <v>308</v>
      </c>
      <c r="P65" s="36" t="s">
        <v>309</v>
      </c>
      <c r="Q65" s="36" t="s">
        <v>109</v>
      </c>
      <c r="R65" s="36" t="s">
        <v>303</v>
      </c>
      <c r="S65" s="36">
        <v>7230010</v>
      </c>
      <c r="T65" s="36">
        <v>642</v>
      </c>
      <c r="U65" s="36" t="s">
        <v>147</v>
      </c>
      <c r="V65" s="45">
        <v>1</v>
      </c>
      <c r="W65" s="46">
        <v>1250</v>
      </c>
      <c r="X65" s="46">
        <v>1250</v>
      </c>
      <c r="Y65" s="36">
        <v>2015</v>
      </c>
      <c r="Z65" s="36" t="s">
        <v>82</v>
      </c>
      <c r="AA65" s="36">
        <v>2015</v>
      </c>
      <c r="AB65" s="36" t="s">
        <v>82</v>
      </c>
      <c r="AC65" s="47">
        <v>2015</v>
      </c>
      <c r="AD65" s="36" t="s">
        <v>82</v>
      </c>
      <c r="AE65" s="47">
        <v>2015</v>
      </c>
      <c r="AF65" s="36" t="s">
        <v>310</v>
      </c>
      <c r="AG65" s="36">
        <v>2015</v>
      </c>
      <c r="AH65" s="36" t="s">
        <v>310</v>
      </c>
      <c r="AI65" s="36">
        <v>2015</v>
      </c>
      <c r="AJ65" s="36" t="s">
        <v>100</v>
      </c>
      <c r="AK65" s="36" t="s">
        <v>136</v>
      </c>
      <c r="AL65" s="36" t="s">
        <v>137</v>
      </c>
      <c r="AM65" s="36" t="s">
        <v>138</v>
      </c>
      <c r="AN65" s="36" t="s">
        <v>88</v>
      </c>
      <c r="AO65" s="36" t="s">
        <v>89</v>
      </c>
      <c r="AP65" s="36"/>
      <c r="AQ65" s="29" t="s">
        <v>311</v>
      </c>
      <c r="AR65" s="29"/>
    </row>
    <row r="66" spans="1:45" ht="220.5" hidden="1" customHeight="1" x14ac:dyDescent="0.25">
      <c r="A66" s="42"/>
      <c r="B66" s="36">
        <f t="shared" si="0"/>
        <v>29</v>
      </c>
      <c r="C66" s="36" t="s">
        <v>312</v>
      </c>
      <c r="D66" s="29"/>
      <c r="E66" s="36"/>
      <c r="F66" s="36">
        <v>6</v>
      </c>
      <c r="G66" s="36" t="s">
        <v>109</v>
      </c>
      <c r="H66" s="43" t="s">
        <v>300</v>
      </c>
      <c r="I66" s="36" t="s">
        <v>72</v>
      </c>
      <c r="J66" s="36" t="s">
        <v>300</v>
      </c>
      <c r="K66" s="36" t="s">
        <v>300</v>
      </c>
      <c r="L66" s="44" t="s">
        <v>125</v>
      </c>
      <c r="M66" s="36" t="s">
        <v>126</v>
      </c>
      <c r="N66" s="36" t="s">
        <v>313</v>
      </c>
      <c r="O66" s="36" t="s">
        <v>313</v>
      </c>
      <c r="P66" s="36" t="s">
        <v>314</v>
      </c>
      <c r="Q66" s="36" t="s">
        <v>109</v>
      </c>
      <c r="R66" s="36" t="s">
        <v>315</v>
      </c>
      <c r="S66" s="36" t="s">
        <v>316</v>
      </c>
      <c r="T66" s="36">
        <v>642</v>
      </c>
      <c r="U66" s="36" t="s">
        <v>147</v>
      </c>
      <c r="V66" s="45">
        <v>1</v>
      </c>
      <c r="W66" s="46">
        <v>600</v>
      </c>
      <c r="X66" s="46">
        <v>600</v>
      </c>
      <c r="Y66" s="36">
        <v>2014</v>
      </c>
      <c r="Z66" s="36" t="s">
        <v>134</v>
      </c>
      <c r="AA66" s="36">
        <v>2014</v>
      </c>
      <c r="AB66" s="36" t="s">
        <v>134</v>
      </c>
      <c r="AC66" s="47">
        <v>2014</v>
      </c>
      <c r="AD66" s="36" t="s">
        <v>134</v>
      </c>
      <c r="AE66" s="47">
        <v>2015</v>
      </c>
      <c r="AF66" s="36" t="s">
        <v>99</v>
      </c>
      <c r="AG66" s="36">
        <v>2015</v>
      </c>
      <c r="AH66" s="36" t="s">
        <v>99</v>
      </c>
      <c r="AI66" s="36">
        <v>2015</v>
      </c>
      <c r="AJ66" s="36" t="s">
        <v>135</v>
      </c>
      <c r="AK66" s="36" t="s">
        <v>136</v>
      </c>
      <c r="AL66" s="36" t="s">
        <v>137</v>
      </c>
      <c r="AM66" s="36" t="s">
        <v>138</v>
      </c>
      <c r="AN66" s="36" t="s">
        <v>88</v>
      </c>
      <c r="AO66" s="36" t="s">
        <v>89</v>
      </c>
      <c r="AP66" s="36" t="s">
        <v>109</v>
      </c>
      <c r="AQ66" s="29" t="s">
        <v>317</v>
      </c>
      <c r="AR66" s="29"/>
    </row>
    <row r="67" spans="1:45" ht="105" hidden="1" customHeight="1" x14ac:dyDescent="0.25">
      <c r="A67" s="42"/>
      <c r="B67" s="36">
        <v>30</v>
      </c>
      <c r="C67" s="36" t="s">
        <v>318</v>
      </c>
      <c r="D67" s="29"/>
      <c r="E67" s="36"/>
      <c r="F67" s="36">
        <v>6</v>
      </c>
      <c r="G67" s="36" t="s">
        <v>109</v>
      </c>
      <c r="H67" s="43" t="s">
        <v>300</v>
      </c>
      <c r="I67" s="36" t="s">
        <v>319</v>
      </c>
      <c r="J67" s="36" t="s">
        <v>300</v>
      </c>
      <c r="K67" s="36" t="s">
        <v>300</v>
      </c>
      <c r="L67" s="44" t="s">
        <v>125</v>
      </c>
      <c r="M67" s="36" t="s">
        <v>126</v>
      </c>
      <c r="N67" s="36" t="s">
        <v>320</v>
      </c>
      <c r="O67" s="36" t="s">
        <v>320</v>
      </c>
      <c r="P67" s="58" t="s">
        <v>321</v>
      </c>
      <c r="Q67" s="36" t="s">
        <v>109</v>
      </c>
      <c r="R67" s="36" t="s">
        <v>322</v>
      </c>
      <c r="S67" s="36">
        <v>7412020</v>
      </c>
      <c r="T67" s="36">
        <v>642</v>
      </c>
      <c r="U67" s="36" t="s">
        <v>147</v>
      </c>
      <c r="V67" s="45">
        <v>1</v>
      </c>
      <c r="W67" s="46">
        <v>650</v>
      </c>
      <c r="X67" s="46">
        <v>650</v>
      </c>
      <c r="Y67" s="36">
        <v>2015</v>
      </c>
      <c r="Z67" s="36" t="s">
        <v>82</v>
      </c>
      <c r="AA67" s="36">
        <v>2015</v>
      </c>
      <c r="AB67" s="36" t="s">
        <v>83</v>
      </c>
      <c r="AC67" s="47">
        <v>2015</v>
      </c>
      <c r="AD67" s="36" t="s">
        <v>83</v>
      </c>
      <c r="AE67" s="47">
        <v>2015</v>
      </c>
      <c r="AF67" s="36" t="s">
        <v>100</v>
      </c>
      <c r="AG67" s="36">
        <v>2015</v>
      </c>
      <c r="AH67" s="36" t="s">
        <v>161</v>
      </c>
      <c r="AI67" s="36">
        <v>2016</v>
      </c>
      <c r="AJ67" s="36" t="s">
        <v>194</v>
      </c>
      <c r="AK67" s="36" t="s">
        <v>136</v>
      </c>
      <c r="AL67" s="36" t="s">
        <v>137</v>
      </c>
      <c r="AM67" s="36" t="s">
        <v>138</v>
      </c>
      <c r="AN67" s="36" t="s">
        <v>323</v>
      </c>
      <c r="AO67" s="36" t="s">
        <v>324</v>
      </c>
      <c r="AP67" s="36"/>
      <c r="AQ67" s="36" t="s">
        <v>325</v>
      </c>
      <c r="AR67" s="99"/>
      <c r="AS67" s="36"/>
    </row>
    <row r="68" spans="1:45" ht="165" hidden="1" customHeight="1" x14ac:dyDescent="0.25">
      <c r="A68" s="42" t="s">
        <v>326</v>
      </c>
      <c r="B68" s="36">
        <f t="shared" ref="B68:B131" si="4">B67+1</f>
        <v>31</v>
      </c>
      <c r="C68" s="36" t="s">
        <v>327</v>
      </c>
      <c r="D68" s="29" t="s">
        <v>93</v>
      </c>
      <c r="E68" s="36"/>
      <c r="F68" s="36">
        <v>4</v>
      </c>
      <c r="G68" s="36" t="s">
        <v>109</v>
      </c>
      <c r="H68" s="43" t="s">
        <v>300</v>
      </c>
      <c r="I68" s="36" t="s">
        <v>72</v>
      </c>
      <c r="J68" s="36" t="s">
        <v>300</v>
      </c>
      <c r="K68" s="36" t="s">
        <v>300</v>
      </c>
      <c r="L68" s="44" t="s">
        <v>125</v>
      </c>
      <c r="M68" s="36" t="s">
        <v>126</v>
      </c>
      <c r="N68" s="36" t="s">
        <v>328</v>
      </c>
      <c r="O68" s="36" t="s">
        <v>328</v>
      </c>
      <c r="P68" s="36" t="s">
        <v>329</v>
      </c>
      <c r="Q68" s="36" t="s">
        <v>109</v>
      </c>
      <c r="R68" s="36" t="s">
        <v>330</v>
      </c>
      <c r="S68" s="36">
        <v>7210060</v>
      </c>
      <c r="T68" s="36">
        <v>642</v>
      </c>
      <c r="U68" s="36" t="s">
        <v>147</v>
      </c>
      <c r="V68" s="45">
        <v>1</v>
      </c>
      <c r="W68" s="46">
        <v>50</v>
      </c>
      <c r="X68" s="46">
        <v>50</v>
      </c>
      <c r="Y68" s="29">
        <v>2015</v>
      </c>
      <c r="Z68" s="29" t="s">
        <v>194</v>
      </c>
      <c r="AA68" s="29">
        <v>2015</v>
      </c>
      <c r="AB68" s="29" t="s">
        <v>194</v>
      </c>
      <c r="AC68" s="29">
        <v>2015</v>
      </c>
      <c r="AD68" s="29" t="s">
        <v>194</v>
      </c>
      <c r="AE68" s="47">
        <v>2015</v>
      </c>
      <c r="AF68" s="29" t="s">
        <v>194</v>
      </c>
      <c r="AG68" s="36">
        <v>2015</v>
      </c>
      <c r="AH68" s="29" t="s">
        <v>84</v>
      </c>
      <c r="AI68" s="29">
        <v>2016</v>
      </c>
      <c r="AJ68" s="29" t="s">
        <v>194</v>
      </c>
      <c r="AK68" s="29" t="s">
        <v>85</v>
      </c>
      <c r="AL68" s="36" t="s">
        <v>86</v>
      </c>
      <c r="AM68" s="36" t="s">
        <v>109</v>
      </c>
      <c r="AN68" s="36" t="s">
        <v>88</v>
      </c>
      <c r="AO68" s="36" t="s">
        <v>89</v>
      </c>
      <c r="AP68" s="36" t="s">
        <v>331</v>
      </c>
      <c r="AQ68" s="29" t="s">
        <v>332</v>
      </c>
      <c r="AR68" s="29" t="s">
        <v>187</v>
      </c>
    </row>
    <row r="69" spans="1:45" ht="189" hidden="1" customHeight="1" x14ac:dyDescent="0.25">
      <c r="A69" s="42" t="s">
        <v>333</v>
      </c>
      <c r="B69" s="36">
        <f t="shared" si="4"/>
        <v>32</v>
      </c>
      <c r="C69" s="36" t="s">
        <v>334</v>
      </c>
      <c r="D69" s="29"/>
      <c r="E69" s="36"/>
      <c r="F69" s="36">
        <v>8</v>
      </c>
      <c r="G69" s="36" t="s">
        <v>109</v>
      </c>
      <c r="H69" s="43" t="s">
        <v>300</v>
      </c>
      <c r="I69" s="36" t="s">
        <v>72</v>
      </c>
      <c r="J69" s="36" t="s">
        <v>300</v>
      </c>
      <c r="K69" s="36" t="s">
        <v>300</v>
      </c>
      <c r="L69" s="44" t="s">
        <v>125</v>
      </c>
      <c r="M69" s="36" t="s">
        <v>126</v>
      </c>
      <c r="N69" s="36" t="s">
        <v>335</v>
      </c>
      <c r="O69" s="36" t="s">
        <v>335</v>
      </c>
      <c r="P69" s="36" t="s">
        <v>336</v>
      </c>
      <c r="Q69" s="36" t="s">
        <v>109</v>
      </c>
      <c r="R69" s="36" t="s">
        <v>337</v>
      </c>
      <c r="S69" s="36">
        <v>7210060</v>
      </c>
      <c r="T69" s="36">
        <v>839</v>
      </c>
      <c r="U69" s="36" t="s">
        <v>304</v>
      </c>
      <c r="V69" s="45">
        <v>1</v>
      </c>
      <c r="W69" s="46">
        <v>200</v>
      </c>
      <c r="X69" s="46">
        <v>200</v>
      </c>
      <c r="Y69" s="36">
        <v>2015</v>
      </c>
      <c r="Z69" s="36" t="s">
        <v>161</v>
      </c>
      <c r="AA69" s="36">
        <v>2015</v>
      </c>
      <c r="AB69" s="36" t="s">
        <v>161</v>
      </c>
      <c r="AC69" s="47">
        <v>2015</v>
      </c>
      <c r="AD69" s="36" t="s">
        <v>338</v>
      </c>
      <c r="AE69" s="47">
        <v>2015</v>
      </c>
      <c r="AF69" s="36" t="s">
        <v>84</v>
      </c>
      <c r="AG69" s="36">
        <v>2015</v>
      </c>
      <c r="AH69" s="36" t="s">
        <v>82</v>
      </c>
      <c r="AI69" s="36">
        <v>2016</v>
      </c>
      <c r="AJ69" s="36" t="s">
        <v>82</v>
      </c>
      <c r="AK69" s="36" t="s">
        <v>136</v>
      </c>
      <c r="AL69" s="36" t="s">
        <v>137</v>
      </c>
      <c r="AM69" s="36" t="s">
        <v>138</v>
      </c>
      <c r="AN69" s="36" t="s">
        <v>88</v>
      </c>
      <c r="AO69" s="36" t="s">
        <v>89</v>
      </c>
      <c r="AP69" s="36" t="s">
        <v>109</v>
      </c>
      <c r="AQ69" s="29" t="s">
        <v>339</v>
      </c>
      <c r="AR69" s="29"/>
    </row>
    <row r="70" spans="1:45" ht="105" hidden="1" customHeight="1" x14ac:dyDescent="0.25">
      <c r="A70" s="42" t="s">
        <v>340</v>
      </c>
      <c r="B70" s="36">
        <f t="shared" si="4"/>
        <v>33</v>
      </c>
      <c r="C70" s="36" t="s">
        <v>341</v>
      </c>
      <c r="D70" s="29"/>
      <c r="E70" s="36"/>
      <c r="F70" s="36"/>
      <c r="G70" s="36" t="s">
        <v>342</v>
      </c>
      <c r="H70" s="43" t="s">
        <v>300</v>
      </c>
      <c r="I70" s="36" t="s">
        <v>72</v>
      </c>
      <c r="J70" s="36" t="str">
        <f>H70</f>
        <v>Бухгалтерия</v>
      </c>
      <c r="K70" s="36" t="str">
        <f>J70</f>
        <v>Бухгалтерия</v>
      </c>
      <c r="L70" s="44" t="s">
        <v>125</v>
      </c>
      <c r="M70" s="36" t="s">
        <v>126</v>
      </c>
      <c r="N70" s="36" t="s">
        <v>343</v>
      </c>
      <c r="O70" s="36" t="s">
        <v>343</v>
      </c>
      <c r="P70" s="36" t="s">
        <v>321</v>
      </c>
      <c r="Q70" s="36" t="s">
        <v>109</v>
      </c>
      <c r="R70" s="36" t="s">
        <v>322</v>
      </c>
      <c r="S70" s="36">
        <v>7412020</v>
      </c>
      <c r="T70" s="36">
        <v>642</v>
      </c>
      <c r="U70" s="36" t="s">
        <v>147</v>
      </c>
      <c r="V70" s="45">
        <v>1</v>
      </c>
      <c r="W70" s="46">
        <v>300</v>
      </c>
      <c r="X70" s="46">
        <f>W70/12*12</f>
        <v>300</v>
      </c>
      <c r="Y70" s="36">
        <v>2015</v>
      </c>
      <c r="Z70" s="36" t="s">
        <v>119</v>
      </c>
      <c r="AA70" s="36">
        <v>2015</v>
      </c>
      <c r="AB70" s="36" t="s">
        <v>119</v>
      </c>
      <c r="AC70" s="47">
        <v>2015</v>
      </c>
      <c r="AD70" s="36" t="s">
        <v>100</v>
      </c>
      <c r="AE70" s="47">
        <v>2015</v>
      </c>
      <c r="AF70" s="36" t="s">
        <v>310</v>
      </c>
      <c r="AG70" s="36">
        <v>2015</v>
      </c>
      <c r="AH70" s="36" t="s">
        <v>133</v>
      </c>
      <c r="AI70" s="36">
        <v>2015</v>
      </c>
      <c r="AJ70" s="36" t="s">
        <v>134</v>
      </c>
      <c r="AK70" s="36" t="s">
        <v>136</v>
      </c>
      <c r="AL70" s="36" t="s">
        <v>137</v>
      </c>
      <c r="AM70" s="36" t="s">
        <v>138</v>
      </c>
      <c r="AN70" s="36" t="s">
        <v>88</v>
      </c>
      <c r="AO70" s="36" t="s">
        <v>89</v>
      </c>
      <c r="AP70" s="36"/>
      <c r="AQ70" s="29"/>
      <c r="AR70" s="29"/>
    </row>
    <row r="71" spans="1:45" ht="105" hidden="1" customHeight="1" x14ac:dyDescent="0.25">
      <c r="A71" s="42" t="s">
        <v>344</v>
      </c>
      <c r="B71" s="36">
        <f t="shared" si="4"/>
        <v>34</v>
      </c>
      <c r="C71" s="36" t="s">
        <v>345</v>
      </c>
      <c r="D71" s="29" t="s">
        <v>93</v>
      </c>
      <c r="E71" s="36"/>
      <c r="F71" s="36" t="s">
        <v>346</v>
      </c>
      <c r="G71" s="36" t="s">
        <v>109</v>
      </c>
      <c r="H71" s="43" t="s">
        <v>300</v>
      </c>
      <c r="I71" s="36" t="s">
        <v>72</v>
      </c>
      <c r="J71" s="36" t="str">
        <f>H71</f>
        <v>Бухгалтерия</v>
      </c>
      <c r="K71" s="36" t="str">
        <f>J71</f>
        <v>Бухгалтерия</v>
      </c>
      <c r="L71" s="44" t="s">
        <v>125</v>
      </c>
      <c r="M71" s="36" t="s">
        <v>126</v>
      </c>
      <c r="N71" s="36" t="s">
        <v>347</v>
      </c>
      <c r="O71" s="36" t="s">
        <v>347</v>
      </c>
      <c r="P71" s="36" t="s">
        <v>348</v>
      </c>
      <c r="Q71" s="36" t="s">
        <v>109</v>
      </c>
      <c r="R71" s="36" t="s">
        <v>303</v>
      </c>
      <c r="S71" s="36">
        <v>7230010</v>
      </c>
      <c r="T71" s="36">
        <v>839</v>
      </c>
      <c r="U71" s="36" t="s">
        <v>304</v>
      </c>
      <c r="V71" s="45">
        <v>1</v>
      </c>
      <c r="W71" s="46">
        <v>80</v>
      </c>
      <c r="X71" s="46">
        <v>80</v>
      </c>
      <c r="Y71" s="29">
        <v>2015</v>
      </c>
      <c r="Z71" s="29" t="s">
        <v>100</v>
      </c>
      <c r="AA71" s="29">
        <v>2015</v>
      </c>
      <c r="AB71" s="29" t="s">
        <v>100</v>
      </c>
      <c r="AC71" s="29">
        <v>2015</v>
      </c>
      <c r="AD71" s="29" t="s">
        <v>100</v>
      </c>
      <c r="AE71" s="47">
        <v>2015</v>
      </c>
      <c r="AF71" s="29" t="s">
        <v>100</v>
      </c>
      <c r="AG71" s="36">
        <v>2015</v>
      </c>
      <c r="AH71" s="29" t="s">
        <v>100</v>
      </c>
      <c r="AI71" s="29">
        <v>2015</v>
      </c>
      <c r="AJ71" s="29" t="s">
        <v>310</v>
      </c>
      <c r="AK71" s="36" t="s">
        <v>247</v>
      </c>
      <c r="AL71" s="36" t="s">
        <v>86</v>
      </c>
      <c r="AM71" s="36" t="s">
        <v>109</v>
      </c>
      <c r="AN71" s="36" t="s">
        <v>88</v>
      </c>
      <c r="AO71" s="36" t="s">
        <v>89</v>
      </c>
      <c r="AP71" s="36"/>
      <c r="AQ71" s="29"/>
      <c r="AR71" s="29" t="s">
        <v>349</v>
      </c>
    </row>
    <row r="72" spans="1:45" ht="105" hidden="1" customHeight="1" x14ac:dyDescent="0.25">
      <c r="A72" s="42" t="s">
        <v>350</v>
      </c>
      <c r="B72" s="36">
        <f t="shared" si="4"/>
        <v>35</v>
      </c>
      <c r="C72" s="36" t="s">
        <v>351</v>
      </c>
      <c r="D72" s="29" t="s">
        <v>93</v>
      </c>
      <c r="E72" s="36"/>
      <c r="F72" s="36"/>
      <c r="G72" s="36"/>
      <c r="H72" s="43" t="s">
        <v>352</v>
      </c>
      <c r="I72" s="36" t="s">
        <v>72</v>
      </c>
      <c r="J72" s="36" t="s">
        <v>352</v>
      </c>
      <c r="K72" s="36" t="s">
        <v>352</v>
      </c>
      <c r="L72" s="44" t="s">
        <v>125</v>
      </c>
      <c r="M72" s="36" t="s">
        <v>126</v>
      </c>
      <c r="N72" s="36" t="s">
        <v>353</v>
      </c>
      <c r="O72" s="36" t="s">
        <v>353</v>
      </c>
      <c r="P72" s="36" t="s">
        <v>354</v>
      </c>
      <c r="Q72" s="36" t="s">
        <v>109</v>
      </c>
      <c r="R72" s="36" t="s">
        <v>355</v>
      </c>
      <c r="S72" s="36">
        <v>7423030</v>
      </c>
      <c r="T72" s="36">
        <v>796</v>
      </c>
      <c r="U72" s="36" t="s">
        <v>245</v>
      </c>
      <c r="V72" s="45">
        <v>1</v>
      </c>
      <c r="W72" s="51">
        <v>99</v>
      </c>
      <c r="X72" s="46">
        <f>W72</f>
        <v>99</v>
      </c>
      <c r="Y72" s="29">
        <v>2015</v>
      </c>
      <c r="Z72" s="29" t="s">
        <v>161</v>
      </c>
      <c r="AA72" s="29">
        <v>2015</v>
      </c>
      <c r="AB72" s="29" t="s">
        <v>161</v>
      </c>
      <c r="AC72" s="29">
        <v>2015</v>
      </c>
      <c r="AD72" s="29" t="s">
        <v>161</v>
      </c>
      <c r="AE72" s="47">
        <v>2015</v>
      </c>
      <c r="AF72" s="29" t="s">
        <v>161</v>
      </c>
      <c r="AG72" s="36">
        <v>2015</v>
      </c>
      <c r="AH72" s="36" t="s">
        <v>161</v>
      </c>
      <c r="AI72" s="29">
        <v>2018</v>
      </c>
      <c r="AJ72" s="29" t="s">
        <v>161</v>
      </c>
      <c r="AK72" s="29" t="s">
        <v>247</v>
      </c>
      <c r="AL72" s="29" t="s">
        <v>86</v>
      </c>
      <c r="AM72" s="36" t="s">
        <v>138</v>
      </c>
      <c r="AN72" s="36" t="s">
        <v>88</v>
      </c>
      <c r="AO72" s="36" t="s">
        <v>89</v>
      </c>
      <c r="AP72" s="36" t="s">
        <v>109</v>
      </c>
      <c r="AQ72" s="29" t="s">
        <v>109</v>
      </c>
      <c r="AR72" s="29" t="s">
        <v>356</v>
      </c>
    </row>
    <row r="73" spans="1:45" ht="105" hidden="1" customHeight="1" x14ac:dyDescent="0.25">
      <c r="A73" s="42" t="s">
        <v>357</v>
      </c>
      <c r="B73" s="36">
        <f t="shared" si="4"/>
        <v>36</v>
      </c>
      <c r="C73" s="36" t="s">
        <v>358</v>
      </c>
      <c r="D73" s="29" t="s">
        <v>165</v>
      </c>
      <c r="E73" s="36"/>
      <c r="F73" s="36"/>
      <c r="G73" s="36"/>
      <c r="H73" s="43" t="s">
        <v>352</v>
      </c>
      <c r="I73" s="36" t="s">
        <v>72</v>
      </c>
      <c r="J73" s="36" t="s">
        <v>352</v>
      </c>
      <c r="K73" s="36" t="s">
        <v>352</v>
      </c>
      <c r="L73" s="44" t="s">
        <v>125</v>
      </c>
      <c r="M73" s="36" t="s">
        <v>126</v>
      </c>
      <c r="N73" s="36" t="s">
        <v>359</v>
      </c>
      <c r="O73" s="36" t="s">
        <v>359</v>
      </c>
      <c r="P73" s="55" t="s">
        <v>354</v>
      </c>
      <c r="Q73" s="36" t="s">
        <v>109</v>
      </c>
      <c r="R73" s="36" t="s">
        <v>355</v>
      </c>
      <c r="S73" s="36">
        <v>7423030</v>
      </c>
      <c r="T73" s="36">
        <v>796</v>
      </c>
      <c r="U73" s="36" t="s">
        <v>245</v>
      </c>
      <c r="V73" s="45">
        <v>1</v>
      </c>
      <c r="W73" s="46">
        <v>400</v>
      </c>
      <c r="X73" s="46">
        <v>400</v>
      </c>
      <c r="Y73" s="36">
        <v>2015</v>
      </c>
      <c r="Z73" s="36" t="s">
        <v>99</v>
      </c>
      <c r="AA73" s="36">
        <v>2015</v>
      </c>
      <c r="AB73" s="36" t="s">
        <v>99</v>
      </c>
      <c r="AC73" s="47">
        <v>2015</v>
      </c>
      <c r="AD73" s="36" t="s">
        <v>360</v>
      </c>
      <c r="AE73" s="47">
        <v>2015</v>
      </c>
      <c r="AF73" s="36" t="s">
        <v>99</v>
      </c>
      <c r="AG73" s="36">
        <v>2015</v>
      </c>
      <c r="AH73" s="36" t="s">
        <v>99</v>
      </c>
      <c r="AI73" s="36">
        <v>2015</v>
      </c>
      <c r="AJ73" s="36" t="s">
        <v>135</v>
      </c>
      <c r="AK73" s="36" t="s">
        <v>136</v>
      </c>
      <c r="AL73" s="36" t="s">
        <v>137</v>
      </c>
      <c r="AM73" s="36" t="s">
        <v>138</v>
      </c>
      <c r="AN73" s="36" t="s">
        <v>88</v>
      </c>
      <c r="AO73" s="36" t="s">
        <v>89</v>
      </c>
      <c r="AP73" s="36" t="s">
        <v>109</v>
      </c>
      <c r="AQ73" s="29" t="s">
        <v>109</v>
      </c>
      <c r="AR73" s="29" t="s">
        <v>361</v>
      </c>
    </row>
    <row r="74" spans="1:45" ht="120" hidden="1" customHeight="1" x14ac:dyDescent="0.25">
      <c r="A74" s="42" t="s">
        <v>362</v>
      </c>
      <c r="B74" s="36">
        <f t="shared" si="4"/>
        <v>37</v>
      </c>
      <c r="C74" s="36" t="s">
        <v>363</v>
      </c>
      <c r="D74" s="29"/>
      <c r="E74" s="36"/>
      <c r="F74" s="36"/>
      <c r="G74" s="36"/>
      <c r="H74" s="43" t="s">
        <v>364</v>
      </c>
      <c r="I74" s="36" t="s">
        <v>72</v>
      </c>
      <c r="J74" s="36" t="s">
        <v>364</v>
      </c>
      <c r="K74" s="36" t="s">
        <v>364</v>
      </c>
      <c r="L74" s="44" t="s">
        <v>125</v>
      </c>
      <c r="M74" s="36" t="s">
        <v>126</v>
      </c>
      <c r="N74" s="36" t="s">
        <v>365</v>
      </c>
      <c r="O74" s="36" t="s">
        <v>365</v>
      </c>
      <c r="P74" s="55" t="s">
        <v>366</v>
      </c>
      <c r="Q74" s="36" t="s">
        <v>109</v>
      </c>
      <c r="R74" s="36">
        <v>3699000</v>
      </c>
      <c r="S74" s="36">
        <v>3699010</v>
      </c>
      <c r="T74" s="36">
        <v>642</v>
      </c>
      <c r="U74" s="36" t="s">
        <v>147</v>
      </c>
      <c r="V74" s="45">
        <v>1</v>
      </c>
      <c r="W74" s="46">
        <v>490</v>
      </c>
      <c r="X74" s="46">
        <v>290</v>
      </c>
      <c r="Y74" s="36">
        <v>2015</v>
      </c>
      <c r="Z74" s="36" t="s">
        <v>82</v>
      </c>
      <c r="AA74" s="36">
        <v>2015</v>
      </c>
      <c r="AB74" s="36" t="s">
        <v>83</v>
      </c>
      <c r="AC74" s="47">
        <v>2015</v>
      </c>
      <c r="AD74" s="36" t="s">
        <v>83</v>
      </c>
      <c r="AE74" s="47">
        <v>2015</v>
      </c>
      <c r="AF74" s="36" t="s">
        <v>119</v>
      </c>
      <c r="AG74" s="36">
        <v>2015</v>
      </c>
      <c r="AH74" s="36" t="s">
        <v>100</v>
      </c>
      <c r="AI74" s="36">
        <v>2016</v>
      </c>
      <c r="AJ74" s="36" t="s">
        <v>119</v>
      </c>
      <c r="AK74" s="36" t="s">
        <v>136</v>
      </c>
      <c r="AL74" s="36" t="s">
        <v>137</v>
      </c>
      <c r="AM74" s="36" t="s">
        <v>138</v>
      </c>
      <c r="AN74" s="36" t="s">
        <v>88</v>
      </c>
      <c r="AO74" s="36" t="s">
        <v>89</v>
      </c>
      <c r="AP74" s="36"/>
      <c r="AQ74" s="29" t="s">
        <v>367</v>
      </c>
      <c r="AR74" s="29"/>
    </row>
    <row r="75" spans="1:45" ht="120" hidden="1" customHeight="1" x14ac:dyDescent="0.25">
      <c r="A75" s="42" t="s">
        <v>368</v>
      </c>
      <c r="B75" s="36">
        <f t="shared" si="4"/>
        <v>38</v>
      </c>
      <c r="C75" s="36" t="s">
        <v>369</v>
      </c>
      <c r="D75" s="29" t="s">
        <v>93</v>
      </c>
      <c r="E75" s="36"/>
      <c r="F75" s="36"/>
      <c r="G75" s="36"/>
      <c r="H75" s="43" t="s">
        <v>364</v>
      </c>
      <c r="I75" s="36" t="s">
        <v>72</v>
      </c>
      <c r="J75" s="36" t="s">
        <v>364</v>
      </c>
      <c r="K75" s="36" t="s">
        <v>364</v>
      </c>
      <c r="L75" s="44" t="s">
        <v>125</v>
      </c>
      <c r="M75" s="36" t="s">
        <v>126</v>
      </c>
      <c r="N75" s="36" t="s">
        <v>370</v>
      </c>
      <c r="O75" s="36" t="s">
        <v>370</v>
      </c>
      <c r="P75" s="55" t="s">
        <v>371</v>
      </c>
      <c r="Q75" s="36" t="s">
        <v>109</v>
      </c>
      <c r="R75" s="36">
        <v>3699000</v>
      </c>
      <c r="S75" s="36">
        <v>3699010</v>
      </c>
      <c r="T75" s="36">
        <v>642</v>
      </c>
      <c r="U75" s="36" t="s">
        <v>147</v>
      </c>
      <c r="V75" s="45">
        <v>1</v>
      </c>
      <c r="W75" s="51">
        <v>1500</v>
      </c>
      <c r="X75" s="46">
        <f>W75</f>
        <v>1500</v>
      </c>
      <c r="Y75" s="36">
        <v>2015</v>
      </c>
      <c r="Z75" s="36" t="s">
        <v>82</v>
      </c>
      <c r="AA75" s="36">
        <v>2015</v>
      </c>
      <c r="AB75" s="36" t="s">
        <v>83</v>
      </c>
      <c r="AC75" s="47">
        <v>2015</v>
      </c>
      <c r="AD75" s="36" t="s">
        <v>83</v>
      </c>
      <c r="AE75" s="47">
        <v>2015</v>
      </c>
      <c r="AF75" s="36" t="s">
        <v>119</v>
      </c>
      <c r="AG75" s="36">
        <v>2015</v>
      </c>
      <c r="AH75" s="36" t="s">
        <v>100</v>
      </c>
      <c r="AI75" s="36">
        <v>2016</v>
      </c>
      <c r="AJ75" s="36" t="s">
        <v>119</v>
      </c>
      <c r="AK75" s="36" t="s">
        <v>136</v>
      </c>
      <c r="AL75" s="36" t="s">
        <v>137</v>
      </c>
      <c r="AM75" s="36" t="s">
        <v>138</v>
      </c>
      <c r="AN75" s="36" t="s">
        <v>88</v>
      </c>
      <c r="AO75" s="36" t="s">
        <v>89</v>
      </c>
      <c r="AP75" s="36"/>
      <c r="AQ75" s="29" t="s">
        <v>367</v>
      </c>
      <c r="AR75" s="29" t="s">
        <v>173</v>
      </c>
    </row>
    <row r="76" spans="1:45" ht="120" hidden="1" customHeight="1" x14ac:dyDescent="0.25">
      <c r="A76" s="42"/>
      <c r="B76" s="36">
        <f t="shared" si="4"/>
        <v>39</v>
      </c>
      <c r="C76" s="36" t="s">
        <v>372</v>
      </c>
      <c r="D76" s="29" t="s">
        <v>165</v>
      </c>
      <c r="E76" s="36"/>
      <c r="F76" s="36"/>
      <c r="G76" s="36"/>
      <c r="H76" s="43" t="s">
        <v>364</v>
      </c>
      <c r="I76" s="36" t="s">
        <v>72</v>
      </c>
      <c r="J76" s="36" t="s">
        <v>364</v>
      </c>
      <c r="K76" s="36" t="s">
        <v>364</v>
      </c>
      <c r="L76" s="44" t="s">
        <v>125</v>
      </c>
      <c r="M76" s="36" t="s">
        <v>126</v>
      </c>
      <c r="N76" s="36" t="s">
        <v>373</v>
      </c>
      <c r="O76" s="36" t="s">
        <v>373</v>
      </c>
      <c r="P76" s="55" t="s">
        <v>374</v>
      </c>
      <c r="Q76" s="36" t="s">
        <v>109</v>
      </c>
      <c r="R76" s="36">
        <v>9311520</v>
      </c>
      <c r="S76" s="36">
        <v>9311000</v>
      </c>
      <c r="T76" s="36">
        <v>642</v>
      </c>
      <c r="U76" s="36" t="s">
        <v>147</v>
      </c>
      <c r="V76" s="45">
        <v>1</v>
      </c>
      <c r="W76" s="46">
        <v>90</v>
      </c>
      <c r="X76" s="46">
        <v>40</v>
      </c>
      <c r="Y76" s="36">
        <v>2015</v>
      </c>
      <c r="Z76" s="36" t="s">
        <v>194</v>
      </c>
      <c r="AA76" s="36">
        <v>2015</v>
      </c>
      <c r="AB76" s="36" t="s">
        <v>84</v>
      </c>
      <c r="AC76" s="47">
        <v>2015</v>
      </c>
      <c r="AD76" s="36" t="s">
        <v>82</v>
      </c>
      <c r="AE76" s="47">
        <v>2015</v>
      </c>
      <c r="AF76" s="36" t="s">
        <v>83</v>
      </c>
      <c r="AG76" s="36">
        <v>2015</v>
      </c>
      <c r="AH76" s="36" t="s">
        <v>83</v>
      </c>
      <c r="AI76" s="36">
        <v>2016</v>
      </c>
      <c r="AJ76" s="36" t="s">
        <v>82</v>
      </c>
      <c r="AK76" s="36" t="s">
        <v>247</v>
      </c>
      <c r="AL76" s="36" t="s">
        <v>86</v>
      </c>
      <c r="AM76" s="36"/>
      <c r="AN76" s="36" t="s">
        <v>88</v>
      </c>
      <c r="AO76" s="36" t="s">
        <v>89</v>
      </c>
      <c r="AP76" s="36"/>
      <c r="AQ76" s="29" t="s">
        <v>375</v>
      </c>
      <c r="AR76" s="29" t="s">
        <v>349</v>
      </c>
    </row>
    <row r="77" spans="1:45" ht="120" hidden="1" customHeight="1" x14ac:dyDescent="0.25">
      <c r="A77" s="42" t="s">
        <v>376</v>
      </c>
      <c r="B77" s="36">
        <f t="shared" si="4"/>
        <v>40</v>
      </c>
      <c r="C77" s="36" t="s">
        <v>377</v>
      </c>
      <c r="D77" s="29"/>
      <c r="E77" s="36"/>
      <c r="F77" s="36"/>
      <c r="G77" s="36"/>
      <c r="H77" s="43" t="s">
        <v>364</v>
      </c>
      <c r="I77" s="36" t="s">
        <v>72</v>
      </c>
      <c r="J77" s="36" t="s">
        <v>364</v>
      </c>
      <c r="K77" s="36" t="s">
        <v>364</v>
      </c>
      <c r="L77" s="44" t="s">
        <v>125</v>
      </c>
      <c r="M77" s="36" t="s">
        <v>126</v>
      </c>
      <c r="N77" s="36" t="s">
        <v>378</v>
      </c>
      <c r="O77" s="36" t="s">
        <v>378</v>
      </c>
      <c r="P77" s="36" t="s">
        <v>371</v>
      </c>
      <c r="Q77" s="36" t="s">
        <v>109</v>
      </c>
      <c r="R77" s="36">
        <v>1816000</v>
      </c>
      <c r="S77" s="36">
        <v>1816000</v>
      </c>
      <c r="T77" s="36">
        <v>642</v>
      </c>
      <c r="U77" s="36" t="s">
        <v>147</v>
      </c>
      <c r="V77" s="45">
        <v>1</v>
      </c>
      <c r="W77" s="46">
        <v>490</v>
      </c>
      <c r="X77" s="46">
        <v>200</v>
      </c>
      <c r="Y77" s="36">
        <v>2015</v>
      </c>
      <c r="Z77" s="36" t="s">
        <v>194</v>
      </c>
      <c r="AA77" s="36">
        <v>2015</v>
      </c>
      <c r="AB77" s="36" t="s">
        <v>84</v>
      </c>
      <c r="AC77" s="47">
        <v>2015</v>
      </c>
      <c r="AD77" s="36" t="s">
        <v>82</v>
      </c>
      <c r="AE77" s="47">
        <v>2015</v>
      </c>
      <c r="AF77" s="36" t="s">
        <v>83</v>
      </c>
      <c r="AG77" s="36">
        <v>2015</v>
      </c>
      <c r="AH77" s="36" t="s">
        <v>119</v>
      </c>
      <c r="AI77" s="36">
        <v>2016</v>
      </c>
      <c r="AJ77" s="36" t="s">
        <v>83</v>
      </c>
      <c r="AK77" s="36" t="s">
        <v>136</v>
      </c>
      <c r="AL77" s="36" t="s">
        <v>137</v>
      </c>
      <c r="AM77" s="36" t="s">
        <v>138</v>
      </c>
      <c r="AN77" s="36" t="s">
        <v>88</v>
      </c>
      <c r="AO77" s="36" t="s">
        <v>89</v>
      </c>
      <c r="AP77" s="36"/>
      <c r="AQ77" s="29" t="s">
        <v>367</v>
      </c>
      <c r="AR77" s="29"/>
    </row>
    <row r="78" spans="1:45" ht="192" hidden="1" customHeight="1" x14ac:dyDescent="0.25">
      <c r="A78" s="42" t="s">
        <v>379</v>
      </c>
      <c r="B78" s="36">
        <f t="shared" si="4"/>
        <v>41</v>
      </c>
      <c r="C78" s="36" t="s">
        <v>380</v>
      </c>
      <c r="D78" s="29" t="s">
        <v>93</v>
      </c>
      <c r="E78" s="36"/>
      <c r="F78" s="36"/>
      <c r="G78" s="36"/>
      <c r="H78" s="43" t="s">
        <v>364</v>
      </c>
      <c r="I78" s="36" t="s">
        <v>72</v>
      </c>
      <c r="J78" s="36" t="s">
        <v>364</v>
      </c>
      <c r="K78" s="36" t="s">
        <v>364</v>
      </c>
      <c r="L78" s="44" t="s">
        <v>125</v>
      </c>
      <c r="M78" s="36" t="s">
        <v>126</v>
      </c>
      <c r="N78" s="29" t="s">
        <v>381</v>
      </c>
      <c r="O78" s="36" t="str">
        <f>N78</f>
        <v xml:space="preserve">Заключение договора поставки полиграфической и корпоративной продукции с логотипом компании для нужд ОАО «Мобильные ГТЭС» </v>
      </c>
      <c r="P78" s="36" t="s">
        <v>366</v>
      </c>
      <c r="Q78" s="36" t="s">
        <v>109</v>
      </c>
      <c r="R78" s="36">
        <v>3699000</v>
      </c>
      <c r="S78" s="36">
        <v>3699010</v>
      </c>
      <c r="T78" s="36">
        <v>642</v>
      </c>
      <c r="U78" s="36" t="s">
        <v>147</v>
      </c>
      <c r="V78" s="45">
        <v>1</v>
      </c>
      <c r="W78" s="51">
        <v>1200</v>
      </c>
      <c r="X78" s="46">
        <f>W78</f>
        <v>1200</v>
      </c>
      <c r="Y78" s="36">
        <v>2015</v>
      </c>
      <c r="Z78" s="29" t="s">
        <v>83</v>
      </c>
      <c r="AA78" s="36">
        <v>2015</v>
      </c>
      <c r="AB78" s="29" t="s">
        <v>83</v>
      </c>
      <c r="AC78" s="56">
        <v>2015</v>
      </c>
      <c r="AD78" s="29" t="s">
        <v>83</v>
      </c>
      <c r="AE78" s="47">
        <v>2015</v>
      </c>
      <c r="AF78" s="29" t="s">
        <v>83</v>
      </c>
      <c r="AG78" s="36">
        <v>2015</v>
      </c>
      <c r="AH78" s="29" t="s">
        <v>83</v>
      </c>
      <c r="AI78" s="36">
        <v>2015</v>
      </c>
      <c r="AJ78" s="29" t="s">
        <v>135</v>
      </c>
      <c r="AK78" s="36" t="s">
        <v>136</v>
      </c>
      <c r="AL78" s="36" t="s">
        <v>137</v>
      </c>
      <c r="AM78" s="36" t="s">
        <v>138</v>
      </c>
      <c r="AN78" s="36" t="s">
        <v>88</v>
      </c>
      <c r="AO78" s="36" t="s">
        <v>89</v>
      </c>
      <c r="AP78" s="36" t="s">
        <v>109</v>
      </c>
      <c r="AQ78" s="29" t="s">
        <v>382</v>
      </c>
      <c r="AR78" s="29" t="s">
        <v>383</v>
      </c>
    </row>
    <row r="79" spans="1:45" ht="105" hidden="1" customHeight="1" x14ac:dyDescent="0.25">
      <c r="A79" s="42" t="s">
        <v>384</v>
      </c>
      <c r="B79" s="36">
        <f t="shared" si="4"/>
        <v>42</v>
      </c>
      <c r="C79" s="36" t="s">
        <v>385</v>
      </c>
      <c r="D79" s="29" t="s">
        <v>93</v>
      </c>
      <c r="E79" s="36"/>
      <c r="F79" s="36"/>
      <c r="G79" s="36"/>
      <c r="H79" s="43" t="s">
        <v>364</v>
      </c>
      <c r="I79" s="36" t="s">
        <v>72</v>
      </c>
      <c r="J79" s="36" t="s">
        <v>364</v>
      </c>
      <c r="K79" s="36" t="s">
        <v>364</v>
      </c>
      <c r="L79" s="44" t="s">
        <v>125</v>
      </c>
      <c r="M79" s="36" t="s">
        <v>126</v>
      </c>
      <c r="N79" s="29" t="s">
        <v>386</v>
      </c>
      <c r="O79" s="36" t="str">
        <f>N79</f>
        <v>Пищевые продукты для сотрудников ОАО «Мобильные ГТЭС»</v>
      </c>
      <c r="P79" s="36" t="s">
        <v>387</v>
      </c>
      <c r="Q79" s="36" t="s">
        <v>109</v>
      </c>
      <c r="R79" s="36">
        <v>5110126</v>
      </c>
      <c r="S79" s="36">
        <v>1549202</v>
      </c>
      <c r="T79" s="36">
        <v>642</v>
      </c>
      <c r="U79" s="36" t="s">
        <v>147</v>
      </c>
      <c r="V79" s="45">
        <v>1</v>
      </c>
      <c r="W79" s="46">
        <v>99</v>
      </c>
      <c r="X79" s="46">
        <v>58</v>
      </c>
      <c r="Y79" s="36">
        <v>2015</v>
      </c>
      <c r="Z79" s="36" t="s">
        <v>194</v>
      </c>
      <c r="AA79" s="36">
        <v>2015</v>
      </c>
      <c r="AB79" s="36" t="s">
        <v>84</v>
      </c>
      <c r="AC79" s="47">
        <v>2015</v>
      </c>
      <c r="AD79" s="36" t="s">
        <v>82</v>
      </c>
      <c r="AE79" s="47">
        <v>2015</v>
      </c>
      <c r="AF79" s="36" t="s">
        <v>83</v>
      </c>
      <c r="AG79" s="36">
        <v>2015</v>
      </c>
      <c r="AH79" s="36" t="s">
        <v>83</v>
      </c>
      <c r="AI79" s="36">
        <v>2016</v>
      </c>
      <c r="AJ79" s="29" t="s">
        <v>82</v>
      </c>
      <c r="AK79" s="36" t="s">
        <v>247</v>
      </c>
      <c r="AL79" s="36" t="s">
        <v>86</v>
      </c>
      <c r="AM79" s="36" t="s">
        <v>109</v>
      </c>
      <c r="AN79" s="36" t="s">
        <v>88</v>
      </c>
      <c r="AO79" s="36" t="s">
        <v>89</v>
      </c>
      <c r="AP79" s="36" t="s">
        <v>109</v>
      </c>
      <c r="AQ79" s="29" t="s">
        <v>367</v>
      </c>
      <c r="AR79" s="29" t="s">
        <v>187</v>
      </c>
    </row>
    <row r="80" spans="1:45" ht="105" hidden="1" customHeight="1" x14ac:dyDescent="0.25">
      <c r="A80" s="42"/>
      <c r="B80" s="36">
        <f t="shared" si="4"/>
        <v>43</v>
      </c>
      <c r="C80" s="36" t="s">
        <v>388</v>
      </c>
      <c r="D80" s="29"/>
      <c r="E80" s="36"/>
      <c r="F80" s="36"/>
      <c r="G80" s="36"/>
      <c r="H80" s="43" t="s">
        <v>389</v>
      </c>
      <c r="I80" s="36" t="s">
        <v>72</v>
      </c>
      <c r="J80" s="36" t="s">
        <v>389</v>
      </c>
      <c r="K80" s="36" t="s">
        <v>364</v>
      </c>
      <c r="L80" s="44">
        <v>45000000000</v>
      </c>
      <c r="M80" s="36" t="s">
        <v>126</v>
      </c>
      <c r="N80" s="36" t="s">
        <v>390</v>
      </c>
      <c r="O80" s="36" t="s">
        <v>391</v>
      </c>
      <c r="P80" s="36" t="s">
        <v>392</v>
      </c>
      <c r="Q80" s="36"/>
      <c r="R80" s="36">
        <v>4110010</v>
      </c>
      <c r="S80" s="36">
        <v>4110010</v>
      </c>
      <c r="T80" s="36">
        <v>642</v>
      </c>
      <c r="U80" s="36" t="s">
        <v>147</v>
      </c>
      <c r="V80" s="45">
        <v>1</v>
      </c>
      <c r="W80" s="46">
        <v>200</v>
      </c>
      <c r="X80" s="46">
        <v>200</v>
      </c>
      <c r="Y80" s="36">
        <v>2014</v>
      </c>
      <c r="Z80" s="36" t="s">
        <v>133</v>
      </c>
      <c r="AA80" s="36">
        <v>2014</v>
      </c>
      <c r="AB80" s="36" t="s">
        <v>134</v>
      </c>
      <c r="AC80" s="47">
        <v>2014</v>
      </c>
      <c r="AD80" s="36" t="s">
        <v>135</v>
      </c>
      <c r="AE80" s="47">
        <v>2015</v>
      </c>
      <c r="AF80" s="36" t="s">
        <v>99</v>
      </c>
      <c r="AG80" s="36">
        <v>2015</v>
      </c>
      <c r="AH80" s="36" t="s">
        <v>393</v>
      </c>
      <c r="AI80" s="36">
        <v>2015</v>
      </c>
      <c r="AJ80" s="36" t="s">
        <v>394</v>
      </c>
      <c r="AK80" s="36" t="s">
        <v>395</v>
      </c>
      <c r="AL80" s="36" t="s">
        <v>396</v>
      </c>
      <c r="AM80" s="36" t="s">
        <v>138</v>
      </c>
      <c r="AN80" s="36" t="s">
        <v>88</v>
      </c>
      <c r="AO80" s="36" t="s">
        <v>89</v>
      </c>
      <c r="AP80" s="36"/>
      <c r="AQ80" s="29" t="s">
        <v>397</v>
      </c>
      <c r="AR80" s="29"/>
    </row>
    <row r="81" spans="1:44" ht="105" hidden="1" customHeight="1" x14ac:dyDescent="0.25">
      <c r="A81" s="42" t="s">
        <v>398</v>
      </c>
      <c r="B81" s="36">
        <f t="shared" si="4"/>
        <v>44</v>
      </c>
      <c r="C81" s="36" t="s">
        <v>399</v>
      </c>
      <c r="D81" s="29" t="s">
        <v>93</v>
      </c>
      <c r="E81" s="36"/>
      <c r="F81" s="36"/>
      <c r="G81" s="36"/>
      <c r="H81" s="43" t="s">
        <v>389</v>
      </c>
      <c r="I81" s="36" t="s">
        <v>72</v>
      </c>
      <c r="J81" s="36" t="s">
        <v>389</v>
      </c>
      <c r="K81" s="36" t="s">
        <v>364</v>
      </c>
      <c r="L81" s="44">
        <v>45000000000</v>
      </c>
      <c r="M81" s="36" t="s">
        <v>126</v>
      </c>
      <c r="N81" s="36" t="s">
        <v>400</v>
      </c>
      <c r="O81" s="36" t="s">
        <v>401</v>
      </c>
      <c r="P81" s="36" t="s">
        <v>392</v>
      </c>
      <c r="Q81" s="36"/>
      <c r="R81" s="36">
        <v>642011</v>
      </c>
      <c r="S81" s="36">
        <v>642011</v>
      </c>
      <c r="T81" s="36">
        <v>642</v>
      </c>
      <c r="U81" s="36" t="s">
        <v>147</v>
      </c>
      <c r="V81" s="45">
        <v>1</v>
      </c>
      <c r="W81" s="46">
        <v>3600</v>
      </c>
      <c r="X81" s="46">
        <v>2100</v>
      </c>
      <c r="Y81" s="29">
        <v>2015</v>
      </c>
      <c r="Z81" s="29" t="s">
        <v>194</v>
      </c>
      <c r="AA81" s="29">
        <v>2015</v>
      </c>
      <c r="AB81" s="29" t="s">
        <v>194</v>
      </c>
      <c r="AC81" s="47">
        <v>2015</v>
      </c>
      <c r="AD81" s="36" t="s">
        <v>194</v>
      </c>
      <c r="AE81" s="47">
        <v>2015</v>
      </c>
      <c r="AF81" s="36" t="s">
        <v>84</v>
      </c>
      <c r="AG81" s="36">
        <v>2015</v>
      </c>
      <c r="AH81" s="29" t="s">
        <v>83</v>
      </c>
      <c r="AI81" s="36">
        <v>2016</v>
      </c>
      <c r="AJ81" s="29" t="s">
        <v>82</v>
      </c>
      <c r="AK81" s="36" t="s">
        <v>395</v>
      </c>
      <c r="AL81" s="36" t="s">
        <v>396</v>
      </c>
      <c r="AM81" s="36" t="s">
        <v>138</v>
      </c>
      <c r="AN81" s="36" t="s">
        <v>88</v>
      </c>
      <c r="AO81" s="36" t="s">
        <v>89</v>
      </c>
      <c r="AP81" s="36"/>
      <c r="AQ81" s="29" t="s">
        <v>402</v>
      </c>
      <c r="AR81" s="29" t="s">
        <v>356</v>
      </c>
    </row>
    <row r="82" spans="1:44" ht="105" hidden="1" customHeight="1" x14ac:dyDescent="0.25">
      <c r="A82" s="42"/>
      <c r="B82" s="36">
        <f t="shared" si="4"/>
        <v>45</v>
      </c>
      <c r="C82" s="36" t="s">
        <v>403</v>
      </c>
      <c r="D82" s="29"/>
      <c r="E82" s="36"/>
      <c r="F82" s="36"/>
      <c r="G82" s="36"/>
      <c r="H82" s="43" t="s">
        <v>389</v>
      </c>
      <c r="I82" s="36" t="s">
        <v>72</v>
      </c>
      <c r="J82" s="36" t="s">
        <v>389</v>
      </c>
      <c r="K82" s="36" t="s">
        <v>364</v>
      </c>
      <c r="L82" s="44">
        <v>45000000000</v>
      </c>
      <c r="M82" s="36" t="s">
        <v>126</v>
      </c>
      <c r="N82" s="36" t="s">
        <v>404</v>
      </c>
      <c r="O82" s="36" t="s">
        <v>405</v>
      </c>
      <c r="P82" s="36" t="s">
        <v>406</v>
      </c>
      <c r="Q82" s="36"/>
      <c r="R82" s="36">
        <v>641114</v>
      </c>
      <c r="S82" s="36">
        <v>6411040</v>
      </c>
      <c r="T82" s="36">
        <v>642</v>
      </c>
      <c r="U82" s="36" t="s">
        <v>147</v>
      </c>
      <c r="V82" s="45">
        <v>1</v>
      </c>
      <c r="W82" s="46">
        <v>320</v>
      </c>
      <c r="X82" s="46">
        <v>320</v>
      </c>
      <c r="Y82" s="36">
        <v>2014</v>
      </c>
      <c r="Z82" s="36" t="s">
        <v>407</v>
      </c>
      <c r="AA82" s="36">
        <v>2014</v>
      </c>
      <c r="AB82" s="36" t="s">
        <v>134</v>
      </c>
      <c r="AC82" s="47">
        <v>2014</v>
      </c>
      <c r="AD82" s="36" t="s">
        <v>135</v>
      </c>
      <c r="AE82" s="47">
        <v>2015</v>
      </c>
      <c r="AF82" s="36" t="s">
        <v>99</v>
      </c>
      <c r="AG82" s="36">
        <v>2015</v>
      </c>
      <c r="AH82" s="36" t="s">
        <v>393</v>
      </c>
      <c r="AI82" s="36">
        <v>2015</v>
      </c>
      <c r="AJ82" s="36" t="s">
        <v>394</v>
      </c>
      <c r="AK82" s="36" t="s">
        <v>395</v>
      </c>
      <c r="AL82" s="36" t="s">
        <v>396</v>
      </c>
      <c r="AM82" s="36" t="s">
        <v>138</v>
      </c>
      <c r="AN82" s="36" t="s">
        <v>88</v>
      </c>
      <c r="AO82" s="36" t="s">
        <v>89</v>
      </c>
      <c r="AP82" s="36"/>
      <c r="AQ82" s="29" t="s">
        <v>408</v>
      </c>
      <c r="AR82" s="29"/>
    </row>
    <row r="83" spans="1:44" ht="135" hidden="1" customHeight="1" x14ac:dyDescent="0.25">
      <c r="A83" s="42"/>
      <c r="B83" s="36">
        <f t="shared" si="4"/>
        <v>46</v>
      </c>
      <c r="C83" s="36" t="s">
        <v>409</v>
      </c>
      <c r="D83" s="29" t="s">
        <v>93</v>
      </c>
      <c r="E83" s="36"/>
      <c r="F83" s="36"/>
      <c r="G83" s="36"/>
      <c r="H83" s="43" t="s">
        <v>364</v>
      </c>
      <c r="I83" s="36" t="s">
        <v>72</v>
      </c>
      <c r="J83" s="36" t="s">
        <v>364</v>
      </c>
      <c r="K83" s="36" t="s">
        <v>364</v>
      </c>
      <c r="L83" s="44" t="s">
        <v>410</v>
      </c>
      <c r="M83" s="36" t="s">
        <v>411</v>
      </c>
      <c r="N83" s="29" t="s">
        <v>412</v>
      </c>
      <c r="O83" s="36" t="s">
        <v>413</v>
      </c>
      <c r="P83" s="36" t="s">
        <v>414</v>
      </c>
      <c r="Q83" s="36" t="s">
        <v>109</v>
      </c>
      <c r="R83" s="36">
        <v>7010000</v>
      </c>
      <c r="S83" s="36">
        <v>7010010</v>
      </c>
      <c r="T83" s="36">
        <v>642</v>
      </c>
      <c r="U83" s="36" t="s">
        <v>147</v>
      </c>
      <c r="V83" s="45">
        <v>1</v>
      </c>
      <c r="W83" s="51">
        <v>55000</v>
      </c>
      <c r="X83" s="46">
        <f>W83</f>
        <v>55000</v>
      </c>
      <c r="Y83" s="36">
        <v>2015</v>
      </c>
      <c r="Z83" s="29" t="s">
        <v>99</v>
      </c>
      <c r="AA83" s="36">
        <v>2015</v>
      </c>
      <c r="AB83" s="29" t="s">
        <v>99</v>
      </c>
      <c r="AC83" s="47">
        <v>2015</v>
      </c>
      <c r="AD83" s="29" t="s">
        <v>99</v>
      </c>
      <c r="AE83" s="47">
        <v>2015</v>
      </c>
      <c r="AF83" s="29" t="s">
        <v>99</v>
      </c>
      <c r="AG83" s="36">
        <v>2015</v>
      </c>
      <c r="AH83" s="29" t="s">
        <v>99</v>
      </c>
      <c r="AI83" s="29">
        <v>2015</v>
      </c>
      <c r="AJ83" s="29" t="s">
        <v>134</v>
      </c>
      <c r="AK83" s="29" t="s">
        <v>85</v>
      </c>
      <c r="AL83" s="29" t="s">
        <v>86</v>
      </c>
      <c r="AM83" s="36" t="s">
        <v>138</v>
      </c>
      <c r="AN83" s="36" t="s">
        <v>88</v>
      </c>
      <c r="AO83" s="36" t="s">
        <v>89</v>
      </c>
      <c r="AP83" s="29" t="s">
        <v>415</v>
      </c>
      <c r="AQ83" s="29" t="s">
        <v>416</v>
      </c>
      <c r="AR83" s="29" t="s">
        <v>286</v>
      </c>
    </row>
    <row r="84" spans="1:44" ht="120" hidden="1" customHeight="1" x14ac:dyDescent="0.25">
      <c r="A84" s="42"/>
      <c r="B84" s="36">
        <f t="shared" si="4"/>
        <v>47</v>
      </c>
      <c r="C84" s="36" t="s">
        <v>417</v>
      </c>
      <c r="D84" s="29"/>
      <c r="E84" s="36"/>
      <c r="F84" s="36"/>
      <c r="G84" s="36"/>
      <c r="H84" s="43" t="s">
        <v>389</v>
      </c>
      <c r="I84" s="36" t="s">
        <v>72</v>
      </c>
      <c r="J84" s="36" t="s">
        <v>389</v>
      </c>
      <c r="K84" s="36" t="s">
        <v>364</v>
      </c>
      <c r="L84" s="44">
        <v>45000000000</v>
      </c>
      <c r="M84" s="36" t="s">
        <v>126</v>
      </c>
      <c r="N84" s="36" t="s">
        <v>418</v>
      </c>
      <c r="O84" s="36" t="s">
        <v>418</v>
      </c>
      <c r="P84" s="36" t="s">
        <v>414</v>
      </c>
      <c r="Q84" s="36"/>
      <c r="R84" s="36">
        <v>7010010</v>
      </c>
      <c r="S84" s="36">
        <v>7010010</v>
      </c>
      <c r="T84" s="36">
        <v>642</v>
      </c>
      <c r="U84" s="36" t="s">
        <v>147</v>
      </c>
      <c r="V84" s="45">
        <v>1</v>
      </c>
      <c r="W84" s="46">
        <v>170</v>
      </c>
      <c r="X84" s="46">
        <v>60</v>
      </c>
      <c r="Y84" s="36">
        <v>2015</v>
      </c>
      <c r="Z84" s="36" t="s">
        <v>99</v>
      </c>
      <c r="AA84" s="36">
        <v>2015</v>
      </c>
      <c r="AB84" s="36" t="s">
        <v>194</v>
      </c>
      <c r="AC84" s="47">
        <v>2015</v>
      </c>
      <c r="AD84" s="36" t="s">
        <v>84</v>
      </c>
      <c r="AE84" s="47">
        <v>2015</v>
      </c>
      <c r="AF84" s="36" t="s">
        <v>84</v>
      </c>
      <c r="AG84" s="36">
        <v>2015</v>
      </c>
      <c r="AH84" s="36" t="s">
        <v>82</v>
      </c>
      <c r="AI84" s="36">
        <v>2015</v>
      </c>
      <c r="AJ84" s="36" t="s">
        <v>84</v>
      </c>
      <c r="AK84" s="36" t="s">
        <v>395</v>
      </c>
      <c r="AL84" s="36" t="s">
        <v>396</v>
      </c>
      <c r="AM84" s="36" t="s">
        <v>138</v>
      </c>
      <c r="AN84" s="36" t="s">
        <v>88</v>
      </c>
      <c r="AO84" s="36" t="s">
        <v>89</v>
      </c>
      <c r="AP84" s="36"/>
      <c r="AQ84" s="29" t="s">
        <v>367</v>
      </c>
      <c r="AR84" s="29"/>
    </row>
    <row r="85" spans="1:44" ht="105" hidden="1" customHeight="1" x14ac:dyDescent="0.25">
      <c r="A85" s="42"/>
      <c r="B85" s="36">
        <f t="shared" si="4"/>
        <v>48</v>
      </c>
      <c r="C85" s="36" t="s">
        <v>419</v>
      </c>
      <c r="D85" s="29"/>
      <c r="E85" s="36" t="s">
        <v>109</v>
      </c>
      <c r="F85" s="36">
        <v>8</v>
      </c>
      <c r="G85" s="36" t="s">
        <v>109</v>
      </c>
      <c r="H85" s="43" t="s">
        <v>420</v>
      </c>
      <c r="I85" s="36" t="s">
        <v>72</v>
      </c>
      <c r="J85" s="36" t="str">
        <f>H85</f>
        <v>ОИТС</v>
      </c>
      <c r="K85" s="36" t="str">
        <f>J85</f>
        <v>ОИТС</v>
      </c>
      <c r="L85" s="44" t="s">
        <v>125</v>
      </c>
      <c r="M85" s="36" t="s">
        <v>126</v>
      </c>
      <c r="N85" s="36" t="s">
        <v>421</v>
      </c>
      <c r="O85" s="36" t="str">
        <f>N85</f>
        <v>Оказание услуг по хостингу сайтов на платформе Системы Управления Контентом (CMS) "TYPO3"</v>
      </c>
      <c r="P85" s="36" t="s">
        <v>422</v>
      </c>
      <c r="Q85" s="36" t="s">
        <v>109</v>
      </c>
      <c r="R85" s="36">
        <v>642</v>
      </c>
      <c r="S85" s="36">
        <v>6420000</v>
      </c>
      <c r="T85" s="36">
        <v>796</v>
      </c>
      <c r="U85" s="36" t="s">
        <v>245</v>
      </c>
      <c r="V85" s="45">
        <v>1</v>
      </c>
      <c r="W85" s="46">
        <v>10</v>
      </c>
      <c r="X85" s="46">
        <f>W85</f>
        <v>10</v>
      </c>
      <c r="Y85" s="36">
        <v>2014</v>
      </c>
      <c r="Z85" s="36" t="s">
        <v>133</v>
      </c>
      <c r="AA85" s="36">
        <v>2014</v>
      </c>
      <c r="AB85" s="36" t="s">
        <v>134</v>
      </c>
      <c r="AC85" s="47">
        <v>2014</v>
      </c>
      <c r="AD85" s="36" t="s">
        <v>134</v>
      </c>
      <c r="AE85" s="47">
        <v>2015</v>
      </c>
      <c r="AF85" s="36" t="s">
        <v>99</v>
      </c>
      <c r="AG85" s="36">
        <v>2015</v>
      </c>
      <c r="AH85" s="36" t="s">
        <v>161</v>
      </c>
      <c r="AI85" s="36">
        <v>2016</v>
      </c>
      <c r="AJ85" s="36" t="s">
        <v>99</v>
      </c>
      <c r="AK85" s="36" t="s">
        <v>247</v>
      </c>
      <c r="AL85" s="36" t="s">
        <v>86</v>
      </c>
      <c r="AM85" s="36" t="s">
        <v>109</v>
      </c>
      <c r="AN85" s="36" t="s">
        <v>88</v>
      </c>
      <c r="AO85" s="36" t="s">
        <v>89</v>
      </c>
      <c r="AP85" s="36" t="s">
        <v>423</v>
      </c>
      <c r="AQ85" s="29" t="s">
        <v>109</v>
      </c>
      <c r="AR85" s="29"/>
    </row>
    <row r="86" spans="1:44" ht="118.5" hidden="1" customHeight="1" x14ac:dyDescent="0.25">
      <c r="A86" s="42"/>
      <c r="B86" s="36">
        <f t="shared" si="4"/>
        <v>49</v>
      </c>
      <c r="C86" s="36" t="s">
        <v>424</v>
      </c>
      <c r="D86" s="29" t="s">
        <v>165</v>
      </c>
      <c r="E86" s="36" t="s">
        <v>109</v>
      </c>
      <c r="F86" s="36">
        <v>8</v>
      </c>
      <c r="G86" s="36" t="s">
        <v>109</v>
      </c>
      <c r="H86" s="43" t="s">
        <v>420</v>
      </c>
      <c r="I86" s="36" t="s">
        <v>72</v>
      </c>
      <c r="J86" s="36" t="str">
        <f>H86</f>
        <v>ОИТС</v>
      </c>
      <c r="K86" s="36" t="str">
        <f>H86</f>
        <v>ОИТС</v>
      </c>
      <c r="L86" s="44" t="s">
        <v>425</v>
      </c>
      <c r="M86" s="36" t="s">
        <v>426</v>
      </c>
      <c r="N86" s="36" t="s">
        <v>427</v>
      </c>
      <c r="O86" s="36" t="str">
        <f>N86</f>
        <v>Учебные курсы по повышению квалификации сотрудников ОИТиС</v>
      </c>
      <c r="P86" s="36" t="s">
        <v>428</v>
      </c>
      <c r="Q86" s="36" t="s">
        <v>109</v>
      </c>
      <c r="R86" s="36" t="s">
        <v>429</v>
      </c>
      <c r="S86" s="36">
        <v>8090020</v>
      </c>
      <c r="T86" s="36">
        <v>796</v>
      </c>
      <c r="U86" s="36" t="s">
        <v>245</v>
      </c>
      <c r="V86" s="45">
        <v>1</v>
      </c>
      <c r="W86" s="46">
        <v>90</v>
      </c>
      <c r="X86" s="46">
        <f>W86</f>
        <v>90</v>
      </c>
      <c r="Y86" s="36">
        <v>2015</v>
      </c>
      <c r="Z86" s="36" t="s">
        <v>99</v>
      </c>
      <c r="AA86" s="36">
        <v>2015</v>
      </c>
      <c r="AB86" s="36" t="s">
        <v>161</v>
      </c>
      <c r="AC86" s="47">
        <v>2015</v>
      </c>
      <c r="AD86" s="36" t="s">
        <v>194</v>
      </c>
      <c r="AE86" s="47">
        <v>2015</v>
      </c>
      <c r="AF86" s="36" t="s">
        <v>194</v>
      </c>
      <c r="AG86" s="36">
        <v>2015</v>
      </c>
      <c r="AH86" s="36" t="s">
        <v>84</v>
      </c>
      <c r="AI86" s="36">
        <v>2016</v>
      </c>
      <c r="AJ86" s="36" t="s">
        <v>194</v>
      </c>
      <c r="AK86" s="36" t="s">
        <v>247</v>
      </c>
      <c r="AL86" s="36" t="s">
        <v>86</v>
      </c>
      <c r="AM86" s="36" t="s">
        <v>109</v>
      </c>
      <c r="AN86" s="36" t="s">
        <v>88</v>
      </c>
      <c r="AO86" s="36" t="s">
        <v>89</v>
      </c>
      <c r="AP86" s="36" t="s">
        <v>430</v>
      </c>
      <c r="AQ86" s="29"/>
      <c r="AR86" s="29" t="s">
        <v>431</v>
      </c>
    </row>
    <row r="87" spans="1:44" ht="109.5" hidden="1" customHeight="1" x14ac:dyDescent="0.25">
      <c r="A87" s="42"/>
      <c r="B87" s="36">
        <f t="shared" si="4"/>
        <v>50</v>
      </c>
      <c r="C87" s="36" t="s">
        <v>432</v>
      </c>
      <c r="D87" s="29"/>
      <c r="E87" s="36"/>
      <c r="F87" s="36"/>
      <c r="G87" s="36"/>
      <c r="H87" s="43" t="s">
        <v>420</v>
      </c>
      <c r="I87" s="36" t="s">
        <v>72</v>
      </c>
      <c r="J87" s="36" t="s">
        <v>420</v>
      </c>
      <c r="K87" s="36" t="s">
        <v>420</v>
      </c>
      <c r="L87" s="44" t="s">
        <v>125</v>
      </c>
      <c r="M87" s="36" t="s">
        <v>126</v>
      </c>
      <c r="N87" s="36" t="s">
        <v>433</v>
      </c>
      <c r="O87" s="36" t="str">
        <f>N87</f>
        <v>Заключение рамочных договоров на поставку программного обеспечения</v>
      </c>
      <c r="P87" s="36" t="s">
        <v>434</v>
      </c>
      <c r="Q87" s="36" t="s">
        <v>109</v>
      </c>
      <c r="R87" s="36">
        <v>726</v>
      </c>
      <c r="S87" s="36">
        <v>7260000</v>
      </c>
      <c r="T87" s="36">
        <v>839</v>
      </c>
      <c r="U87" s="36" t="s">
        <v>304</v>
      </c>
      <c r="V87" s="45">
        <v>1</v>
      </c>
      <c r="W87" s="46">
        <v>1000</v>
      </c>
      <c r="X87" s="46">
        <f>W87</f>
        <v>1000</v>
      </c>
      <c r="Y87" s="36">
        <v>2015</v>
      </c>
      <c r="Z87" s="36" t="s">
        <v>99</v>
      </c>
      <c r="AA87" s="36">
        <v>2015</v>
      </c>
      <c r="AB87" s="36" t="s">
        <v>161</v>
      </c>
      <c r="AC87" s="47">
        <v>2015</v>
      </c>
      <c r="AD87" s="36" t="s">
        <v>161</v>
      </c>
      <c r="AE87" s="47">
        <v>2015</v>
      </c>
      <c r="AF87" s="36" t="s">
        <v>194</v>
      </c>
      <c r="AG87" s="36">
        <v>2015</v>
      </c>
      <c r="AH87" s="36" t="s">
        <v>194</v>
      </c>
      <c r="AI87" s="36">
        <v>2016</v>
      </c>
      <c r="AJ87" s="36" t="s">
        <v>161</v>
      </c>
      <c r="AK87" s="36" t="s">
        <v>136</v>
      </c>
      <c r="AL87" s="36" t="s">
        <v>137</v>
      </c>
      <c r="AM87" s="36" t="s">
        <v>138</v>
      </c>
      <c r="AN87" s="36" t="s">
        <v>88</v>
      </c>
      <c r="AO87" s="36" t="s">
        <v>89</v>
      </c>
      <c r="AP87" s="36"/>
      <c r="AQ87" s="29" t="s">
        <v>435</v>
      </c>
      <c r="AR87" s="29"/>
    </row>
    <row r="88" spans="1:44" ht="195" hidden="1" customHeight="1" x14ac:dyDescent="0.25">
      <c r="A88" s="42"/>
      <c r="B88" s="36">
        <f t="shared" si="4"/>
        <v>51</v>
      </c>
      <c r="C88" s="36" t="s">
        <v>436</v>
      </c>
      <c r="D88" s="29" t="s">
        <v>165</v>
      </c>
      <c r="E88" s="36" t="s">
        <v>109</v>
      </c>
      <c r="F88" s="36">
        <v>8</v>
      </c>
      <c r="G88" s="36" t="s">
        <v>109</v>
      </c>
      <c r="H88" s="43" t="s">
        <v>420</v>
      </c>
      <c r="I88" s="36" t="s">
        <v>72</v>
      </c>
      <c r="J88" s="36" t="str">
        <f>H88</f>
        <v>ОИТС</v>
      </c>
      <c r="K88" s="36" t="str">
        <f>J88</f>
        <v>ОИТС</v>
      </c>
      <c r="L88" s="44" t="s">
        <v>105</v>
      </c>
      <c r="M88" s="36" t="s">
        <v>437</v>
      </c>
      <c r="N88" s="36" t="s">
        <v>438</v>
      </c>
      <c r="O88" s="36" t="str">
        <f>N88</f>
        <v>Оказание услуг по абонентскому обслуживанию доступа к сети интернет по выделенной линии по адресу: Республика Хакасия, г. Саяногорск, ул. Индустриальная, уч. 57, территория подстанции ПС 220 «Означенное Районная», Хакасское ПМЭС – филиала ОАО «ФСК ЕЭС</v>
      </c>
      <c r="P88" s="36" t="s">
        <v>439</v>
      </c>
      <c r="Q88" s="36" t="s">
        <v>109</v>
      </c>
      <c r="R88" s="36">
        <v>642</v>
      </c>
      <c r="S88" s="36">
        <v>6420000</v>
      </c>
      <c r="T88" s="36">
        <v>796</v>
      </c>
      <c r="U88" s="36" t="s">
        <v>245</v>
      </c>
      <c r="V88" s="45">
        <v>1</v>
      </c>
      <c r="W88" s="46">
        <v>125</v>
      </c>
      <c r="X88" s="46">
        <f>W88</f>
        <v>125</v>
      </c>
      <c r="Y88" s="36">
        <v>2015</v>
      </c>
      <c r="Z88" s="36" t="s">
        <v>84</v>
      </c>
      <c r="AA88" s="36">
        <v>2015</v>
      </c>
      <c r="AB88" s="36" t="s">
        <v>82</v>
      </c>
      <c r="AC88" s="47">
        <v>2015</v>
      </c>
      <c r="AD88" s="36" t="s">
        <v>83</v>
      </c>
      <c r="AE88" s="47">
        <v>2015</v>
      </c>
      <c r="AF88" s="36" t="s">
        <v>83</v>
      </c>
      <c r="AG88" s="36">
        <v>2015</v>
      </c>
      <c r="AH88" s="36" t="s">
        <v>119</v>
      </c>
      <c r="AI88" s="36">
        <v>2016</v>
      </c>
      <c r="AJ88" s="36" t="s">
        <v>83</v>
      </c>
      <c r="AK88" s="36" t="s">
        <v>136</v>
      </c>
      <c r="AL88" s="36" t="s">
        <v>137</v>
      </c>
      <c r="AM88" s="36" t="s">
        <v>138</v>
      </c>
      <c r="AN88" s="36" t="s">
        <v>88</v>
      </c>
      <c r="AO88" s="36" t="s">
        <v>89</v>
      </c>
      <c r="AP88" s="36" t="s">
        <v>440</v>
      </c>
      <c r="AQ88" s="29" t="s">
        <v>109</v>
      </c>
      <c r="AR88" s="29" t="s">
        <v>383</v>
      </c>
    </row>
    <row r="89" spans="1:44" ht="150" hidden="1" customHeight="1" x14ac:dyDescent="0.25">
      <c r="A89" s="42" t="s">
        <v>441</v>
      </c>
      <c r="B89" s="36">
        <f t="shared" si="4"/>
        <v>52</v>
      </c>
      <c r="C89" s="36" t="s">
        <v>442</v>
      </c>
      <c r="D89" s="29" t="s">
        <v>93</v>
      </c>
      <c r="E89" s="36"/>
      <c r="F89" s="36"/>
      <c r="G89" s="36"/>
      <c r="H89" s="43" t="s">
        <v>420</v>
      </c>
      <c r="I89" s="36" t="s">
        <v>72</v>
      </c>
      <c r="J89" s="36" t="s">
        <v>420</v>
      </c>
      <c r="K89" s="36" t="s">
        <v>420</v>
      </c>
      <c r="L89" s="44" t="s">
        <v>125</v>
      </c>
      <c r="M89" s="36" t="s">
        <v>411</v>
      </c>
      <c r="N89" s="36" t="s">
        <v>443</v>
      </c>
      <c r="O89" s="36" t="s">
        <v>444</v>
      </c>
      <c r="P89" s="29" t="s">
        <v>445</v>
      </c>
      <c r="Q89" s="36" t="s">
        <v>109</v>
      </c>
      <c r="R89" s="29">
        <v>726</v>
      </c>
      <c r="S89" s="29">
        <v>7260000</v>
      </c>
      <c r="T89" s="29">
        <v>839</v>
      </c>
      <c r="U89" s="29" t="s">
        <v>304</v>
      </c>
      <c r="V89" s="45">
        <v>1</v>
      </c>
      <c r="W89" s="46">
        <v>375</v>
      </c>
      <c r="X89" s="46">
        <f>W89</f>
        <v>375</v>
      </c>
      <c r="Y89" s="36">
        <v>2015</v>
      </c>
      <c r="Z89" s="29" t="s">
        <v>83</v>
      </c>
      <c r="AA89" s="36">
        <v>2015</v>
      </c>
      <c r="AB89" s="29" t="s">
        <v>83</v>
      </c>
      <c r="AC89" s="47">
        <v>2015</v>
      </c>
      <c r="AD89" s="29" t="s">
        <v>83</v>
      </c>
      <c r="AE89" s="47">
        <v>2015</v>
      </c>
      <c r="AF89" s="29" t="s">
        <v>119</v>
      </c>
      <c r="AG89" s="36">
        <v>2015</v>
      </c>
      <c r="AH89" s="36" t="s">
        <v>119</v>
      </c>
      <c r="AI89" s="36">
        <v>2016</v>
      </c>
      <c r="AJ89" s="36" t="s">
        <v>83</v>
      </c>
      <c r="AK89" s="36" t="s">
        <v>136</v>
      </c>
      <c r="AL89" s="36" t="s">
        <v>137</v>
      </c>
      <c r="AM89" s="36" t="s">
        <v>138</v>
      </c>
      <c r="AN89" s="36" t="s">
        <v>88</v>
      </c>
      <c r="AO89" s="36" t="s">
        <v>89</v>
      </c>
      <c r="AP89" s="36" t="s">
        <v>446</v>
      </c>
      <c r="AQ89" s="29" t="s">
        <v>447</v>
      </c>
      <c r="AR89" s="29" t="s">
        <v>448</v>
      </c>
    </row>
    <row r="90" spans="1:44" ht="105" hidden="1" customHeight="1" x14ac:dyDescent="0.25">
      <c r="A90" s="42" t="s">
        <v>449</v>
      </c>
      <c r="B90" s="36">
        <f t="shared" si="4"/>
        <v>53</v>
      </c>
      <c r="C90" s="36" t="s">
        <v>450</v>
      </c>
      <c r="D90" s="29"/>
      <c r="E90" s="36"/>
      <c r="F90" s="36"/>
      <c r="G90" s="36"/>
      <c r="H90" s="43" t="s">
        <v>420</v>
      </c>
      <c r="I90" s="36" t="s">
        <v>72</v>
      </c>
      <c r="J90" s="36" t="s">
        <v>420</v>
      </c>
      <c r="K90" s="36" t="s">
        <v>420</v>
      </c>
      <c r="L90" s="44" t="s">
        <v>125</v>
      </c>
      <c r="M90" s="36" t="s">
        <v>126</v>
      </c>
      <c r="N90" s="36" t="s">
        <v>451</v>
      </c>
      <c r="O90" s="36" t="s">
        <v>451</v>
      </c>
      <c r="P90" s="36" t="s">
        <v>452</v>
      </c>
      <c r="Q90" s="36" t="s">
        <v>109</v>
      </c>
      <c r="R90" s="36">
        <v>726</v>
      </c>
      <c r="S90" s="36">
        <v>7260000</v>
      </c>
      <c r="T90" s="36">
        <v>796</v>
      </c>
      <c r="U90" s="36" t="s">
        <v>245</v>
      </c>
      <c r="V90" s="45">
        <v>1</v>
      </c>
      <c r="W90" s="46">
        <v>3300</v>
      </c>
      <c r="X90" s="46">
        <f>W90/14*6</f>
        <v>1414.2857142857142</v>
      </c>
      <c r="Y90" s="36">
        <v>2015</v>
      </c>
      <c r="Z90" s="36" t="s">
        <v>84</v>
      </c>
      <c r="AA90" s="36">
        <v>2015</v>
      </c>
      <c r="AB90" s="36" t="s">
        <v>82</v>
      </c>
      <c r="AC90" s="47">
        <v>2015</v>
      </c>
      <c r="AD90" s="36" t="s">
        <v>83</v>
      </c>
      <c r="AE90" s="47">
        <v>2015</v>
      </c>
      <c r="AF90" s="36" t="s">
        <v>83</v>
      </c>
      <c r="AG90" s="36">
        <v>2015</v>
      </c>
      <c r="AH90" s="36" t="s">
        <v>100</v>
      </c>
      <c r="AI90" s="36">
        <v>2016</v>
      </c>
      <c r="AJ90" s="36" t="s">
        <v>119</v>
      </c>
      <c r="AK90" s="36" t="s">
        <v>136</v>
      </c>
      <c r="AL90" s="36" t="s">
        <v>137</v>
      </c>
      <c r="AM90" s="36" t="s">
        <v>138</v>
      </c>
      <c r="AN90" s="36" t="s">
        <v>88</v>
      </c>
      <c r="AO90" s="36" t="s">
        <v>89</v>
      </c>
      <c r="AP90" s="36" t="s">
        <v>453</v>
      </c>
      <c r="AQ90" s="29" t="s">
        <v>454</v>
      </c>
      <c r="AR90" s="29"/>
    </row>
    <row r="91" spans="1:44" ht="105" hidden="1" customHeight="1" x14ac:dyDescent="0.25">
      <c r="A91" s="42"/>
      <c r="B91" s="36">
        <f t="shared" si="4"/>
        <v>54</v>
      </c>
      <c r="C91" s="36" t="s">
        <v>455</v>
      </c>
      <c r="D91" s="29" t="s">
        <v>165</v>
      </c>
      <c r="E91" s="36"/>
      <c r="F91" s="36"/>
      <c r="G91" s="36"/>
      <c r="H91" s="43" t="s">
        <v>420</v>
      </c>
      <c r="I91" s="36" t="s">
        <v>72</v>
      </c>
      <c r="J91" s="36" t="s">
        <v>420</v>
      </c>
      <c r="K91" s="36" t="s">
        <v>420</v>
      </c>
      <c r="L91" s="44" t="s">
        <v>125</v>
      </c>
      <c r="M91" s="36" t="s">
        <v>126</v>
      </c>
      <c r="N91" s="36" t="s">
        <v>456</v>
      </c>
      <c r="O91" s="36" t="s">
        <v>457</v>
      </c>
      <c r="P91" s="36" t="s">
        <v>452</v>
      </c>
      <c r="Q91" s="36" t="s">
        <v>109</v>
      </c>
      <c r="R91" s="36">
        <v>726</v>
      </c>
      <c r="S91" s="36">
        <v>7260000</v>
      </c>
      <c r="T91" s="36">
        <v>839</v>
      </c>
      <c r="U91" s="36" t="s">
        <v>304</v>
      </c>
      <c r="V91" s="45">
        <v>1</v>
      </c>
      <c r="W91" s="46">
        <v>1800</v>
      </c>
      <c r="X91" s="46">
        <v>1200</v>
      </c>
      <c r="Y91" s="36">
        <v>2015</v>
      </c>
      <c r="Z91" s="36" t="s">
        <v>84</v>
      </c>
      <c r="AA91" s="36">
        <v>2015</v>
      </c>
      <c r="AB91" s="36" t="s">
        <v>82</v>
      </c>
      <c r="AC91" s="47">
        <v>2015</v>
      </c>
      <c r="AD91" s="36" t="s">
        <v>83</v>
      </c>
      <c r="AE91" s="47">
        <v>2015</v>
      </c>
      <c r="AF91" s="36" t="s">
        <v>83</v>
      </c>
      <c r="AG91" s="36">
        <v>2015</v>
      </c>
      <c r="AH91" s="36" t="s">
        <v>119</v>
      </c>
      <c r="AI91" s="36">
        <v>2016</v>
      </c>
      <c r="AJ91" s="36" t="s">
        <v>83</v>
      </c>
      <c r="AK91" s="36" t="s">
        <v>136</v>
      </c>
      <c r="AL91" s="36" t="s">
        <v>137</v>
      </c>
      <c r="AM91" s="36" t="s">
        <v>138</v>
      </c>
      <c r="AN91" s="36" t="s">
        <v>88</v>
      </c>
      <c r="AO91" s="36" t="s">
        <v>89</v>
      </c>
      <c r="AP91" s="36"/>
      <c r="AQ91" s="29" t="s">
        <v>109</v>
      </c>
      <c r="AR91" s="29" t="s">
        <v>448</v>
      </c>
    </row>
    <row r="92" spans="1:44" ht="105" hidden="1" customHeight="1" x14ac:dyDescent="0.25">
      <c r="A92" s="42" t="s">
        <v>458</v>
      </c>
      <c r="B92" s="36">
        <f t="shared" si="4"/>
        <v>55</v>
      </c>
      <c r="C92" s="36" t="s">
        <v>459</v>
      </c>
      <c r="D92" s="29" t="s">
        <v>93</v>
      </c>
      <c r="E92" s="36"/>
      <c r="F92" s="36"/>
      <c r="G92" s="36"/>
      <c r="H92" s="43" t="s">
        <v>420</v>
      </c>
      <c r="I92" s="36" t="s">
        <v>72</v>
      </c>
      <c r="J92" s="36" t="s">
        <v>420</v>
      </c>
      <c r="K92" s="36" t="s">
        <v>420</v>
      </c>
      <c r="L92" s="44" t="s">
        <v>125</v>
      </c>
      <c r="M92" s="36" t="s">
        <v>126</v>
      </c>
      <c r="N92" s="29" t="s">
        <v>460</v>
      </c>
      <c r="O92" s="29" t="s">
        <v>461</v>
      </c>
      <c r="P92" s="36" t="s">
        <v>452</v>
      </c>
      <c r="Q92" s="36" t="s">
        <v>109</v>
      </c>
      <c r="R92" s="36">
        <v>726</v>
      </c>
      <c r="S92" s="36">
        <v>7260000</v>
      </c>
      <c r="T92" s="36">
        <v>839</v>
      </c>
      <c r="U92" s="36" t="s">
        <v>304</v>
      </c>
      <c r="V92" s="45">
        <v>1</v>
      </c>
      <c r="W92" s="46">
        <v>1700</v>
      </c>
      <c r="X92" s="46">
        <v>1700</v>
      </c>
      <c r="Y92" s="36">
        <v>2015</v>
      </c>
      <c r="Z92" s="29" t="s">
        <v>83</v>
      </c>
      <c r="AA92" s="36">
        <v>2015</v>
      </c>
      <c r="AB92" s="29" t="s">
        <v>83</v>
      </c>
      <c r="AC92" s="47">
        <v>2015</v>
      </c>
      <c r="AD92" s="36" t="s">
        <v>83</v>
      </c>
      <c r="AE92" s="47">
        <v>2015</v>
      </c>
      <c r="AF92" s="29" t="s">
        <v>119</v>
      </c>
      <c r="AG92" s="36">
        <v>2015</v>
      </c>
      <c r="AH92" s="36" t="s">
        <v>119</v>
      </c>
      <c r="AI92" s="36">
        <v>2016</v>
      </c>
      <c r="AJ92" s="36" t="s">
        <v>83</v>
      </c>
      <c r="AK92" s="36" t="s">
        <v>136</v>
      </c>
      <c r="AL92" s="36" t="s">
        <v>137</v>
      </c>
      <c r="AM92" s="36" t="s">
        <v>138</v>
      </c>
      <c r="AN92" s="36" t="s">
        <v>88</v>
      </c>
      <c r="AO92" s="36" t="s">
        <v>89</v>
      </c>
      <c r="AP92" s="36"/>
      <c r="AQ92" s="29" t="s">
        <v>109</v>
      </c>
      <c r="AR92" s="29" t="s">
        <v>462</v>
      </c>
    </row>
    <row r="93" spans="1:44" ht="120" hidden="1" customHeight="1" x14ac:dyDescent="0.25">
      <c r="A93" s="42" t="s">
        <v>441</v>
      </c>
      <c r="B93" s="36">
        <f t="shared" si="4"/>
        <v>56</v>
      </c>
      <c r="C93" s="36" t="s">
        <v>463</v>
      </c>
      <c r="D93" s="29" t="s">
        <v>93</v>
      </c>
      <c r="E93" s="36"/>
      <c r="F93" s="36"/>
      <c r="G93" s="57"/>
      <c r="H93" s="43" t="s">
        <v>420</v>
      </c>
      <c r="I93" s="36" t="s">
        <v>72</v>
      </c>
      <c r="J93" s="36" t="s">
        <v>420</v>
      </c>
      <c r="K93" s="36" t="s">
        <v>420</v>
      </c>
      <c r="L93" s="44" t="s">
        <v>125</v>
      </c>
      <c r="M93" s="36" t="s">
        <v>126</v>
      </c>
      <c r="N93" s="29" t="s">
        <v>464</v>
      </c>
      <c r="O93" s="29" t="str">
        <f>N93</f>
        <v xml:space="preserve">Приобретение прав пользования программным обеспечением EMC Documentum </v>
      </c>
      <c r="P93" s="29" t="s">
        <v>445</v>
      </c>
      <c r="Q93" s="36" t="s">
        <v>109</v>
      </c>
      <c r="R93" s="36">
        <v>726</v>
      </c>
      <c r="S93" s="36">
        <v>7260000</v>
      </c>
      <c r="T93" s="36">
        <v>839</v>
      </c>
      <c r="U93" s="36" t="s">
        <v>304</v>
      </c>
      <c r="V93" s="45">
        <v>1</v>
      </c>
      <c r="W93" s="51">
        <v>1650</v>
      </c>
      <c r="X93" s="46">
        <f>W93</f>
        <v>1650</v>
      </c>
      <c r="Y93" s="36">
        <v>2015</v>
      </c>
      <c r="Z93" s="29" t="s">
        <v>83</v>
      </c>
      <c r="AA93" s="36">
        <v>2015</v>
      </c>
      <c r="AB93" s="29" t="s">
        <v>83</v>
      </c>
      <c r="AC93" s="47">
        <v>2015</v>
      </c>
      <c r="AD93" s="29" t="s">
        <v>83</v>
      </c>
      <c r="AE93" s="47">
        <v>2015</v>
      </c>
      <c r="AF93" s="29" t="s">
        <v>119</v>
      </c>
      <c r="AG93" s="36">
        <v>2015</v>
      </c>
      <c r="AH93" s="36" t="s">
        <v>119</v>
      </c>
      <c r="AI93" s="36">
        <v>2016</v>
      </c>
      <c r="AJ93" s="36" t="s">
        <v>83</v>
      </c>
      <c r="AK93" s="36" t="s">
        <v>136</v>
      </c>
      <c r="AL93" s="36" t="s">
        <v>137</v>
      </c>
      <c r="AM93" s="36" t="s">
        <v>138</v>
      </c>
      <c r="AN93" s="36" t="s">
        <v>88</v>
      </c>
      <c r="AO93" s="36" t="s">
        <v>89</v>
      </c>
      <c r="AP93" s="36" t="s">
        <v>465</v>
      </c>
      <c r="AQ93" s="29" t="s">
        <v>466</v>
      </c>
      <c r="AR93" s="29" t="s">
        <v>448</v>
      </c>
    </row>
    <row r="94" spans="1:44" ht="236.25" hidden="1" customHeight="1" x14ac:dyDescent="0.25">
      <c r="A94" s="42" t="s">
        <v>467</v>
      </c>
      <c r="B94" s="36">
        <f t="shared" si="4"/>
        <v>57</v>
      </c>
      <c r="C94" s="36" t="s">
        <v>468</v>
      </c>
      <c r="D94" s="29"/>
      <c r="E94" s="36"/>
      <c r="F94" s="36"/>
      <c r="G94" s="36"/>
      <c r="H94" s="43" t="s">
        <v>420</v>
      </c>
      <c r="I94" s="36" t="s">
        <v>72</v>
      </c>
      <c r="J94" s="36" t="s">
        <v>420</v>
      </c>
      <c r="K94" s="36" t="s">
        <v>420</v>
      </c>
      <c r="L94" s="44" t="s">
        <v>125</v>
      </c>
      <c r="M94" s="36" t="s">
        <v>126</v>
      </c>
      <c r="N94" s="36" t="s">
        <v>469</v>
      </c>
      <c r="O94" s="36" t="s">
        <v>469</v>
      </c>
      <c r="P94" s="36" t="s">
        <v>470</v>
      </c>
      <c r="Q94" s="36" t="s">
        <v>109</v>
      </c>
      <c r="R94" s="36">
        <v>729</v>
      </c>
      <c r="S94" s="36">
        <v>7290000</v>
      </c>
      <c r="T94" s="36">
        <v>839</v>
      </c>
      <c r="U94" s="36" t="s">
        <v>304</v>
      </c>
      <c r="V94" s="45">
        <v>1</v>
      </c>
      <c r="W94" s="46">
        <v>7000</v>
      </c>
      <c r="X94" s="46">
        <v>0</v>
      </c>
      <c r="Y94" s="36">
        <v>2015</v>
      </c>
      <c r="Z94" s="36" t="s">
        <v>84</v>
      </c>
      <c r="AA94" s="36">
        <v>2015</v>
      </c>
      <c r="AB94" s="36" t="s">
        <v>82</v>
      </c>
      <c r="AC94" s="47">
        <v>2015</v>
      </c>
      <c r="AD94" s="36" t="s">
        <v>82</v>
      </c>
      <c r="AE94" s="47">
        <v>2015</v>
      </c>
      <c r="AF94" s="36" t="s">
        <v>83</v>
      </c>
      <c r="AG94" s="36">
        <v>2015</v>
      </c>
      <c r="AH94" s="36" t="s">
        <v>119</v>
      </c>
      <c r="AI94" s="36">
        <v>2016</v>
      </c>
      <c r="AJ94" s="36" t="s">
        <v>83</v>
      </c>
      <c r="AK94" s="36" t="s">
        <v>136</v>
      </c>
      <c r="AL94" s="36" t="s">
        <v>137</v>
      </c>
      <c r="AM94" s="36" t="s">
        <v>138</v>
      </c>
      <c r="AN94" s="36" t="s">
        <v>88</v>
      </c>
      <c r="AO94" s="36" t="s">
        <v>89</v>
      </c>
      <c r="AP94" s="36"/>
      <c r="AQ94" s="29" t="s">
        <v>471</v>
      </c>
      <c r="AR94" s="29"/>
    </row>
    <row r="95" spans="1:44" ht="135" hidden="1" customHeight="1" x14ac:dyDescent="0.25">
      <c r="A95" s="42"/>
      <c r="B95" s="36">
        <f t="shared" si="4"/>
        <v>58</v>
      </c>
      <c r="C95" s="36" t="s">
        <v>472</v>
      </c>
      <c r="D95" s="29" t="s">
        <v>165</v>
      </c>
      <c r="E95" s="36"/>
      <c r="F95" s="36"/>
      <c r="G95" s="36"/>
      <c r="H95" s="43" t="s">
        <v>420</v>
      </c>
      <c r="I95" s="36" t="s">
        <v>72</v>
      </c>
      <c r="J95" s="36" t="s">
        <v>420</v>
      </c>
      <c r="K95" s="36" t="s">
        <v>420</v>
      </c>
      <c r="L95" s="44" t="s">
        <v>125</v>
      </c>
      <c r="M95" s="36" t="s">
        <v>126</v>
      </c>
      <c r="N95" s="36" t="s">
        <v>473</v>
      </c>
      <c r="O95" s="36" t="s">
        <v>474</v>
      </c>
      <c r="P95" s="36" t="s">
        <v>475</v>
      </c>
      <c r="Q95" s="36" t="s">
        <v>109</v>
      </c>
      <c r="R95" s="36">
        <v>726</v>
      </c>
      <c r="S95" s="36">
        <v>7260000</v>
      </c>
      <c r="T95" s="36">
        <v>839</v>
      </c>
      <c r="U95" s="36" t="s">
        <v>304</v>
      </c>
      <c r="V95" s="45">
        <v>1</v>
      </c>
      <c r="W95" s="46">
        <v>1800</v>
      </c>
      <c r="X95" s="46">
        <v>1700</v>
      </c>
      <c r="Y95" s="36">
        <v>2015</v>
      </c>
      <c r="Z95" s="36" t="s">
        <v>119</v>
      </c>
      <c r="AA95" s="36">
        <v>2015</v>
      </c>
      <c r="AB95" s="36" t="s">
        <v>100</v>
      </c>
      <c r="AC95" s="47">
        <v>2015</v>
      </c>
      <c r="AD95" s="36" t="s">
        <v>100</v>
      </c>
      <c r="AE95" s="47">
        <v>2015</v>
      </c>
      <c r="AF95" s="36" t="s">
        <v>310</v>
      </c>
      <c r="AG95" s="36">
        <v>2015</v>
      </c>
      <c r="AH95" s="36" t="s">
        <v>133</v>
      </c>
      <c r="AI95" s="36">
        <v>2016</v>
      </c>
      <c r="AJ95" s="36" t="s">
        <v>310</v>
      </c>
      <c r="AK95" s="36" t="s">
        <v>136</v>
      </c>
      <c r="AL95" s="36" t="s">
        <v>137</v>
      </c>
      <c r="AM95" s="36" t="s">
        <v>138</v>
      </c>
      <c r="AN95" s="36" t="s">
        <v>88</v>
      </c>
      <c r="AO95" s="36" t="s">
        <v>89</v>
      </c>
      <c r="AP95" s="36" t="s">
        <v>476</v>
      </c>
      <c r="AQ95" s="29" t="s">
        <v>466</v>
      </c>
      <c r="AR95" s="29" t="s">
        <v>477</v>
      </c>
    </row>
    <row r="96" spans="1:44" ht="105" hidden="1" customHeight="1" x14ac:dyDescent="0.25">
      <c r="A96" s="42" t="s">
        <v>478</v>
      </c>
      <c r="B96" s="36">
        <f t="shared" si="4"/>
        <v>59</v>
      </c>
      <c r="C96" s="36" t="s">
        <v>479</v>
      </c>
      <c r="D96" s="29"/>
      <c r="E96" s="36"/>
      <c r="F96" s="36"/>
      <c r="G96" s="36"/>
      <c r="H96" s="43" t="s">
        <v>420</v>
      </c>
      <c r="I96" s="36" t="s">
        <v>72</v>
      </c>
      <c r="J96" s="36" t="s">
        <v>420</v>
      </c>
      <c r="K96" s="36" t="s">
        <v>420</v>
      </c>
      <c r="L96" s="44" t="s">
        <v>125</v>
      </c>
      <c r="M96" s="36" t="s">
        <v>126</v>
      </c>
      <c r="N96" s="36" t="s">
        <v>480</v>
      </c>
      <c r="O96" s="36" t="s">
        <v>480</v>
      </c>
      <c r="P96" s="36" t="s">
        <v>481</v>
      </c>
      <c r="Q96" s="36" t="s">
        <v>109</v>
      </c>
      <c r="R96" s="36">
        <v>642</v>
      </c>
      <c r="S96" s="36">
        <v>6420000</v>
      </c>
      <c r="T96" s="36">
        <v>796</v>
      </c>
      <c r="U96" s="36" t="s">
        <v>245</v>
      </c>
      <c r="V96" s="45">
        <v>1</v>
      </c>
      <c r="W96" s="46">
        <v>900</v>
      </c>
      <c r="X96" s="46">
        <v>75</v>
      </c>
      <c r="Y96" s="36">
        <v>2015</v>
      </c>
      <c r="Z96" s="36" t="s">
        <v>100</v>
      </c>
      <c r="AA96" s="36">
        <v>2015</v>
      </c>
      <c r="AB96" s="36" t="s">
        <v>310</v>
      </c>
      <c r="AC96" s="47">
        <v>2015</v>
      </c>
      <c r="AD96" s="36" t="s">
        <v>310</v>
      </c>
      <c r="AE96" s="47">
        <v>2015</v>
      </c>
      <c r="AF96" s="36" t="s">
        <v>134</v>
      </c>
      <c r="AG96" s="36">
        <v>2015</v>
      </c>
      <c r="AH96" s="36" t="s">
        <v>135</v>
      </c>
      <c r="AI96" s="36">
        <v>2016</v>
      </c>
      <c r="AJ96" s="36" t="s">
        <v>134</v>
      </c>
      <c r="AK96" s="36" t="s">
        <v>136</v>
      </c>
      <c r="AL96" s="36" t="s">
        <v>137</v>
      </c>
      <c r="AM96" s="36" t="s">
        <v>138</v>
      </c>
      <c r="AN96" s="36" t="s">
        <v>88</v>
      </c>
      <c r="AO96" s="36" t="s">
        <v>89</v>
      </c>
      <c r="AP96" s="36" t="s">
        <v>482</v>
      </c>
      <c r="AQ96" s="29" t="s">
        <v>483</v>
      </c>
      <c r="AR96" s="29"/>
    </row>
    <row r="97" spans="1:16248" ht="105" hidden="1" customHeight="1" x14ac:dyDescent="0.25">
      <c r="A97" s="42" t="s">
        <v>484</v>
      </c>
      <c r="B97" s="36">
        <f t="shared" si="4"/>
        <v>60</v>
      </c>
      <c r="C97" s="36" t="s">
        <v>485</v>
      </c>
      <c r="D97" s="29"/>
      <c r="E97" s="36"/>
      <c r="F97" s="36"/>
      <c r="G97" s="36"/>
      <c r="H97" s="43" t="s">
        <v>420</v>
      </c>
      <c r="I97" s="36" t="s">
        <v>72</v>
      </c>
      <c r="J97" s="36" t="s">
        <v>420</v>
      </c>
      <c r="K97" s="36" t="s">
        <v>420</v>
      </c>
      <c r="L97" s="44" t="s">
        <v>125</v>
      </c>
      <c r="M97" s="36" t="s">
        <v>126</v>
      </c>
      <c r="N97" s="36" t="s">
        <v>486</v>
      </c>
      <c r="O97" s="36" t="s">
        <v>486</v>
      </c>
      <c r="P97" s="36" t="s">
        <v>439</v>
      </c>
      <c r="Q97" s="36" t="s">
        <v>109</v>
      </c>
      <c r="R97" s="36">
        <v>642</v>
      </c>
      <c r="S97" s="36">
        <v>6420000</v>
      </c>
      <c r="T97" s="36">
        <v>796</v>
      </c>
      <c r="U97" s="36" t="s">
        <v>245</v>
      </c>
      <c r="V97" s="45">
        <v>1</v>
      </c>
      <c r="W97" s="46">
        <v>500</v>
      </c>
      <c r="X97" s="46">
        <v>42</v>
      </c>
      <c r="Y97" s="36">
        <v>2015</v>
      </c>
      <c r="Z97" s="36" t="s">
        <v>100</v>
      </c>
      <c r="AA97" s="36">
        <v>2015</v>
      </c>
      <c r="AB97" s="36" t="s">
        <v>310</v>
      </c>
      <c r="AC97" s="47">
        <v>2015</v>
      </c>
      <c r="AD97" s="36" t="s">
        <v>310</v>
      </c>
      <c r="AE97" s="47">
        <v>2015</v>
      </c>
      <c r="AF97" s="36" t="s">
        <v>134</v>
      </c>
      <c r="AG97" s="36">
        <v>2015</v>
      </c>
      <c r="AH97" s="36" t="s">
        <v>135</v>
      </c>
      <c r="AI97" s="36">
        <v>2016</v>
      </c>
      <c r="AJ97" s="36" t="s">
        <v>134</v>
      </c>
      <c r="AK97" s="36" t="s">
        <v>136</v>
      </c>
      <c r="AL97" s="36" t="s">
        <v>137</v>
      </c>
      <c r="AM97" s="36" t="s">
        <v>138</v>
      </c>
      <c r="AN97" s="36" t="s">
        <v>88</v>
      </c>
      <c r="AO97" s="36" t="s">
        <v>89</v>
      </c>
      <c r="AP97" s="36" t="s">
        <v>487</v>
      </c>
      <c r="AQ97" s="29" t="s">
        <v>483</v>
      </c>
      <c r="AR97" s="29"/>
    </row>
    <row r="98" spans="1:16248" ht="135" hidden="1" customHeight="1" x14ac:dyDescent="0.25">
      <c r="A98" s="42" t="s">
        <v>488</v>
      </c>
      <c r="B98" s="36">
        <f t="shared" si="4"/>
        <v>61</v>
      </c>
      <c r="C98" s="36" t="s">
        <v>489</v>
      </c>
      <c r="D98" s="29"/>
      <c r="E98" s="36"/>
      <c r="F98" s="36"/>
      <c r="G98" s="36"/>
      <c r="H98" s="43" t="s">
        <v>420</v>
      </c>
      <c r="I98" s="36" t="s">
        <v>72</v>
      </c>
      <c r="J98" s="36" t="s">
        <v>420</v>
      </c>
      <c r="K98" s="36" t="s">
        <v>420</v>
      </c>
      <c r="L98" s="44" t="s">
        <v>410</v>
      </c>
      <c r="M98" s="36" t="s">
        <v>411</v>
      </c>
      <c r="N98" s="36" t="s">
        <v>490</v>
      </c>
      <c r="O98" s="36" t="s">
        <v>490</v>
      </c>
      <c r="P98" s="36" t="s">
        <v>491</v>
      </c>
      <c r="Q98" s="36" t="s">
        <v>109</v>
      </c>
      <c r="R98" s="36">
        <v>725</v>
      </c>
      <c r="S98" s="36">
        <v>7250000</v>
      </c>
      <c r="T98" s="36">
        <v>796</v>
      </c>
      <c r="U98" s="36" t="s">
        <v>245</v>
      </c>
      <c r="V98" s="45">
        <v>1</v>
      </c>
      <c r="W98" s="46">
        <v>900</v>
      </c>
      <c r="X98" s="46">
        <f>W98/7*4</f>
        <v>514.28571428571433</v>
      </c>
      <c r="Y98" s="36">
        <v>2015</v>
      </c>
      <c r="Z98" s="36" t="s">
        <v>310</v>
      </c>
      <c r="AA98" s="36">
        <v>2015</v>
      </c>
      <c r="AB98" s="36" t="s">
        <v>310</v>
      </c>
      <c r="AC98" s="47">
        <v>2015</v>
      </c>
      <c r="AD98" s="36" t="s">
        <v>310</v>
      </c>
      <c r="AE98" s="47">
        <v>2015</v>
      </c>
      <c r="AF98" s="36" t="s">
        <v>133</v>
      </c>
      <c r="AG98" s="36">
        <v>2015</v>
      </c>
      <c r="AH98" s="36" t="s">
        <v>134</v>
      </c>
      <c r="AI98" s="36">
        <v>2016</v>
      </c>
      <c r="AJ98" s="36" t="s">
        <v>133</v>
      </c>
      <c r="AK98" s="36" t="s">
        <v>136</v>
      </c>
      <c r="AL98" s="36" t="s">
        <v>137</v>
      </c>
      <c r="AM98" s="36" t="s">
        <v>138</v>
      </c>
      <c r="AN98" s="36" t="s">
        <v>88</v>
      </c>
      <c r="AO98" s="36" t="s">
        <v>89</v>
      </c>
      <c r="AP98" s="36" t="s">
        <v>492</v>
      </c>
      <c r="AQ98" s="29" t="s">
        <v>493</v>
      </c>
      <c r="AR98" s="29"/>
    </row>
    <row r="99" spans="1:16248" ht="126" hidden="1" customHeight="1" x14ac:dyDescent="0.25">
      <c r="A99" s="42"/>
      <c r="B99" s="36">
        <f t="shared" si="4"/>
        <v>62</v>
      </c>
      <c r="C99" s="36" t="s">
        <v>494</v>
      </c>
      <c r="D99" s="29"/>
      <c r="E99" s="36"/>
      <c r="F99" s="36">
        <v>4</v>
      </c>
      <c r="G99" s="36" t="s">
        <v>109</v>
      </c>
      <c r="H99" s="43" t="s">
        <v>73</v>
      </c>
      <c r="I99" s="36" t="s">
        <v>72</v>
      </c>
      <c r="J99" s="36" t="str">
        <f>H99</f>
        <v>ОЗ</v>
      </c>
      <c r="K99" s="36" t="str">
        <f>J99</f>
        <v>ОЗ</v>
      </c>
      <c r="L99" s="44" t="s">
        <v>125</v>
      </c>
      <c r="M99" s="36" t="s">
        <v>126</v>
      </c>
      <c r="N99" s="36" t="s">
        <v>495</v>
      </c>
      <c r="O99" s="36" t="s">
        <v>495</v>
      </c>
      <c r="P99" s="36" t="s">
        <v>496</v>
      </c>
      <c r="Q99" s="36" t="s">
        <v>109</v>
      </c>
      <c r="R99" s="36">
        <v>7230</v>
      </c>
      <c r="S99" s="36" t="s">
        <v>497</v>
      </c>
      <c r="T99" s="36">
        <v>642</v>
      </c>
      <c r="U99" s="36" t="s">
        <v>498</v>
      </c>
      <c r="V99" s="45">
        <v>1</v>
      </c>
      <c r="W99" s="46">
        <v>102</v>
      </c>
      <c r="X99" s="46">
        <v>102</v>
      </c>
      <c r="Y99" s="36">
        <v>2015</v>
      </c>
      <c r="Z99" s="36" t="s">
        <v>161</v>
      </c>
      <c r="AA99" s="36">
        <v>2015</v>
      </c>
      <c r="AB99" s="36" t="s">
        <v>161</v>
      </c>
      <c r="AC99" s="47">
        <v>2015</v>
      </c>
      <c r="AD99" s="36" t="s">
        <v>161</v>
      </c>
      <c r="AE99" s="47">
        <v>2015</v>
      </c>
      <c r="AF99" s="36" t="s">
        <v>161</v>
      </c>
      <c r="AG99" s="36">
        <v>2015</v>
      </c>
      <c r="AH99" s="36" t="s">
        <v>161</v>
      </c>
      <c r="AI99" s="36">
        <v>2016</v>
      </c>
      <c r="AJ99" s="36" t="s">
        <v>161</v>
      </c>
      <c r="AK99" s="36" t="s">
        <v>85</v>
      </c>
      <c r="AL99" s="36" t="s">
        <v>86</v>
      </c>
      <c r="AM99" s="36" t="s">
        <v>109</v>
      </c>
      <c r="AN99" s="36" t="s">
        <v>88</v>
      </c>
      <c r="AO99" s="36" t="s">
        <v>89</v>
      </c>
      <c r="AP99" s="36" t="s">
        <v>499</v>
      </c>
      <c r="AQ99" s="29" t="s">
        <v>500</v>
      </c>
      <c r="AR99" s="29"/>
    </row>
    <row r="100" spans="1:16248" ht="225" hidden="1" customHeight="1" x14ac:dyDescent="0.25">
      <c r="A100" s="42" t="s">
        <v>501</v>
      </c>
      <c r="B100" s="36">
        <f t="shared" si="4"/>
        <v>63</v>
      </c>
      <c r="C100" s="36" t="s">
        <v>502</v>
      </c>
      <c r="D100" s="29" t="s">
        <v>165</v>
      </c>
      <c r="E100" s="36"/>
      <c r="F100" s="36">
        <v>8</v>
      </c>
      <c r="G100" s="36" t="s">
        <v>109</v>
      </c>
      <c r="H100" s="43" t="s">
        <v>73</v>
      </c>
      <c r="I100" s="36" t="s">
        <v>72</v>
      </c>
      <c r="J100" s="36" t="str">
        <f>H100</f>
        <v>ОЗ</v>
      </c>
      <c r="K100" s="36" t="str">
        <f>J100</f>
        <v>ОЗ</v>
      </c>
      <c r="L100" s="44" t="s">
        <v>503</v>
      </c>
      <c r="M100" s="36" t="s">
        <v>504</v>
      </c>
      <c r="N100" s="36" t="s">
        <v>505</v>
      </c>
      <c r="O100" s="36" t="s">
        <v>505</v>
      </c>
      <c r="P100" s="36" t="s">
        <v>506</v>
      </c>
      <c r="Q100" s="36" t="s">
        <v>109</v>
      </c>
      <c r="R100" s="36">
        <v>6613</v>
      </c>
      <c r="S100" s="36">
        <v>6613070</v>
      </c>
      <c r="T100" s="36">
        <v>642</v>
      </c>
      <c r="U100" s="36" t="s">
        <v>147</v>
      </c>
      <c r="V100" s="45">
        <v>1</v>
      </c>
      <c r="W100" s="46">
        <v>3000</v>
      </c>
      <c r="X100" s="46">
        <f>W100</f>
        <v>3000</v>
      </c>
      <c r="Y100" s="36">
        <v>2015</v>
      </c>
      <c r="Z100" s="36" t="s">
        <v>161</v>
      </c>
      <c r="AA100" s="36">
        <v>2015</v>
      </c>
      <c r="AB100" s="36" t="s">
        <v>161</v>
      </c>
      <c r="AC100" s="47">
        <v>2015</v>
      </c>
      <c r="AD100" s="36" t="s">
        <v>194</v>
      </c>
      <c r="AE100" s="47">
        <v>2015</v>
      </c>
      <c r="AF100" s="36" t="s">
        <v>84</v>
      </c>
      <c r="AG100" s="36">
        <v>2015</v>
      </c>
      <c r="AH100" s="36" t="s">
        <v>84</v>
      </c>
      <c r="AI100" s="36">
        <v>2016</v>
      </c>
      <c r="AJ100" s="36" t="s">
        <v>84</v>
      </c>
      <c r="AK100" s="36" t="s">
        <v>136</v>
      </c>
      <c r="AL100" s="36" t="s">
        <v>137</v>
      </c>
      <c r="AM100" s="36" t="s">
        <v>138</v>
      </c>
      <c r="AN100" s="36" t="s">
        <v>88</v>
      </c>
      <c r="AO100" s="36" t="s">
        <v>89</v>
      </c>
      <c r="AP100" s="36" t="s">
        <v>109</v>
      </c>
      <c r="AQ100" s="29" t="s">
        <v>109</v>
      </c>
      <c r="AR100" s="29" t="s">
        <v>507</v>
      </c>
    </row>
    <row r="101" spans="1:16248" ht="105" hidden="1" customHeight="1" x14ac:dyDescent="0.25">
      <c r="A101" s="42" t="s">
        <v>508</v>
      </c>
      <c r="B101" s="36">
        <f t="shared" si="4"/>
        <v>64</v>
      </c>
      <c r="C101" s="36" t="s">
        <v>509</v>
      </c>
      <c r="D101" s="29" t="s">
        <v>165</v>
      </c>
      <c r="E101" s="36"/>
      <c r="F101" s="36">
        <v>8</v>
      </c>
      <c r="G101" s="36" t="s">
        <v>109</v>
      </c>
      <c r="H101" s="43" t="s">
        <v>73</v>
      </c>
      <c r="I101" s="36" t="s">
        <v>72</v>
      </c>
      <c r="J101" s="36" t="str">
        <f>H101</f>
        <v>ОЗ</v>
      </c>
      <c r="K101" s="36" t="str">
        <f>J101</f>
        <v>ОЗ</v>
      </c>
      <c r="L101" s="44" t="s">
        <v>125</v>
      </c>
      <c r="M101" s="36" t="s">
        <v>126</v>
      </c>
      <c r="N101" s="36" t="s">
        <v>510</v>
      </c>
      <c r="O101" s="36" t="s">
        <v>510</v>
      </c>
      <c r="P101" s="36" t="s">
        <v>511</v>
      </c>
      <c r="Q101" s="36" t="s">
        <v>109</v>
      </c>
      <c r="R101" s="36">
        <v>6613</v>
      </c>
      <c r="S101" s="36">
        <v>6613090</v>
      </c>
      <c r="T101" s="36">
        <v>642</v>
      </c>
      <c r="U101" s="36" t="s">
        <v>498</v>
      </c>
      <c r="V101" s="45">
        <v>1</v>
      </c>
      <c r="W101" s="46">
        <v>1650</v>
      </c>
      <c r="X101" s="46">
        <f>W101</f>
        <v>1650</v>
      </c>
      <c r="Y101" s="36">
        <v>2015</v>
      </c>
      <c r="Z101" s="36" t="s">
        <v>161</v>
      </c>
      <c r="AA101" s="36">
        <v>2015</v>
      </c>
      <c r="AB101" s="36" t="s">
        <v>161</v>
      </c>
      <c r="AC101" s="47">
        <v>2015</v>
      </c>
      <c r="AD101" s="36" t="s">
        <v>194</v>
      </c>
      <c r="AE101" s="47">
        <v>2015</v>
      </c>
      <c r="AF101" s="36" t="s">
        <v>84</v>
      </c>
      <c r="AG101" s="36">
        <v>2015</v>
      </c>
      <c r="AH101" s="36" t="s">
        <v>84</v>
      </c>
      <c r="AI101" s="36">
        <v>2016</v>
      </c>
      <c r="AJ101" s="36" t="s">
        <v>84</v>
      </c>
      <c r="AK101" s="36" t="s">
        <v>136</v>
      </c>
      <c r="AL101" s="36" t="s">
        <v>137</v>
      </c>
      <c r="AM101" s="36" t="s">
        <v>138</v>
      </c>
      <c r="AN101" s="36" t="s">
        <v>88</v>
      </c>
      <c r="AO101" s="36" t="s">
        <v>89</v>
      </c>
      <c r="AP101" s="36" t="s">
        <v>109</v>
      </c>
      <c r="AQ101" s="29" t="s">
        <v>512</v>
      </c>
      <c r="AR101" s="29" t="s">
        <v>513</v>
      </c>
    </row>
    <row r="102" spans="1:16248" ht="187.5" hidden="1" customHeight="1" x14ac:dyDescent="0.25">
      <c r="A102" s="42"/>
      <c r="B102" s="36">
        <f t="shared" si="4"/>
        <v>65</v>
      </c>
      <c r="C102" s="36" t="s">
        <v>514</v>
      </c>
      <c r="D102" s="29" t="s">
        <v>165</v>
      </c>
      <c r="E102" s="36"/>
      <c r="F102" s="36">
        <v>8</v>
      </c>
      <c r="G102" s="36" t="s">
        <v>109</v>
      </c>
      <c r="H102" s="43" t="s">
        <v>73</v>
      </c>
      <c r="I102" s="36" t="s">
        <v>72</v>
      </c>
      <c r="J102" s="36" t="s">
        <v>73</v>
      </c>
      <c r="K102" s="36" t="s">
        <v>73</v>
      </c>
      <c r="L102" s="44" t="s">
        <v>515</v>
      </c>
      <c r="M102" s="36" t="s">
        <v>426</v>
      </c>
      <c r="N102" s="36" t="s">
        <v>516</v>
      </c>
      <c r="O102" s="36" t="str">
        <f>N102</f>
        <v>ЭЦП для КИСУ-Закупки</v>
      </c>
      <c r="P102" s="36" t="s">
        <v>517</v>
      </c>
      <c r="Q102" s="36" t="s">
        <v>109</v>
      </c>
      <c r="R102" s="36"/>
      <c r="S102" s="36"/>
      <c r="T102" s="36">
        <v>642</v>
      </c>
      <c r="U102" s="36" t="s">
        <v>498</v>
      </c>
      <c r="V102" s="45">
        <v>1</v>
      </c>
      <c r="W102" s="46">
        <v>5</v>
      </c>
      <c r="X102" s="46">
        <f>W102</f>
        <v>5</v>
      </c>
      <c r="Y102" s="36">
        <v>2014</v>
      </c>
      <c r="Z102" s="36" t="s">
        <v>135</v>
      </c>
      <c r="AA102" s="36">
        <v>2015</v>
      </c>
      <c r="AB102" s="36" t="s">
        <v>99</v>
      </c>
      <c r="AC102" s="47">
        <v>2015</v>
      </c>
      <c r="AD102" s="36" t="s">
        <v>99</v>
      </c>
      <c r="AE102" s="47">
        <v>2015</v>
      </c>
      <c r="AF102" s="36" t="s">
        <v>99</v>
      </c>
      <c r="AG102" s="36">
        <v>2015</v>
      </c>
      <c r="AH102" s="36" t="s">
        <v>99</v>
      </c>
      <c r="AI102" s="36">
        <v>2015</v>
      </c>
      <c r="AJ102" s="36" t="s">
        <v>99</v>
      </c>
      <c r="AK102" s="36" t="s">
        <v>247</v>
      </c>
      <c r="AL102" s="36" t="s">
        <v>86</v>
      </c>
      <c r="AM102" s="36" t="s">
        <v>109</v>
      </c>
      <c r="AN102" s="36" t="s">
        <v>88</v>
      </c>
      <c r="AO102" s="36" t="s">
        <v>89</v>
      </c>
      <c r="AP102" s="36" t="s">
        <v>109</v>
      </c>
      <c r="AQ102" s="29" t="s">
        <v>109</v>
      </c>
      <c r="AR102" s="29" t="s">
        <v>431</v>
      </c>
    </row>
    <row r="103" spans="1:16248" ht="225" hidden="1" customHeight="1" x14ac:dyDescent="0.25">
      <c r="A103" s="42" t="s">
        <v>508</v>
      </c>
      <c r="B103" s="36">
        <f t="shared" si="4"/>
        <v>66</v>
      </c>
      <c r="C103" s="36" t="s">
        <v>518</v>
      </c>
      <c r="D103" s="29" t="s">
        <v>93</v>
      </c>
      <c r="E103" s="36"/>
      <c r="F103" s="36">
        <v>8</v>
      </c>
      <c r="G103" s="36" t="s">
        <v>109</v>
      </c>
      <c r="H103" s="43" t="s">
        <v>73</v>
      </c>
      <c r="I103" s="36" t="s">
        <v>72</v>
      </c>
      <c r="J103" s="36" t="str">
        <f>H103</f>
        <v>ОЗ</v>
      </c>
      <c r="K103" s="36" t="str">
        <f>J103</f>
        <v>ОЗ</v>
      </c>
      <c r="L103" s="44" t="s">
        <v>519</v>
      </c>
      <c r="M103" s="36" t="s">
        <v>520</v>
      </c>
      <c r="N103" s="36" t="s">
        <v>521</v>
      </c>
      <c r="O103" s="36" t="s">
        <v>521</v>
      </c>
      <c r="P103" s="36" t="s">
        <v>522</v>
      </c>
      <c r="Q103" s="36" t="s">
        <v>109</v>
      </c>
      <c r="R103" s="36">
        <v>6613</v>
      </c>
      <c r="S103" s="36">
        <v>6613010</v>
      </c>
      <c r="T103" s="36">
        <v>642</v>
      </c>
      <c r="U103" s="36" t="s">
        <v>147</v>
      </c>
      <c r="V103" s="45">
        <v>1</v>
      </c>
      <c r="W103" s="51">
        <v>66000</v>
      </c>
      <c r="X103" s="46">
        <f>W103</f>
        <v>66000</v>
      </c>
      <c r="Y103" s="36">
        <v>2015</v>
      </c>
      <c r="Z103" s="29" t="s">
        <v>194</v>
      </c>
      <c r="AA103" s="36">
        <v>2015</v>
      </c>
      <c r="AB103" s="29" t="s">
        <v>194</v>
      </c>
      <c r="AC103" s="47">
        <v>2015</v>
      </c>
      <c r="AD103" s="36" t="s">
        <v>194</v>
      </c>
      <c r="AE103" s="47">
        <v>2015</v>
      </c>
      <c r="AF103" s="36" t="s">
        <v>84</v>
      </c>
      <c r="AG103" s="36">
        <v>2015</v>
      </c>
      <c r="AH103" s="36" t="s">
        <v>84</v>
      </c>
      <c r="AI103" s="36">
        <v>2016</v>
      </c>
      <c r="AJ103" s="36" t="s">
        <v>84</v>
      </c>
      <c r="AK103" s="36" t="s">
        <v>149</v>
      </c>
      <c r="AL103" s="36" t="s">
        <v>137</v>
      </c>
      <c r="AM103" s="36" t="s">
        <v>138</v>
      </c>
      <c r="AN103" s="36" t="s">
        <v>88</v>
      </c>
      <c r="AO103" s="36" t="s">
        <v>89</v>
      </c>
      <c r="AP103" s="36" t="s">
        <v>109</v>
      </c>
      <c r="AQ103" s="29" t="s">
        <v>512</v>
      </c>
      <c r="AR103" s="29" t="s">
        <v>513</v>
      </c>
    </row>
    <row r="104" spans="1:16248" ht="225" hidden="1" customHeight="1" x14ac:dyDescent="0.25">
      <c r="A104" s="42" t="s">
        <v>508</v>
      </c>
      <c r="B104" s="36">
        <f t="shared" si="4"/>
        <v>67</v>
      </c>
      <c r="C104" s="36" t="s">
        <v>523</v>
      </c>
      <c r="D104" s="29"/>
      <c r="E104" s="36"/>
      <c r="F104" s="36">
        <v>8</v>
      </c>
      <c r="G104" s="36" t="s">
        <v>109</v>
      </c>
      <c r="H104" s="43" t="s">
        <v>73</v>
      </c>
      <c r="I104" s="36" t="s">
        <v>72</v>
      </c>
      <c r="J104" s="36" t="str">
        <f>H104</f>
        <v>ОЗ</v>
      </c>
      <c r="K104" s="36" t="str">
        <f>J104</f>
        <v>ОЗ</v>
      </c>
      <c r="L104" s="44" t="s">
        <v>519</v>
      </c>
      <c r="M104" s="36" t="s">
        <v>520</v>
      </c>
      <c r="N104" s="36" t="s">
        <v>524</v>
      </c>
      <c r="O104" s="36" t="str">
        <f>N104</f>
        <v>Добровольное страхование автотранспортных средств (КАСКО)</v>
      </c>
      <c r="P104" s="36" t="s">
        <v>522</v>
      </c>
      <c r="Q104" s="36" t="s">
        <v>109</v>
      </c>
      <c r="R104" s="36">
        <v>6613000</v>
      </c>
      <c r="S104" s="36">
        <v>6613020</v>
      </c>
      <c r="T104" s="36">
        <v>642</v>
      </c>
      <c r="U104" s="36" t="s">
        <v>147</v>
      </c>
      <c r="V104" s="45">
        <v>1</v>
      </c>
      <c r="W104" s="46">
        <v>4565</v>
      </c>
      <c r="X104" s="46">
        <v>4080</v>
      </c>
      <c r="Y104" s="36">
        <v>2015</v>
      </c>
      <c r="Z104" s="36" t="s">
        <v>161</v>
      </c>
      <c r="AA104" s="36">
        <v>2015</v>
      </c>
      <c r="AB104" s="36" t="s">
        <v>161</v>
      </c>
      <c r="AC104" s="47">
        <v>2015</v>
      </c>
      <c r="AD104" s="36" t="s">
        <v>194</v>
      </c>
      <c r="AE104" s="47">
        <v>2015</v>
      </c>
      <c r="AF104" s="36" t="s">
        <v>84</v>
      </c>
      <c r="AG104" s="36">
        <v>2015</v>
      </c>
      <c r="AH104" s="36" t="s">
        <v>84</v>
      </c>
      <c r="AI104" s="36">
        <v>2016</v>
      </c>
      <c r="AJ104" s="36" t="s">
        <v>84</v>
      </c>
      <c r="AK104" s="36" t="s">
        <v>136</v>
      </c>
      <c r="AL104" s="36" t="s">
        <v>137</v>
      </c>
      <c r="AM104" s="36" t="s">
        <v>138</v>
      </c>
      <c r="AN104" s="36" t="s">
        <v>88</v>
      </c>
      <c r="AO104" s="36" t="s">
        <v>89</v>
      </c>
      <c r="AP104" s="36" t="s">
        <v>109</v>
      </c>
      <c r="AQ104" s="29" t="s">
        <v>512</v>
      </c>
      <c r="AR104" s="29"/>
    </row>
    <row r="105" spans="1:16248" ht="225" hidden="1" customHeight="1" x14ac:dyDescent="0.25">
      <c r="A105" s="42" t="s">
        <v>508</v>
      </c>
      <c r="B105" s="36">
        <f t="shared" si="4"/>
        <v>68</v>
      </c>
      <c r="C105" s="36" t="s">
        <v>525</v>
      </c>
      <c r="D105" s="29" t="s">
        <v>165</v>
      </c>
      <c r="E105" s="36"/>
      <c r="F105" s="36">
        <v>8</v>
      </c>
      <c r="G105" s="36" t="s">
        <v>109</v>
      </c>
      <c r="H105" s="43" t="s">
        <v>73</v>
      </c>
      <c r="I105" s="36" t="s">
        <v>72</v>
      </c>
      <c r="J105" s="36" t="str">
        <f>H105</f>
        <v>ОЗ</v>
      </c>
      <c r="K105" s="36" t="str">
        <f>J105</f>
        <v>ОЗ</v>
      </c>
      <c r="L105" s="44" t="s">
        <v>519</v>
      </c>
      <c r="M105" s="36" t="s">
        <v>520</v>
      </c>
      <c r="N105" s="36" t="s">
        <v>526</v>
      </c>
      <c r="O105" s="36" t="str">
        <f>N105</f>
        <v>Обязательное страхование гражданской ответственности владельцев транспортных средств (ОСАГО)</v>
      </c>
      <c r="P105" s="36" t="s">
        <v>522</v>
      </c>
      <c r="Q105" s="36" t="s">
        <v>109</v>
      </c>
      <c r="R105" s="36">
        <v>6613000</v>
      </c>
      <c r="S105" s="36">
        <v>6613020</v>
      </c>
      <c r="T105" s="36">
        <v>642</v>
      </c>
      <c r="U105" s="36" t="s">
        <v>147</v>
      </c>
      <c r="V105" s="45">
        <v>1</v>
      </c>
      <c r="W105" s="46">
        <v>1000</v>
      </c>
      <c r="X105" s="46">
        <f>W105</f>
        <v>1000</v>
      </c>
      <c r="Y105" s="36">
        <v>2015</v>
      </c>
      <c r="Z105" s="36" t="s">
        <v>161</v>
      </c>
      <c r="AA105" s="36">
        <v>2015</v>
      </c>
      <c r="AB105" s="36" t="s">
        <v>161</v>
      </c>
      <c r="AC105" s="47">
        <v>2015</v>
      </c>
      <c r="AD105" s="36" t="s">
        <v>194</v>
      </c>
      <c r="AE105" s="47">
        <v>2015</v>
      </c>
      <c r="AF105" s="36" t="s">
        <v>84</v>
      </c>
      <c r="AG105" s="36">
        <v>2015</v>
      </c>
      <c r="AH105" s="36" t="s">
        <v>84</v>
      </c>
      <c r="AI105" s="36">
        <v>2016</v>
      </c>
      <c r="AJ105" s="36" t="s">
        <v>84</v>
      </c>
      <c r="AK105" s="36" t="s">
        <v>136</v>
      </c>
      <c r="AL105" s="36" t="s">
        <v>137</v>
      </c>
      <c r="AM105" s="36" t="s">
        <v>138</v>
      </c>
      <c r="AN105" s="36" t="s">
        <v>88</v>
      </c>
      <c r="AO105" s="36" t="s">
        <v>89</v>
      </c>
      <c r="AP105" s="36" t="s">
        <v>109</v>
      </c>
      <c r="AQ105" s="29" t="s">
        <v>512</v>
      </c>
      <c r="AR105" s="29" t="s">
        <v>513</v>
      </c>
    </row>
    <row r="106" spans="1:16248" ht="221.25" hidden="1" customHeight="1" x14ac:dyDescent="0.25">
      <c r="A106" s="42"/>
      <c r="B106" s="36">
        <f t="shared" si="4"/>
        <v>69</v>
      </c>
      <c r="C106" s="36" t="s">
        <v>527</v>
      </c>
      <c r="D106" s="29" t="s">
        <v>165</v>
      </c>
      <c r="E106" s="36"/>
      <c r="F106" s="36">
        <v>8</v>
      </c>
      <c r="G106" s="36" t="s">
        <v>109</v>
      </c>
      <c r="H106" s="43" t="s">
        <v>73</v>
      </c>
      <c r="I106" s="36" t="s">
        <v>72</v>
      </c>
      <c r="J106" s="36" t="str">
        <f>H106</f>
        <v>ОЗ</v>
      </c>
      <c r="K106" s="36" t="str">
        <f>J106</f>
        <v>ОЗ</v>
      </c>
      <c r="L106" s="44" t="s">
        <v>519</v>
      </c>
      <c r="M106" s="36" t="s">
        <v>520</v>
      </c>
      <c r="N106" s="36" t="s">
        <v>528</v>
      </c>
      <c r="O106" s="36" t="str">
        <f>N106</f>
        <v>Страхование гражданской ответственности перевозчика опасных грузов</v>
      </c>
      <c r="P106" s="36" t="s">
        <v>522</v>
      </c>
      <c r="Q106" s="36" t="s">
        <v>109</v>
      </c>
      <c r="R106" s="36">
        <v>6613000</v>
      </c>
      <c r="S106" s="36">
        <v>6613020</v>
      </c>
      <c r="T106" s="36">
        <v>642</v>
      </c>
      <c r="U106" s="36" t="s">
        <v>147</v>
      </c>
      <c r="V106" s="45">
        <v>1</v>
      </c>
      <c r="W106" s="46">
        <v>340</v>
      </c>
      <c r="X106" s="46">
        <f>W106</f>
        <v>340</v>
      </c>
      <c r="Y106" s="36">
        <v>2015</v>
      </c>
      <c r="Z106" s="36" t="s">
        <v>161</v>
      </c>
      <c r="AA106" s="36">
        <v>2015</v>
      </c>
      <c r="AB106" s="36" t="s">
        <v>161</v>
      </c>
      <c r="AC106" s="47">
        <v>2015</v>
      </c>
      <c r="AD106" s="36" t="s">
        <v>194</v>
      </c>
      <c r="AE106" s="47">
        <v>2015</v>
      </c>
      <c r="AF106" s="36" t="s">
        <v>84</v>
      </c>
      <c r="AG106" s="36">
        <v>2015</v>
      </c>
      <c r="AH106" s="36" t="s">
        <v>84</v>
      </c>
      <c r="AI106" s="36">
        <v>2016</v>
      </c>
      <c r="AJ106" s="36" t="s">
        <v>84</v>
      </c>
      <c r="AK106" s="36" t="s">
        <v>136</v>
      </c>
      <c r="AL106" s="36" t="s">
        <v>137</v>
      </c>
      <c r="AM106" s="36" t="s">
        <v>138</v>
      </c>
      <c r="AN106" s="36" t="s">
        <v>88</v>
      </c>
      <c r="AO106" s="36" t="s">
        <v>89</v>
      </c>
      <c r="AP106" s="36" t="s">
        <v>109</v>
      </c>
      <c r="AQ106" s="29"/>
      <c r="AR106" s="29" t="s">
        <v>431</v>
      </c>
    </row>
    <row r="107" spans="1:16248" ht="105" hidden="1" customHeight="1" x14ac:dyDescent="0.25">
      <c r="A107" s="42" t="s">
        <v>529</v>
      </c>
      <c r="B107" s="36">
        <f t="shared" si="4"/>
        <v>70</v>
      </c>
      <c r="C107" s="36" t="s">
        <v>530</v>
      </c>
      <c r="D107" s="29"/>
      <c r="E107" s="36"/>
      <c r="F107" s="36">
        <v>8</v>
      </c>
      <c r="G107" s="36"/>
      <c r="H107" s="36" t="s">
        <v>531</v>
      </c>
      <c r="I107" s="36" t="s">
        <v>72</v>
      </c>
      <c r="J107" s="36" t="s">
        <v>531</v>
      </c>
      <c r="K107" s="36" t="s">
        <v>531</v>
      </c>
      <c r="L107" s="44">
        <v>45000000000</v>
      </c>
      <c r="M107" s="36" t="s">
        <v>532</v>
      </c>
      <c r="N107" s="36" t="s">
        <v>533</v>
      </c>
      <c r="O107" s="36" t="s">
        <v>533</v>
      </c>
      <c r="P107" s="36" t="s">
        <v>534</v>
      </c>
      <c r="Q107" s="36"/>
      <c r="R107" s="36" t="s">
        <v>535</v>
      </c>
      <c r="S107" s="36">
        <v>7420000</v>
      </c>
      <c r="T107" s="36">
        <v>642</v>
      </c>
      <c r="U107" s="36" t="s">
        <v>147</v>
      </c>
      <c r="V107" s="45">
        <v>1</v>
      </c>
      <c r="W107" s="46">
        <v>295</v>
      </c>
      <c r="X107" s="46">
        <v>295</v>
      </c>
      <c r="Y107" s="36">
        <v>2015</v>
      </c>
      <c r="Z107" s="36" t="s">
        <v>82</v>
      </c>
      <c r="AA107" s="36">
        <v>2015</v>
      </c>
      <c r="AB107" s="36" t="s">
        <v>100</v>
      </c>
      <c r="AC107" s="47">
        <v>2015</v>
      </c>
      <c r="AD107" s="36" t="s">
        <v>310</v>
      </c>
      <c r="AE107" s="47">
        <v>2015</v>
      </c>
      <c r="AF107" s="36" t="s">
        <v>310</v>
      </c>
      <c r="AG107" s="36">
        <v>2015</v>
      </c>
      <c r="AH107" s="36" t="s">
        <v>133</v>
      </c>
      <c r="AI107" s="36">
        <v>2015</v>
      </c>
      <c r="AJ107" s="36" t="s">
        <v>394</v>
      </c>
      <c r="AK107" s="36" t="s">
        <v>136</v>
      </c>
      <c r="AL107" s="36" t="s">
        <v>137</v>
      </c>
      <c r="AM107" s="36" t="s">
        <v>138</v>
      </c>
      <c r="AN107" s="36" t="s">
        <v>88</v>
      </c>
      <c r="AO107" s="36" t="s">
        <v>89</v>
      </c>
      <c r="AP107" s="36"/>
      <c r="AQ107" s="29"/>
      <c r="AR107" s="29"/>
    </row>
    <row r="108" spans="1:16248" ht="180" hidden="1" customHeight="1" x14ac:dyDescent="0.25">
      <c r="A108" s="42" t="s">
        <v>536</v>
      </c>
      <c r="B108" s="36">
        <f t="shared" si="4"/>
        <v>71</v>
      </c>
      <c r="C108" s="36" t="s">
        <v>537</v>
      </c>
      <c r="D108" s="29"/>
      <c r="E108" s="36"/>
      <c r="F108" s="36">
        <v>8</v>
      </c>
      <c r="G108" s="36"/>
      <c r="H108" s="47" t="s">
        <v>531</v>
      </c>
      <c r="I108" s="36" t="s">
        <v>72</v>
      </c>
      <c r="J108" s="36" t="s">
        <v>531</v>
      </c>
      <c r="K108" s="36" t="s">
        <v>531</v>
      </c>
      <c r="L108" s="44">
        <v>45000000000</v>
      </c>
      <c r="M108" s="36" t="s">
        <v>532</v>
      </c>
      <c r="N108" s="36" t="s">
        <v>538</v>
      </c>
      <c r="O108" s="36" t="s">
        <v>538</v>
      </c>
      <c r="P108" s="36" t="s">
        <v>539</v>
      </c>
      <c r="Q108" s="36"/>
      <c r="R108" s="36" t="s">
        <v>540</v>
      </c>
      <c r="S108" s="36">
        <v>8512040</v>
      </c>
      <c r="T108" s="36">
        <v>642</v>
      </c>
      <c r="U108" s="36" t="s">
        <v>147</v>
      </c>
      <c r="V108" s="45">
        <v>1</v>
      </c>
      <c r="W108" s="46">
        <v>500</v>
      </c>
      <c r="X108" s="46">
        <v>500</v>
      </c>
      <c r="Y108" s="36">
        <v>2015</v>
      </c>
      <c r="Z108" s="36" t="s">
        <v>161</v>
      </c>
      <c r="AA108" s="36">
        <v>2015</v>
      </c>
      <c r="AB108" s="36" t="s">
        <v>194</v>
      </c>
      <c r="AC108" s="47">
        <v>2015</v>
      </c>
      <c r="AD108" s="36" t="s">
        <v>84</v>
      </c>
      <c r="AE108" s="47">
        <v>2015</v>
      </c>
      <c r="AF108" s="36" t="s">
        <v>82</v>
      </c>
      <c r="AG108" s="36">
        <v>2015</v>
      </c>
      <c r="AH108" s="36" t="s">
        <v>310</v>
      </c>
      <c r="AI108" s="36">
        <v>2015</v>
      </c>
      <c r="AJ108" s="36" t="s">
        <v>135</v>
      </c>
      <c r="AK108" s="36" t="s">
        <v>136</v>
      </c>
      <c r="AL108" s="36" t="s">
        <v>137</v>
      </c>
      <c r="AM108" s="36" t="s">
        <v>138</v>
      </c>
      <c r="AN108" s="36" t="s">
        <v>88</v>
      </c>
      <c r="AO108" s="36" t="s">
        <v>89</v>
      </c>
      <c r="AP108" s="36"/>
      <c r="AQ108" s="29"/>
      <c r="AR108" s="29"/>
    </row>
    <row r="109" spans="1:16248" ht="255" hidden="1" customHeight="1" x14ac:dyDescent="0.25">
      <c r="A109" s="42"/>
      <c r="B109" s="36">
        <f t="shared" si="4"/>
        <v>72</v>
      </c>
      <c r="C109" s="36" t="s">
        <v>541</v>
      </c>
      <c r="D109" s="29"/>
      <c r="E109" s="36"/>
      <c r="F109" s="36">
        <v>8</v>
      </c>
      <c r="G109" s="36"/>
      <c r="H109" s="47" t="s">
        <v>531</v>
      </c>
      <c r="I109" s="36" t="s">
        <v>72</v>
      </c>
      <c r="J109" s="36" t="s">
        <v>531</v>
      </c>
      <c r="K109" s="36" t="s">
        <v>531</v>
      </c>
      <c r="L109" s="44">
        <v>45000000000</v>
      </c>
      <c r="M109" s="36" t="s">
        <v>532</v>
      </c>
      <c r="N109" s="36" t="s">
        <v>542</v>
      </c>
      <c r="O109" s="36" t="s">
        <v>542</v>
      </c>
      <c r="P109" s="36" t="s">
        <v>543</v>
      </c>
      <c r="Q109" s="36"/>
      <c r="R109" s="36" t="s">
        <v>544</v>
      </c>
      <c r="S109" s="36">
        <v>8090020</v>
      </c>
      <c r="T109" s="36">
        <v>642</v>
      </c>
      <c r="U109" s="36" t="s">
        <v>147</v>
      </c>
      <c r="V109" s="45">
        <v>1</v>
      </c>
      <c r="W109" s="46">
        <v>511.89</v>
      </c>
      <c r="X109" s="46">
        <v>511.89</v>
      </c>
      <c r="Y109" s="36">
        <v>2014</v>
      </c>
      <c r="Z109" s="36" t="s">
        <v>134</v>
      </c>
      <c r="AA109" s="36">
        <v>2014</v>
      </c>
      <c r="AB109" s="36" t="s">
        <v>135</v>
      </c>
      <c r="AC109" s="47">
        <v>2015</v>
      </c>
      <c r="AD109" s="36" t="s">
        <v>99</v>
      </c>
      <c r="AE109" s="47">
        <v>2015</v>
      </c>
      <c r="AF109" s="36" t="s">
        <v>194</v>
      </c>
      <c r="AG109" s="36">
        <v>2015</v>
      </c>
      <c r="AH109" s="36" t="s">
        <v>194</v>
      </c>
      <c r="AI109" s="36">
        <v>2016</v>
      </c>
      <c r="AJ109" s="36" t="s">
        <v>194</v>
      </c>
      <c r="AK109" s="36" t="s">
        <v>136</v>
      </c>
      <c r="AL109" s="36" t="s">
        <v>137</v>
      </c>
      <c r="AM109" s="36" t="s">
        <v>138</v>
      </c>
      <c r="AN109" s="36" t="s">
        <v>88</v>
      </c>
      <c r="AO109" s="36" t="s">
        <v>89</v>
      </c>
      <c r="AP109" s="36"/>
      <c r="AQ109" s="29" t="s">
        <v>545</v>
      </c>
      <c r="AR109" s="29"/>
    </row>
    <row r="110" spans="1:16248" ht="114" hidden="1" customHeight="1" x14ac:dyDescent="0.25">
      <c r="A110" s="42"/>
      <c r="B110" s="36">
        <f t="shared" si="4"/>
        <v>73</v>
      </c>
      <c r="C110" s="36" t="s">
        <v>546</v>
      </c>
      <c r="D110" s="29" t="s">
        <v>165</v>
      </c>
      <c r="E110" s="36"/>
      <c r="F110" s="36">
        <v>8</v>
      </c>
      <c r="G110" s="36"/>
      <c r="H110" s="47" t="s">
        <v>531</v>
      </c>
      <c r="I110" s="36" t="s">
        <v>72</v>
      </c>
      <c r="J110" s="36" t="s">
        <v>531</v>
      </c>
      <c r="K110" s="36" t="s">
        <v>531</v>
      </c>
      <c r="L110" s="44">
        <v>45000000000</v>
      </c>
      <c r="M110" s="36" t="s">
        <v>532</v>
      </c>
      <c r="N110" s="36" t="s">
        <v>547</v>
      </c>
      <c r="O110" s="36" t="s">
        <v>548</v>
      </c>
      <c r="P110" s="58" t="s">
        <v>549</v>
      </c>
      <c r="Q110" s="36"/>
      <c r="R110" s="36" t="s">
        <v>550</v>
      </c>
      <c r="S110" s="36">
        <v>6613070</v>
      </c>
      <c r="T110" s="36">
        <v>796</v>
      </c>
      <c r="U110" s="36" t="s">
        <v>245</v>
      </c>
      <c r="V110" s="45">
        <v>1</v>
      </c>
      <c r="W110" s="46">
        <v>78</v>
      </c>
      <c r="X110" s="46">
        <v>78</v>
      </c>
      <c r="Y110" s="36">
        <v>2015</v>
      </c>
      <c r="Z110" s="36" t="s">
        <v>99</v>
      </c>
      <c r="AA110" s="36">
        <v>2015</v>
      </c>
      <c r="AB110" s="36" t="s">
        <v>551</v>
      </c>
      <c r="AC110" s="47">
        <v>2015</v>
      </c>
      <c r="AD110" s="36" t="s">
        <v>194</v>
      </c>
      <c r="AE110" s="47">
        <v>2015</v>
      </c>
      <c r="AF110" s="36" t="s">
        <v>194</v>
      </c>
      <c r="AG110" s="36">
        <v>2015</v>
      </c>
      <c r="AH110" s="36" t="s">
        <v>84</v>
      </c>
      <c r="AI110" s="36">
        <v>2016</v>
      </c>
      <c r="AJ110" s="36" t="s">
        <v>84</v>
      </c>
      <c r="AK110" s="36" t="s">
        <v>247</v>
      </c>
      <c r="AL110" s="36" t="s">
        <v>86</v>
      </c>
      <c r="AM110" s="36" t="s">
        <v>109</v>
      </c>
      <c r="AN110" s="36" t="s">
        <v>88</v>
      </c>
      <c r="AO110" s="36" t="s">
        <v>89</v>
      </c>
      <c r="AP110" s="36"/>
      <c r="AQ110" s="29"/>
      <c r="AR110" s="29" t="s">
        <v>552</v>
      </c>
    </row>
    <row r="111" spans="1:16248" ht="141.75" hidden="1" customHeight="1" x14ac:dyDescent="0.25">
      <c r="A111" s="42"/>
      <c r="B111" s="36">
        <f t="shared" si="4"/>
        <v>74</v>
      </c>
      <c r="C111" s="36" t="s">
        <v>553</v>
      </c>
      <c r="D111" s="29"/>
      <c r="E111" s="36"/>
      <c r="F111" s="36">
        <v>8</v>
      </c>
      <c r="G111" s="36"/>
      <c r="H111" s="47" t="s">
        <v>554</v>
      </c>
      <c r="I111" s="36" t="s">
        <v>72</v>
      </c>
      <c r="J111" s="36" t="str">
        <f t="shared" ref="J111:J138" si="5">H111</f>
        <v>ПТО</v>
      </c>
      <c r="K111" s="36" t="s">
        <v>554</v>
      </c>
      <c r="L111" s="44">
        <v>45286596000</v>
      </c>
      <c r="M111" s="36" t="s">
        <v>555</v>
      </c>
      <c r="N111" s="36" t="s">
        <v>556</v>
      </c>
      <c r="O111" s="36" t="s">
        <v>557</v>
      </c>
      <c r="P111" s="36" t="s">
        <v>558</v>
      </c>
      <c r="Q111" s="36"/>
      <c r="R111" s="36" t="s">
        <v>559</v>
      </c>
      <c r="S111" s="36">
        <v>9010000</v>
      </c>
      <c r="T111" s="36">
        <v>642</v>
      </c>
      <c r="U111" s="36" t="s">
        <v>147</v>
      </c>
      <c r="V111" s="45">
        <v>1</v>
      </c>
      <c r="W111" s="46">
        <v>10</v>
      </c>
      <c r="X111" s="46">
        <v>10</v>
      </c>
      <c r="Y111" s="36">
        <v>2014</v>
      </c>
      <c r="Z111" s="36" t="s">
        <v>133</v>
      </c>
      <c r="AA111" s="36">
        <v>2014</v>
      </c>
      <c r="AB111" s="36" t="s">
        <v>133</v>
      </c>
      <c r="AC111" s="47">
        <v>2014</v>
      </c>
      <c r="AD111" s="36" t="s">
        <v>134</v>
      </c>
      <c r="AE111" s="47">
        <v>2015</v>
      </c>
      <c r="AF111" s="36" t="s">
        <v>99</v>
      </c>
      <c r="AG111" s="36">
        <v>2015</v>
      </c>
      <c r="AH111" s="36" t="s">
        <v>99</v>
      </c>
      <c r="AI111" s="36">
        <v>2015</v>
      </c>
      <c r="AJ111" s="36" t="s">
        <v>135</v>
      </c>
      <c r="AK111" s="36" t="s">
        <v>247</v>
      </c>
      <c r="AL111" s="36" t="s">
        <v>560</v>
      </c>
      <c r="AM111" s="36" t="s">
        <v>109</v>
      </c>
      <c r="AN111" s="36" t="s">
        <v>88</v>
      </c>
      <c r="AO111" s="36" t="s">
        <v>89</v>
      </c>
      <c r="AP111" s="36" t="s">
        <v>109</v>
      </c>
      <c r="AQ111" s="29" t="s">
        <v>561</v>
      </c>
      <c r="AR111" s="29"/>
    </row>
    <row r="112" spans="1:16248" s="59" customFormat="1" ht="75" hidden="1" customHeight="1" x14ac:dyDescent="0.25">
      <c r="A112" s="42"/>
      <c r="B112" s="36">
        <f t="shared" si="4"/>
        <v>75</v>
      </c>
      <c r="C112" s="36" t="s">
        <v>562</v>
      </c>
      <c r="D112" s="29"/>
      <c r="E112" s="36"/>
      <c r="F112" s="36">
        <v>8</v>
      </c>
      <c r="G112" s="36"/>
      <c r="H112" s="47" t="s">
        <v>554</v>
      </c>
      <c r="I112" s="36" t="s">
        <v>72</v>
      </c>
      <c r="J112" s="36" t="str">
        <f t="shared" si="5"/>
        <v>ПТО</v>
      </c>
      <c r="K112" s="36" t="s">
        <v>554</v>
      </c>
      <c r="L112" s="44">
        <v>45286596000</v>
      </c>
      <c r="M112" s="36" t="s">
        <v>555</v>
      </c>
      <c r="N112" s="36" t="s">
        <v>563</v>
      </c>
      <c r="O112" s="36" t="s">
        <v>564</v>
      </c>
      <c r="P112" s="36" t="s">
        <v>565</v>
      </c>
      <c r="Q112" s="36"/>
      <c r="R112" s="36" t="s">
        <v>566</v>
      </c>
      <c r="S112" s="36">
        <v>9010000</v>
      </c>
      <c r="T112" s="36">
        <v>642</v>
      </c>
      <c r="U112" s="36" t="s">
        <v>147</v>
      </c>
      <c r="V112" s="45">
        <v>1</v>
      </c>
      <c r="W112" s="46">
        <v>20</v>
      </c>
      <c r="X112" s="46">
        <v>20</v>
      </c>
      <c r="Y112" s="36">
        <v>2014</v>
      </c>
      <c r="Z112" s="36" t="s">
        <v>133</v>
      </c>
      <c r="AA112" s="36">
        <v>2014</v>
      </c>
      <c r="AB112" s="36" t="s">
        <v>133</v>
      </c>
      <c r="AC112" s="47">
        <v>2014</v>
      </c>
      <c r="AD112" s="36" t="s">
        <v>134</v>
      </c>
      <c r="AE112" s="47">
        <v>2015</v>
      </c>
      <c r="AF112" s="36" t="s">
        <v>99</v>
      </c>
      <c r="AG112" s="36">
        <v>2015</v>
      </c>
      <c r="AH112" s="36" t="s">
        <v>99</v>
      </c>
      <c r="AI112" s="36">
        <v>2015</v>
      </c>
      <c r="AJ112" s="36" t="s">
        <v>135</v>
      </c>
      <c r="AK112" s="36" t="s">
        <v>247</v>
      </c>
      <c r="AL112" s="36" t="s">
        <v>560</v>
      </c>
      <c r="AM112" s="36" t="s">
        <v>109</v>
      </c>
      <c r="AN112" s="36" t="s">
        <v>88</v>
      </c>
      <c r="AO112" s="36" t="s">
        <v>89</v>
      </c>
      <c r="AP112" s="36" t="s">
        <v>109</v>
      </c>
      <c r="AQ112" s="29" t="s">
        <v>567</v>
      </c>
      <c r="AR112" s="29"/>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c r="HN112" s="52"/>
      <c r="HO112" s="52"/>
      <c r="HP112" s="52"/>
      <c r="HQ112" s="52"/>
      <c r="HR112" s="52"/>
      <c r="HS112" s="52"/>
      <c r="HT112" s="52"/>
      <c r="HU112" s="52"/>
      <c r="HV112" s="52"/>
      <c r="HW112" s="52"/>
      <c r="HX112" s="52"/>
      <c r="HY112" s="52"/>
      <c r="HZ112" s="52"/>
      <c r="IA112" s="52"/>
      <c r="IB112" s="52"/>
      <c r="IC112" s="52"/>
      <c r="ID112" s="52"/>
      <c r="IE112" s="52"/>
      <c r="IF112" s="52"/>
      <c r="IG112" s="52"/>
      <c r="IH112" s="52"/>
      <c r="II112" s="52"/>
      <c r="IJ112" s="52"/>
      <c r="IK112" s="52"/>
      <c r="IL112" s="52"/>
      <c r="IM112" s="52"/>
      <c r="IN112" s="52"/>
      <c r="IO112" s="52"/>
      <c r="IP112" s="52"/>
      <c r="IQ112" s="52"/>
      <c r="IR112" s="52"/>
      <c r="IS112" s="52"/>
      <c r="IT112" s="52"/>
      <c r="IU112" s="52"/>
      <c r="IV112" s="52"/>
      <c r="IW112" s="52"/>
      <c r="IX112" s="52"/>
      <c r="IY112" s="52"/>
      <c r="IZ112" s="52"/>
      <c r="JA112" s="52"/>
      <c r="JB112" s="52"/>
      <c r="JC112" s="52"/>
      <c r="JD112" s="52"/>
      <c r="JE112" s="52"/>
      <c r="JF112" s="52"/>
      <c r="JG112" s="52"/>
      <c r="JH112" s="52"/>
      <c r="JI112" s="52"/>
      <c r="JJ112" s="52"/>
      <c r="JK112" s="52"/>
      <c r="JL112" s="52"/>
      <c r="JM112" s="52"/>
      <c r="JN112" s="52"/>
      <c r="JO112" s="52"/>
      <c r="JP112" s="52"/>
      <c r="JQ112" s="52"/>
      <c r="JR112" s="52"/>
      <c r="JS112" s="52"/>
      <c r="JT112" s="52"/>
      <c r="JU112" s="52"/>
      <c r="JV112" s="52"/>
      <c r="JW112" s="52"/>
      <c r="JX112" s="52"/>
      <c r="JY112" s="52"/>
      <c r="JZ112" s="52"/>
      <c r="KA112" s="52"/>
      <c r="KB112" s="52"/>
      <c r="KC112" s="52"/>
      <c r="KD112" s="52"/>
      <c r="KE112" s="52"/>
      <c r="KF112" s="52"/>
      <c r="KG112" s="52"/>
      <c r="KH112" s="52"/>
      <c r="KI112" s="52"/>
      <c r="KJ112" s="52"/>
      <c r="KK112" s="52"/>
      <c r="KL112" s="52"/>
      <c r="KM112" s="52"/>
      <c r="KN112" s="52"/>
      <c r="KO112" s="52"/>
      <c r="KP112" s="52"/>
      <c r="KQ112" s="52"/>
      <c r="KR112" s="52"/>
      <c r="KS112" s="52"/>
      <c r="KT112" s="52"/>
      <c r="KU112" s="52"/>
      <c r="KV112" s="52"/>
      <c r="KW112" s="52"/>
      <c r="KX112" s="52"/>
      <c r="KY112" s="52"/>
      <c r="KZ112" s="52"/>
      <c r="LA112" s="52"/>
      <c r="LB112" s="52"/>
      <c r="LC112" s="52"/>
      <c r="LD112" s="52"/>
      <c r="LE112" s="52"/>
      <c r="LF112" s="52"/>
      <c r="LG112" s="52"/>
      <c r="LH112" s="52"/>
      <c r="LI112" s="52"/>
      <c r="LJ112" s="52"/>
      <c r="LK112" s="52"/>
      <c r="LL112" s="52"/>
      <c r="LM112" s="52"/>
      <c r="LN112" s="52"/>
      <c r="LO112" s="52"/>
      <c r="LP112" s="52"/>
      <c r="LQ112" s="52"/>
      <c r="LR112" s="52"/>
      <c r="LS112" s="52"/>
      <c r="LT112" s="52"/>
      <c r="LU112" s="52"/>
      <c r="LV112" s="52"/>
      <c r="LW112" s="52"/>
      <c r="LX112" s="52"/>
      <c r="LY112" s="52"/>
      <c r="LZ112" s="52"/>
      <c r="MA112" s="52"/>
      <c r="MB112" s="52"/>
      <c r="MC112" s="52"/>
      <c r="MD112" s="52"/>
      <c r="ME112" s="52"/>
      <c r="MF112" s="52"/>
      <c r="MG112" s="52"/>
      <c r="MH112" s="52"/>
      <c r="MI112" s="52"/>
      <c r="MJ112" s="52"/>
      <c r="MK112" s="52"/>
      <c r="ML112" s="52"/>
      <c r="MM112" s="52"/>
      <c r="MN112" s="52"/>
      <c r="MO112" s="52"/>
      <c r="MP112" s="52"/>
      <c r="MQ112" s="52"/>
      <c r="MR112" s="52"/>
      <c r="MS112" s="52"/>
      <c r="MT112" s="52"/>
      <c r="MU112" s="52"/>
      <c r="MV112" s="52"/>
      <c r="MW112" s="52"/>
      <c r="MX112" s="52"/>
      <c r="MY112" s="52"/>
      <c r="MZ112" s="52"/>
      <c r="NA112" s="52"/>
      <c r="NB112" s="52"/>
      <c r="NC112" s="52"/>
      <c r="ND112" s="52"/>
      <c r="NE112" s="52"/>
      <c r="NF112" s="52"/>
      <c r="NG112" s="52"/>
      <c r="NH112" s="52"/>
      <c r="NI112" s="52"/>
      <c r="NJ112" s="52"/>
      <c r="NK112" s="52"/>
      <c r="NL112" s="52"/>
      <c r="NM112" s="52"/>
      <c r="NN112" s="52"/>
      <c r="NO112" s="52"/>
      <c r="NP112" s="52"/>
      <c r="NQ112" s="52"/>
      <c r="NR112" s="52"/>
      <c r="NS112" s="52"/>
      <c r="NT112" s="52"/>
      <c r="NU112" s="52"/>
      <c r="NV112" s="52"/>
      <c r="NW112" s="52"/>
      <c r="NX112" s="52"/>
      <c r="NY112" s="52"/>
      <c r="NZ112" s="52"/>
      <c r="OA112" s="52"/>
      <c r="OB112" s="52"/>
      <c r="OC112" s="52"/>
      <c r="OD112" s="52"/>
      <c r="OE112" s="52"/>
      <c r="OF112" s="52"/>
      <c r="OG112" s="52"/>
      <c r="OH112" s="52"/>
      <c r="OI112" s="52"/>
      <c r="OJ112" s="52"/>
      <c r="OK112" s="52"/>
      <c r="OL112" s="52"/>
      <c r="OM112" s="52"/>
      <c r="ON112" s="52"/>
      <c r="OO112" s="52"/>
      <c r="OP112" s="52"/>
      <c r="OQ112" s="52"/>
      <c r="OR112" s="52"/>
      <c r="OS112" s="52"/>
      <c r="OT112" s="52"/>
      <c r="OU112" s="52"/>
      <c r="OV112" s="52"/>
      <c r="OW112" s="52"/>
      <c r="OX112" s="52"/>
      <c r="OY112" s="52"/>
      <c r="OZ112" s="52"/>
      <c r="PA112" s="52"/>
      <c r="PB112" s="52"/>
      <c r="PC112" s="52"/>
      <c r="PD112" s="52"/>
      <c r="PE112" s="52"/>
      <c r="PF112" s="52"/>
      <c r="PG112" s="52"/>
      <c r="PH112" s="52"/>
      <c r="PI112" s="52"/>
      <c r="PJ112" s="52"/>
      <c r="PK112" s="52"/>
      <c r="PL112" s="52"/>
      <c r="PM112" s="52"/>
      <c r="PN112" s="52"/>
      <c r="PO112" s="52"/>
      <c r="PP112" s="52"/>
      <c r="PQ112" s="52"/>
      <c r="PR112" s="52"/>
      <c r="PS112" s="52"/>
      <c r="PT112" s="52"/>
      <c r="PU112" s="52"/>
      <c r="PV112" s="52"/>
      <c r="PW112" s="52"/>
      <c r="PX112" s="52"/>
      <c r="PY112" s="52"/>
      <c r="PZ112" s="52"/>
      <c r="QA112" s="52"/>
      <c r="QB112" s="52"/>
      <c r="QC112" s="52"/>
      <c r="QD112" s="52"/>
      <c r="QE112" s="52"/>
      <c r="QF112" s="52"/>
      <c r="QG112" s="52"/>
      <c r="QH112" s="52"/>
      <c r="QI112" s="52"/>
      <c r="QJ112" s="52"/>
      <c r="QK112" s="52"/>
      <c r="QL112" s="52"/>
      <c r="QM112" s="52"/>
      <c r="QN112" s="52"/>
      <c r="QO112" s="52"/>
      <c r="QP112" s="52"/>
      <c r="QQ112" s="52"/>
      <c r="QR112" s="52"/>
      <c r="QS112" s="52"/>
      <c r="QT112" s="52"/>
      <c r="QU112" s="52"/>
      <c r="QV112" s="52"/>
      <c r="QW112" s="52"/>
      <c r="QX112" s="52"/>
      <c r="QY112" s="52"/>
      <c r="QZ112" s="52"/>
      <c r="RA112" s="52"/>
      <c r="RB112" s="52"/>
      <c r="RC112" s="52"/>
      <c r="RD112" s="52"/>
      <c r="RE112" s="52"/>
      <c r="RF112" s="52"/>
      <c r="RG112" s="52"/>
      <c r="RH112" s="52"/>
      <c r="RI112" s="52"/>
      <c r="RJ112" s="52"/>
      <c r="RK112" s="52"/>
      <c r="RL112" s="52"/>
      <c r="RM112" s="52"/>
      <c r="RN112" s="52"/>
      <c r="RO112" s="52"/>
      <c r="RP112" s="52"/>
      <c r="RQ112" s="52"/>
      <c r="RR112" s="52"/>
      <c r="RS112" s="52"/>
      <c r="RT112" s="52"/>
      <c r="RU112" s="52"/>
      <c r="RV112" s="52"/>
      <c r="RW112" s="52"/>
      <c r="RX112" s="52"/>
      <c r="RY112" s="52"/>
      <c r="RZ112" s="52"/>
      <c r="SA112" s="52"/>
      <c r="SB112" s="52"/>
      <c r="SC112" s="52"/>
      <c r="SD112" s="52"/>
      <c r="SE112" s="52"/>
      <c r="SF112" s="52"/>
      <c r="SG112" s="52"/>
      <c r="SH112" s="52"/>
      <c r="SI112" s="52"/>
      <c r="SJ112" s="52"/>
      <c r="SK112" s="52"/>
      <c r="SL112" s="52"/>
      <c r="SM112" s="52"/>
      <c r="SN112" s="52"/>
      <c r="SO112" s="52"/>
      <c r="SP112" s="52"/>
      <c r="SQ112" s="52"/>
      <c r="SR112" s="52"/>
      <c r="SS112" s="52"/>
      <c r="ST112" s="52"/>
      <c r="SU112" s="52"/>
      <c r="SV112" s="52"/>
      <c r="SW112" s="52"/>
      <c r="SX112" s="52"/>
      <c r="SY112" s="52"/>
      <c r="SZ112" s="52"/>
      <c r="TA112" s="52"/>
      <c r="TB112" s="52"/>
      <c r="TC112" s="52"/>
      <c r="TD112" s="52"/>
      <c r="TE112" s="52"/>
      <c r="TF112" s="52"/>
      <c r="TG112" s="52"/>
      <c r="TH112" s="52"/>
      <c r="TI112" s="52"/>
      <c r="TJ112" s="52"/>
      <c r="TK112" s="52"/>
      <c r="TL112" s="52"/>
      <c r="TM112" s="52"/>
      <c r="TN112" s="52"/>
      <c r="TO112" s="52"/>
      <c r="TP112" s="52"/>
      <c r="TQ112" s="52"/>
      <c r="TR112" s="52"/>
      <c r="TS112" s="52"/>
      <c r="TT112" s="52"/>
      <c r="TU112" s="52"/>
      <c r="TV112" s="52"/>
      <c r="TW112" s="52"/>
      <c r="TX112" s="52"/>
      <c r="TY112" s="52"/>
      <c r="TZ112" s="52"/>
      <c r="UA112" s="52"/>
      <c r="UB112" s="52"/>
      <c r="UC112" s="52"/>
      <c r="UD112" s="52"/>
      <c r="UE112" s="52"/>
      <c r="UF112" s="52"/>
      <c r="UG112" s="52"/>
      <c r="UH112" s="52"/>
      <c r="UI112" s="52"/>
      <c r="UJ112" s="52"/>
      <c r="UK112" s="52"/>
      <c r="UL112" s="52"/>
      <c r="UM112" s="52"/>
      <c r="UN112" s="52"/>
      <c r="UO112" s="52"/>
      <c r="UP112" s="52"/>
      <c r="UQ112" s="52"/>
      <c r="UR112" s="52"/>
      <c r="US112" s="52"/>
      <c r="UT112" s="52"/>
      <c r="UU112" s="52"/>
      <c r="UV112" s="52"/>
      <c r="UW112" s="52"/>
      <c r="UX112" s="52"/>
      <c r="UY112" s="52"/>
      <c r="UZ112" s="52"/>
      <c r="VA112" s="52"/>
      <c r="VB112" s="52"/>
      <c r="VC112" s="52"/>
      <c r="VD112" s="52"/>
      <c r="VE112" s="52"/>
      <c r="VF112" s="52"/>
      <c r="VG112" s="52"/>
      <c r="VH112" s="52"/>
      <c r="VI112" s="52"/>
      <c r="VJ112" s="52"/>
      <c r="VK112" s="52"/>
      <c r="VL112" s="52"/>
      <c r="VM112" s="52"/>
      <c r="VN112" s="52"/>
      <c r="VO112" s="52"/>
      <c r="VP112" s="52"/>
      <c r="VQ112" s="52"/>
      <c r="VR112" s="52"/>
      <c r="VS112" s="52"/>
      <c r="VT112" s="52"/>
      <c r="VU112" s="52"/>
      <c r="VV112" s="52"/>
      <c r="VW112" s="52"/>
      <c r="VX112" s="52"/>
      <c r="VY112" s="52"/>
      <c r="VZ112" s="52"/>
      <c r="WA112" s="52"/>
      <c r="WB112" s="52"/>
      <c r="WC112" s="52"/>
      <c r="WD112" s="52"/>
      <c r="WE112" s="52"/>
      <c r="WF112" s="52"/>
      <c r="WG112" s="52"/>
      <c r="WH112" s="52"/>
      <c r="WI112" s="52"/>
      <c r="WJ112" s="52"/>
      <c r="WK112" s="52"/>
      <c r="WL112" s="52"/>
      <c r="WM112" s="52"/>
      <c r="WN112" s="52"/>
      <c r="WO112" s="52"/>
      <c r="WP112" s="52"/>
      <c r="WQ112" s="52"/>
      <c r="WR112" s="52"/>
      <c r="WS112" s="52"/>
      <c r="WT112" s="52"/>
      <c r="WU112" s="52"/>
      <c r="WV112" s="52"/>
      <c r="WW112" s="52"/>
      <c r="WX112" s="52"/>
      <c r="WY112" s="52"/>
      <c r="WZ112" s="52"/>
      <c r="XA112" s="52"/>
      <c r="XB112" s="52"/>
      <c r="XC112" s="52"/>
      <c r="XD112" s="52"/>
      <c r="XE112" s="52"/>
      <c r="XF112" s="52"/>
      <c r="XG112" s="52"/>
      <c r="XH112" s="52"/>
      <c r="XI112" s="52"/>
      <c r="XJ112" s="52"/>
      <c r="XK112" s="52"/>
      <c r="XL112" s="52"/>
      <c r="XM112" s="52"/>
      <c r="XN112" s="52"/>
      <c r="XO112" s="52"/>
      <c r="XP112" s="52"/>
      <c r="XQ112" s="52"/>
      <c r="XR112" s="52"/>
      <c r="XS112" s="52"/>
      <c r="XT112" s="52"/>
      <c r="XU112" s="52"/>
      <c r="XV112" s="52"/>
      <c r="XW112" s="52"/>
      <c r="XX112" s="52"/>
      <c r="XY112" s="52"/>
      <c r="XZ112" s="52"/>
      <c r="YA112" s="52"/>
      <c r="YB112" s="52"/>
      <c r="YC112" s="52"/>
      <c r="YD112" s="52"/>
      <c r="YE112" s="52"/>
      <c r="YF112" s="52"/>
      <c r="YG112" s="52"/>
      <c r="YH112" s="52"/>
      <c r="YI112" s="52"/>
      <c r="YJ112" s="52"/>
      <c r="YK112" s="52"/>
      <c r="YL112" s="52"/>
      <c r="YM112" s="52"/>
      <c r="YN112" s="52"/>
      <c r="YO112" s="52"/>
      <c r="YP112" s="52"/>
      <c r="YQ112" s="52"/>
      <c r="YR112" s="52"/>
      <c r="YS112" s="52"/>
      <c r="YT112" s="52"/>
      <c r="YU112" s="52"/>
      <c r="YV112" s="52"/>
      <c r="YW112" s="52"/>
      <c r="YX112" s="52"/>
      <c r="YY112" s="52"/>
      <c r="YZ112" s="52"/>
      <c r="ZA112" s="52"/>
      <c r="ZB112" s="52"/>
      <c r="ZC112" s="52"/>
      <c r="ZD112" s="52"/>
      <c r="ZE112" s="52"/>
      <c r="ZF112" s="52"/>
      <c r="ZG112" s="52"/>
      <c r="ZH112" s="52"/>
      <c r="ZI112" s="52"/>
      <c r="ZJ112" s="52"/>
      <c r="ZK112" s="52"/>
      <c r="ZL112" s="52"/>
      <c r="ZM112" s="52"/>
      <c r="ZN112" s="52"/>
      <c r="ZO112" s="52"/>
      <c r="ZP112" s="52"/>
      <c r="ZQ112" s="52"/>
      <c r="ZR112" s="52"/>
      <c r="ZS112" s="52"/>
      <c r="ZT112" s="52"/>
      <c r="ZU112" s="52"/>
      <c r="ZV112" s="52"/>
      <c r="ZW112" s="52"/>
      <c r="ZX112" s="52"/>
      <c r="ZY112" s="52"/>
      <c r="ZZ112" s="52"/>
      <c r="AAA112" s="52"/>
      <c r="AAB112" s="52"/>
      <c r="AAC112" s="52"/>
      <c r="AAD112" s="52"/>
      <c r="AAE112" s="52"/>
      <c r="AAF112" s="52"/>
      <c r="AAG112" s="52"/>
      <c r="AAH112" s="52"/>
      <c r="AAI112" s="52"/>
      <c r="AAJ112" s="52"/>
      <c r="AAK112" s="52"/>
      <c r="AAL112" s="52"/>
      <c r="AAM112" s="52"/>
      <c r="AAN112" s="52"/>
      <c r="AAO112" s="52"/>
      <c r="AAP112" s="52"/>
      <c r="AAQ112" s="52"/>
      <c r="AAR112" s="52"/>
      <c r="AAS112" s="52"/>
      <c r="AAT112" s="52"/>
      <c r="AAU112" s="52"/>
      <c r="AAV112" s="52"/>
      <c r="AAW112" s="52"/>
      <c r="AAX112" s="52"/>
      <c r="AAY112" s="52"/>
      <c r="AAZ112" s="52"/>
      <c r="ABA112" s="52"/>
      <c r="ABB112" s="52"/>
      <c r="ABC112" s="52"/>
      <c r="ABD112" s="52"/>
      <c r="ABE112" s="52"/>
      <c r="ABF112" s="52"/>
      <c r="ABG112" s="52"/>
      <c r="ABH112" s="52"/>
      <c r="ABI112" s="52"/>
      <c r="ABJ112" s="52"/>
      <c r="ABK112" s="52"/>
      <c r="ABL112" s="52"/>
      <c r="ABM112" s="52"/>
      <c r="ABN112" s="52"/>
      <c r="ABO112" s="52"/>
      <c r="ABP112" s="52"/>
      <c r="ABQ112" s="52"/>
      <c r="ABR112" s="52"/>
      <c r="ABS112" s="52"/>
      <c r="ABT112" s="52"/>
      <c r="ABU112" s="52"/>
      <c r="ABV112" s="52"/>
      <c r="ABW112" s="52"/>
      <c r="ABX112" s="52"/>
      <c r="ABY112" s="52"/>
      <c r="ABZ112" s="52"/>
      <c r="ACA112" s="52"/>
      <c r="ACB112" s="52"/>
      <c r="ACC112" s="52"/>
      <c r="ACD112" s="52"/>
      <c r="ACE112" s="52"/>
      <c r="ACF112" s="52"/>
      <c r="ACG112" s="52"/>
      <c r="ACH112" s="52"/>
      <c r="ACI112" s="52"/>
      <c r="ACJ112" s="52"/>
      <c r="ACK112" s="52"/>
      <c r="ACL112" s="52"/>
      <c r="ACM112" s="52"/>
      <c r="ACN112" s="52"/>
      <c r="ACO112" s="52"/>
      <c r="ACP112" s="52"/>
      <c r="ACQ112" s="52"/>
      <c r="ACR112" s="52"/>
      <c r="ACS112" s="52"/>
      <c r="ACT112" s="52"/>
      <c r="ACU112" s="52"/>
      <c r="ACV112" s="52"/>
      <c r="ACW112" s="52"/>
      <c r="ACX112" s="52"/>
      <c r="ACY112" s="52"/>
      <c r="ACZ112" s="52"/>
      <c r="ADA112" s="52"/>
      <c r="ADB112" s="52"/>
      <c r="ADC112" s="52"/>
      <c r="ADD112" s="52"/>
      <c r="ADE112" s="52"/>
      <c r="ADF112" s="52"/>
      <c r="ADG112" s="52"/>
      <c r="ADH112" s="52"/>
      <c r="ADI112" s="52"/>
      <c r="ADJ112" s="52"/>
      <c r="ADK112" s="52"/>
      <c r="ADL112" s="52"/>
      <c r="ADM112" s="52"/>
      <c r="ADN112" s="52"/>
      <c r="ADO112" s="52"/>
      <c r="ADP112" s="52"/>
      <c r="ADQ112" s="52"/>
      <c r="ADR112" s="52"/>
      <c r="ADS112" s="52"/>
      <c r="ADT112" s="52"/>
      <c r="ADU112" s="52"/>
      <c r="ADV112" s="52"/>
      <c r="ADW112" s="52"/>
      <c r="ADX112" s="52"/>
      <c r="ADY112" s="52"/>
      <c r="ADZ112" s="52"/>
      <c r="AEA112" s="52"/>
      <c r="AEB112" s="52"/>
      <c r="AEC112" s="52"/>
      <c r="AED112" s="52"/>
      <c r="AEE112" s="52"/>
      <c r="AEF112" s="52"/>
      <c r="AEG112" s="52"/>
      <c r="AEH112" s="52"/>
      <c r="AEI112" s="52"/>
      <c r="AEJ112" s="52"/>
      <c r="AEK112" s="52"/>
      <c r="AEL112" s="52"/>
      <c r="AEM112" s="52"/>
      <c r="AEN112" s="52"/>
      <c r="AEO112" s="52"/>
      <c r="AEP112" s="52"/>
      <c r="AEQ112" s="52"/>
      <c r="AER112" s="52"/>
      <c r="AES112" s="52"/>
      <c r="AET112" s="52"/>
      <c r="AEU112" s="52"/>
      <c r="AEV112" s="52"/>
      <c r="AEW112" s="52"/>
      <c r="AEX112" s="52"/>
      <c r="AEY112" s="52"/>
      <c r="AEZ112" s="52"/>
      <c r="AFA112" s="52"/>
      <c r="AFB112" s="52"/>
      <c r="AFC112" s="52"/>
      <c r="AFD112" s="52"/>
      <c r="AFE112" s="52"/>
      <c r="AFF112" s="52"/>
      <c r="AFG112" s="52"/>
      <c r="AFH112" s="52"/>
      <c r="AFI112" s="52"/>
      <c r="AFJ112" s="52"/>
      <c r="AFK112" s="52"/>
      <c r="AFL112" s="52"/>
      <c r="AFM112" s="52"/>
      <c r="AFN112" s="52"/>
      <c r="AFO112" s="52"/>
      <c r="AFP112" s="52"/>
      <c r="AFQ112" s="52"/>
      <c r="AFR112" s="52"/>
      <c r="AFS112" s="52"/>
      <c r="AFT112" s="52"/>
      <c r="AFU112" s="52"/>
      <c r="AFV112" s="52"/>
      <c r="AFW112" s="52"/>
      <c r="AFX112" s="52"/>
      <c r="AFY112" s="52"/>
      <c r="AFZ112" s="52"/>
      <c r="AGA112" s="52"/>
      <c r="AGB112" s="52"/>
      <c r="AGC112" s="52"/>
      <c r="AGD112" s="52"/>
      <c r="AGE112" s="52"/>
      <c r="AGF112" s="52"/>
      <c r="AGG112" s="52"/>
      <c r="AGH112" s="52"/>
      <c r="AGI112" s="52"/>
      <c r="AGJ112" s="52"/>
      <c r="AGK112" s="52"/>
      <c r="AGL112" s="52"/>
      <c r="AGM112" s="52"/>
      <c r="AGN112" s="52"/>
      <c r="AGO112" s="52"/>
      <c r="AGP112" s="52"/>
      <c r="AGQ112" s="52"/>
      <c r="AGR112" s="52"/>
      <c r="AGS112" s="52"/>
      <c r="AGT112" s="52"/>
      <c r="AGU112" s="52"/>
      <c r="AGV112" s="52"/>
      <c r="AGW112" s="52"/>
      <c r="AGX112" s="52"/>
      <c r="AGY112" s="52"/>
      <c r="AGZ112" s="52"/>
      <c r="AHA112" s="52"/>
      <c r="AHB112" s="52"/>
      <c r="AHC112" s="52"/>
      <c r="AHD112" s="52"/>
      <c r="AHE112" s="52"/>
      <c r="AHF112" s="52"/>
      <c r="AHG112" s="52"/>
      <c r="AHH112" s="52"/>
      <c r="AHI112" s="52"/>
      <c r="AHJ112" s="52"/>
      <c r="AHK112" s="52"/>
      <c r="AHL112" s="52"/>
      <c r="AHM112" s="52"/>
      <c r="AHN112" s="52"/>
      <c r="AHO112" s="52"/>
      <c r="AHP112" s="52"/>
      <c r="AHQ112" s="52"/>
      <c r="AHR112" s="52"/>
      <c r="AHS112" s="52"/>
      <c r="AHT112" s="52"/>
      <c r="AHU112" s="52"/>
      <c r="AHV112" s="52"/>
      <c r="AHW112" s="52"/>
      <c r="AHX112" s="52"/>
      <c r="AHY112" s="52"/>
      <c r="AHZ112" s="52"/>
      <c r="AIA112" s="52"/>
      <c r="AIB112" s="52"/>
      <c r="AIC112" s="52"/>
      <c r="AID112" s="52"/>
      <c r="AIE112" s="52"/>
      <c r="AIF112" s="52"/>
      <c r="AIG112" s="52"/>
      <c r="AIH112" s="52"/>
      <c r="AII112" s="52"/>
      <c r="AIJ112" s="52"/>
      <c r="AIK112" s="52"/>
      <c r="AIL112" s="52"/>
      <c r="AIM112" s="52"/>
      <c r="AIN112" s="52"/>
      <c r="AIO112" s="52"/>
      <c r="AIP112" s="52"/>
      <c r="AIQ112" s="52"/>
      <c r="AIR112" s="52"/>
      <c r="AIS112" s="52"/>
      <c r="AIT112" s="52"/>
      <c r="AIU112" s="52"/>
      <c r="AIV112" s="52"/>
      <c r="AIW112" s="52"/>
      <c r="AIX112" s="52"/>
      <c r="AIY112" s="52"/>
      <c r="AIZ112" s="52"/>
      <c r="AJA112" s="52"/>
      <c r="AJB112" s="52"/>
      <c r="AJC112" s="52"/>
      <c r="AJD112" s="52"/>
      <c r="AJE112" s="52"/>
      <c r="AJF112" s="52"/>
      <c r="AJG112" s="52"/>
      <c r="AJH112" s="52"/>
      <c r="AJI112" s="52"/>
      <c r="AJJ112" s="52"/>
      <c r="AJK112" s="52"/>
      <c r="AJL112" s="52"/>
      <c r="AJM112" s="52"/>
      <c r="AJN112" s="52"/>
      <c r="AJO112" s="52"/>
      <c r="AJP112" s="52"/>
      <c r="AJQ112" s="52"/>
      <c r="AJR112" s="52"/>
      <c r="AJS112" s="52"/>
      <c r="AJT112" s="52"/>
      <c r="AJU112" s="52"/>
      <c r="AJV112" s="52"/>
      <c r="AJW112" s="52"/>
      <c r="AJX112" s="52"/>
      <c r="AJY112" s="52"/>
      <c r="AJZ112" s="52"/>
      <c r="AKA112" s="52"/>
      <c r="AKB112" s="52"/>
      <c r="AKC112" s="52"/>
      <c r="AKD112" s="52"/>
      <c r="AKE112" s="52"/>
      <c r="AKF112" s="52"/>
      <c r="AKG112" s="52"/>
      <c r="AKH112" s="52"/>
      <c r="AKI112" s="52"/>
      <c r="AKJ112" s="52"/>
      <c r="AKK112" s="52"/>
      <c r="AKL112" s="52"/>
      <c r="AKM112" s="52"/>
      <c r="AKN112" s="52"/>
      <c r="AKO112" s="52"/>
      <c r="AKP112" s="52"/>
      <c r="AKQ112" s="52"/>
      <c r="AKR112" s="52"/>
      <c r="AKS112" s="52"/>
      <c r="AKT112" s="52"/>
      <c r="AKU112" s="52"/>
      <c r="AKV112" s="52"/>
      <c r="AKW112" s="52"/>
      <c r="AKX112" s="52"/>
      <c r="AKY112" s="52"/>
      <c r="AKZ112" s="52"/>
      <c r="ALA112" s="52"/>
      <c r="ALB112" s="52"/>
      <c r="ALC112" s="52"/>
      <c r="ALD112" s="52"/>
      <c r="ALE112" s="52"/>
      <c r="ALF112" s="52"/>
      <c r="ALG112" s="52"/>
      <c r="ALH112" s="52"/>
      <c r="ALI112" s="52"/>
      <c r="ALJ112" s="52"/>
      <c r="ALK112" s="52"/>
      <c r="ALL112" s="52"/>
      <c r="ALM112" s="52"/>
      <c r="ALN112" s="52"/>
      <c r="ALO112" s="52"/>
      <c r="ALP112" s="52"/>
      <c r="ALQ112" s="52"/>
      <c r="ALR112" s="52"/>
      <c r="ALS112" s="52"/>
      <c r="ALT112" s="52"/>
      <c r="ALU112" s="52"/>
      <c r="ALV112" s="52"/>
      <c r="ALW112" s="52"/>
      <c r="ALX112" s="52"/>
      <c r="ALY112" s="52"/>
      <c r="ALZ112" s="52"/>
      <c r="AMA112" s="52"/>
      <c r="AMB112" s="52"/>
      <c r="AMC112" s="52"/>
      <c r="AMD112" s="52"/>
      <c r="AME112" s="52"/>
      <c r="AMF112" s="52"/>
      <c r="AMG112" s="52"/>
      <c r="AMH112" s="52"/>
      <c r="AMI112" s="52"/>
      <c r="AMJ112" s="52"/>
      <c r="AMK112" s="52"/>
      <c r="AML112" s="52"/>
      <c r="AMM112" s="52"/>
      <c r="AMN112" s="52"/>
      <c r="AMO112" s="52"/>
      <c r="AMP112" s="52"/>
      <c r="AMQ112" s="52"/>
      <c r="AMR112" s="52"/>
      <c r="AMS112" s="52"/>
      <c r="AMT112" s="52"/>
      <c r="AMU112" s="52"/>
      <c r="AMV112" s="52"/>
      <c r="AMW112" s="52"/>
      <c r="AMX112" s="52"/>
      <c r="AMY112" s="52"/>
      <c r="AMZ112" s="52"/>
      <c r="ANA112" s="52"/>
      <c r="ANB112" s="52"/>
      <c r="ANC112" s="52"/>
      <c r="AND112" s="52"/>
      <c r="ANE112" s="52"/>
      <c r="ANF112" s="52"/>
      <c r="ANG112" s="52"/>
      <c r="ANH112" s="52"/>
      <c r="ANI112" s="52"/>
      <c r="ANJ112" s="52"/>
      <c r="ANK112" s="52"/>
      <c r="ANL112" s="52"/>
      <c r="ANM112" s="52"/>
      <c r="ANN112" s="52"/>
      <c r="ANO112" s="52"/>
      <c r="ANP112" s="52"/>
      <c r="ANQ112" s="52"/>
      <c r="ANR112" s="52"/>
      <c r="ANS112" s="52"/>
      <c r="ANT112" s="52"/>
      <c r="ANU112" s="52"/>
      <c r="ANV112" s="52"/>
      <c r="ANW112" s="52"/>
      <c r="ANX112" s="52"/>
      <c r="ANY112" s="52"/>
      <c r="ANZ112" s="52"/>
      <c r="AOA112" s="52"/>
      <c r="AOB112" s="52"/>
      <c r="AOC112" s="52"/>
      <c r="AOD112" s="52"/>
      <c r="AOE112" s="52"/>
      <c r="AOF112" s="52"/>
      <c r="AOG112" s="52"/>
      <c r="AOH112" s="52"/>
      <c r="AOI112" s="52"/>
      <c r="AOJ112" s="52"/>
      <c r="AOK112" s="52"/>
      <c r="AOL112" s="52"/>
      <c r="AOM112" s="52"/>
      <c r="AON112" s="52"/>
      <c r="AOO112" s="52"/>
      <c r="AOP112" s="52"/>
      <c r="AOQ112" s="52"/>
      <c r="AOR112" s="52"/>
      <c r="AOS112" s="52"/>
      <c r="AOT112" s="52"/>
      <c r="AOU112" s="52"/>
      <c r="AOV112" s="52"/>
      <c r="AOW112" s="52"/>
      <c r="AOX112" s="52"/>
      <c r="AOY112" s="52"/>
      <c r="AOZ112" s="52"/>
      <c r="APA112" s="52"/>
      <c r="APB112" s="52"/>
      <c r="APC112" s="52"/>
      <c r="APD112" s="52"/>
      <c r="APE112" s="52"/>
      <c r="APF112" s="52"/>
      <c r="APG112" s="52"/>
      <c r="APH112" s="52"/>
      <c r="API112" s="52"/>
      <c r="APJ112" s="52"/>
      <c r="APK112" s="52"/>
      <c r="APL112" s="52"/>
      <c r="APM112" s="52"/>
      <c r="APN112" s="52"/>
      <c r="APO112" s="52"/>
      <c r="APP112" s="52"/>
      <c r="APQ112" s="52"/>
      <c r="APR112" s="52"/>
      <c r="APS112" s="52"/>
      <c r="APT112" s="52"/>
      <c r="APU112" s="52"/>
      <c r="APV112" s="52"/>
      <c r="APW112" s="52"/>
      <c r="APX112" s="52"/>
      <c r="APY112" s="52"/>
      <c r="APZ112" s="52"/>
      <c r="AQA112" s="52"/>
      <c r="AQB112" s="52"/>
      <c r="AQC112" s="52"/>
      <c r="AQD112" s="52"/>
      <c r="AQE112" s="52"/>
      <c r="AQF112" s="52"/>
      <c r="AQG112" s="52"/>
      <c r="AQH112" s="52"/>
      <c r="AQI112" s="52"/>
      <c r="AQJ112" s="52"/>
      <c r="AQK112" s="52"/>
      <c r="AQL112" s="52"/>
      <c r="AQM112" s="52"/>
      <c r="AQN112" s="52"/>
      <c r="AQO112" s="52"/>
      <c r="AQP112" s="52"/>
      <c r="AQQ112" s="52"/>
      <c r="AQR112" s="52"/>
      <c r="AQS112" s="52"/>
      <c r="AQT112" s="52"/>
      <c r="AQU112" s="52"/>
      <c r="AQV112" s="52"/>
      <c r="AQW112" s="52"/>
      <c r="AQX112" s="52"/>
      <c r="AQY112" s="52"/>
      <c r="AQZ112" s="52"/>
      <c r="ARA112" s="52"/>
      <c r="ARB112" s="52"/>
      <c r="ARC112" s="52"/>
      <c r="ARD112" s="52"/>
      <c r="ARE112" s="52"/>
      <c r="ARF112" s="52"/>
      <c r="ARG112" s="52"/>
      <c r="ARH112" s="52"/>
      <c r="ARI112" s="52"/>
      <c r="ARJ112" s="52"/>
      <c r="ARK112" s="52"/>
      <c r="ARL112" s="52"/>
      <c r="ARM112" s="52"/>
      <c r="ARN112" s="52"/>
      <c r="ARO112" s="52"/>
      <c r="ARP112" s="52"/>
      <c r="ARQ112" s="52"/>
      <c r="ARR112" s="52"/>
      <c r="ARS112" s="52"/>
      <c r="ART112" s="52"/>
      <c r="ARU112" s="52"/>
      <c r="ARV112" s="52"/>
      <c r="ARW112" s="52"/>
      <c r="ARX112" s="52"/>
      <c r="ARY112" s="52"/>
      <c r="ARZ112" s="52"/>
      <c r="ASA112" s="52"/>
      <c r="ASB112" s="52"/>
      <c r="ASC112" s="52"/>
      <c r="ASD112" s="52"/>
      <c r="ASE112" s="52"/>
      <c r="ASF112" s="52"/>
      <c r="ASG112" s="52"/>
      <c r="ASH112" s="52"/>
      <c r="ASI112" s="52"/>
      <c r="ASJ112" s="52"/>
      <c r="ASK112" s="52"/>
      <c r="ASL112" s="52"/>
      <c r="ASM112" s="52"/>
      <c r="ASN112" s="52"/>
      <c r="ASO112" s="52"/>
      <c r="ASP112" s="52"/>
      <c r="ASQ112" s="52"/>
      <c r="ASR112" s="52"/>
      <c r="ASS112" s="52"/>
      <c r="AST112" s="52"/>
      <c r="ASU112" s="52"/>
      <c r="ASV112" s="52"/>
      <c r="ASW112" s="52"/>
      <c r="ASX112" s="52"/>
      <c r="ASY112" s="52"/>
      <c r="ASZ112" s="52"/>
      <c r="ATA112" s="52"/>
      <c r="ATB112" s="52"/>
      <c r="ATC112" s="52"/>
      <c r="ATD112" s="52"/>
      <c r="ATE112" s="52"/>
      <c r="ATF112" s="52"/>
      <c r="ATG112" s="52"/>
      <c r="ATH112" s="52"/>
      <c r="ATI112" s="52"/>
      <c r="ATJ112" s="52"/>
      <c r="ATK112" s="52"/>
      <c r="ATL112" s="52"/>
      <c r="ATM112" s="52"/>
      <c r="ATN112" s="52"/>
      <c r="ATO112" s="52"/>
      <c r="ATP112" s="52"/>
      <c r="ATQ112" s="52"/>
      <c r="ATR112" s="52"/>
      <c r="ATS112" s="52"/>
      <c r="ATT112" s="52"/>
      <c r="ATU112" s="52"/>
      <c r="ATV112" s="52"/>
      <c r="ATW112" s="52"/>
      <c r="ATX112" s="52"/>
      <c r="ATY112" s="52"/>
      <c r="ATZ112" s="52"/>
      <c r="AUA112" s="52"/>
      <c r="AUB112" s="52"/>
      <c r="AUC112" s="52"/>
      <c r="AUD112" s="52"/>
      <c r="AUE112" s="52"/>
      <c r="AUF112" s="52"/>
      <c r="AUG112" s="52"/>
      <c r="AUH112" s="52"/>
      <c r="AUI112" s="52"/>
      <c r="AUJ112" s="52"/>
      <c r="AUK112" s="52"/>
      <c r="AUL112" s="52"/>
      <c r="AUM112" s="52"/>
      <c r="AUN112" s="52"/>
      <c r="AUO112" s="52"/>
      <c r="AUP112" s="52"/>
      <c r="AUQ112" s="52"/>
      <c r="AUR112" s="52"/>
      <c r="AUS112" s="52"/>
      <c r="AUT112" s="52"/>
      <c r="AUU112" s="52"/>
      <c r="AUV112" s="52"/>
      <c r="AUW112" s="52"/>
      <c r="AUX112" s="52"/>
      <c r="AUY112" s="52"/>
      <c r="AUZ112" s="52"/>
      <c r="AVA112" s="52"/>
      <c r="AVB112" s="52"/>
      <c r="AVC112" s="52"/>
      <c r="AVD112" s="52"/>
      <c r="AVE112" s="52"/>
      <c r="AVF112" s="52"/>
      <c r="AVG112" s="52"/>
      <c r="AVH112" s="52"/>
      <c r="AVI112" s="52"/>
      <c r="AVJ112" s="52"/>
      <c r="AVK112" s="52"/>
      <c r="AVL112" s="52"/>
      <c r="AVM112" s="52"/>
      <c r="AVN112" s="52"/>
      <c r="AVO112" s="52"/>
      <c r="AVP112" s="52"/>
      <c r="AVQ112" s="52"/>
      <c r="AVR112" s="52"/>
      <c r="AVS112" s="52"/>
      <c r="AVT112" s="52"/>
      <c r="AVU112" s="52"/>
      <c r="AVV112" s="52"/>
      <c r="AVW112" s="52"/>
      <c r="AVX112" s="52"/>
      <c r="AVY112" s="52"/>
      <c r="AVZ112" s="52"/>
      <c r="AWA112" s="52"/>
      <c r="AWB112" s="52"/>
      <c r="AWC112" s="52"/>
      <c r="AWD112" s="52"/>
      <c r="AWE112" s="52"/>
      <c r="AWF112" s="52"/>
      <c r="AWG112" s="52"/>
      <c r="AWH112" s="52"/>
      <c r="AWI112" s="52"/>
      <c r="AWJ112" s="52"/>
      <c r="AWK112" s="52"/>
      <c r="AWL112" s="52"/>
      <c r="AWM112" s="52"/>
      <c r="AWN112" s="52"/>
      <c r="AWO112" s="52"/>
      <c r="AWP112" s="52"/>
      <c r="AWQ112" s="52"/>
      <c r="AWR112" s="52"/>
      <c r="AWS112" s="52"/>
      <c r="AWT112" s="52"/>
      <c r="AWU112" s="52"/>
      <c r="AWV112" s="52"/>
      <c r="AWW112" s="52"/>
      <c r="AWX112" s="52"/>
      <c r="AWY112" s="52"/>
      <c r="AWZ112" s="52"/>
      <c r="AXA112" s="52"/>
      <c r="AXB112" s="52"/>
      <c r="AXC112" s="52"/>
      <c r="AXD112" s="52"/>
      <c r="AXE112" s="52"/>
      <c r="AXF112" s="52"/>
      <c r="AXG112" s="52"/>
      <c r="AXH112" s="52"/>
      <c r="AXI112" s="52"/>
      <c r="AXJ112" s="52"/>
      <c r="AXK112" s="52"/>
      <c r="AXL112" s="52"/>
      <c r="AXM112" s="52"/>
      <c r="AXN112" s="52"/>
      <c r="AXO112" s="52"/>
      <c r="AXP112" s="52"/>
      <c r="AXQ112" s="52"/>
      <c r="AXR112" s="52"/>
      <c r="AXS112" s="52"/>
      <c r="AXT112" s="52"/>
      <c r="AXU112" s="52"/>
      <c r="AXV112" s="52"/>
      <c r="AXW112" s="52"/>
      <c r="AXX112" s="52"/>
      <c r="AXY112" s="52"/>
      <c r="AXZ112" s="52"/>
      <c r="AYA112" s="52"/>
      <c r="AYB112" s="52"/>
      <c r="AYC112" s="52"/>
      <c r="AYD112" s="52"/>
      <c r="AYE112" s="52"/>
      <c r="AYF112" s="52"/>
      <c r="AYG112" s="52"/>
      <c r="AYH112" s="52"/>
      <c r="AYI112" s="52"/>
      <c r="AYJ112" s="52"/>
      <c r="AYK112" s="52"/>
      <c r="AYL112" s="52"/>
      <c r="AYM112" s="52"/>
      <c r="AYN112" s="52"/>
      <c r="AYO112" s="52"/>
      <c r="AYP112" s="52"/>
      <c r="AYQ112" s="52"/>
      <c r="AYR112" s="52"/>
      <c r="AYS112" s="52"/>
      <c r="AYT112" s="52"/>
      <c r="AYU112" s="52"/>
      <c r="AYV112" s="52"/>
      <c r="AYW112" s="52"/>
      <c r="AYX112" s="52"/>
      <c r="AYY112" s="52"/>
      <c r="AYZ112" s="52"/>
      <c r="AZA112" s="52"/>
      <c r="AZB112" s="52"/>
      <c r="AZC112" s="52"/>
      <c r="AZD112" s="52"/>
      <c r="AZE112" s="52"/>
      <c r="AZF112" s="52"/>
      <c r="AZG112" s="52"/>
      <c r="AZH112" s="52"/>
      <c r="AZI112" s="52"/>
      <c r="AZJ112" s="52"/>
      <c r="AZK112" s="52"/>
      <c r="AZL112" s="52"/>
      <c r="AZM112" s="52"/>
      <c r="AZN112" s="52"/>
      <c r="AZO112" s="52"/>
      <c r="AZP112" s="52"/>
      <c r="AZQ112" s="52"/>
      <c r="AZR112" s="52"/>
      <c r="AZS112" s="52"/>
      <c r="AZT112" s="52"/>
      <c r="AZU112" s="52"/>
      <c r="AZV112" s="52"/>
      <c r="AZW112" s="52"/>
      <c r="AZX112" s="52"/>
      <c r="AZY112" s="52"/>
      <c r="AZZ112" s="52"/>
      <c r="BAA112" s="52"/>
      <c r="BAB112" s="52"/>
      <c r="BAC112" s="52"/>
      <c r="BAD112" s="52"/>
      <c r="BAE112" s="52"/>
      <c r="BAF112" s="52"/>
      <c r="BAG112" s="52"/>
      <c r="BAH112" s="52"/>
      <c r="BAI112" s="52"/>
      <c r="BAJ112" s="52"/>
      <c r="BAK112" s="52"/>
      <c r="BAL112" s="52"/>
      <c r="BAM112" s="52"/>
      <c r="BAN112" s="52"/>
      <c r="BAO112" s="52"/>
      <c r="BAP112" s="52"/>
      <c r="BAQ112" s="52"/>
      <c r="BAR112" s="52"/>
      <c r="BAS112" s="52"/>
      <c r="BAT112" s="52"/>
      <c r="BAU112" s="52"/>
      <c r="BAV112" s="52"/>
      <c r="BAW112" s="52"/>
      <c r="BAX112" s="52"/>
      <c r="BAY112" s="52"/>
      <c r="BAZ112" s="52"/>
      <c r="BBA112" s="52"/>
      <c r="BBB112" s="52"/>
      <c r="BBC112" s="52"/>
      <c r="BBD112" s="52"/>
      <c r="BBE112" s="52"/>
      <c r="BBF112" s="52"/>
      <c r="BBG112" s="52"/>
      <c r="BBH112" s="52"/>
      <c r="BBI112" s="52"/>
      <c r="BBJ112" s="52"/>
      <c r="BBK112" s="52"/>
      <c r="BBL112" s="52"/>
      <c r="BBM112" s="52"/>
      <c r="BBN112" s="52"/>
      <c r="BBO112" s="52"/>
      <c r="BBP112" s="52"/>
      <c r="BBQ112" s="52"/>
      <c r="BBR112" s="52"/>
      <c r="BBS112" s="52"/>
      <c r="BBT112" s="52"/>
      <c r="BBU112" s="52"/>
      <c r="BBV112" s="52"/>
      <c r="BBW112" s="52"/>
      <c r="BBX112" s="52"/>
      <c r="BBY112" s="52"/>
      <c r="BBZ112" s="52"/>
      <c r="BCA112" s="52"/>
      <c r="BCB112" s="52"/>
      <c r="BCC112" s="52"/>
      <c r="BCD112" s="52"/>
      <c r="BCE112" s="52"/>
      <c r="BCF112" s="52"/>
      <c r="BCG112" s="52"/>
      <c r="BCH112" s="52"/>
      <c r="BCI112" s="52"/>
      <c r="BCJ112" s="52"/>
      <c r="BCK112" s="52"/>
      <c r="BCL112" s="52"/>
      <c r="BCM112" s="52"/>
      <c r="BCN112" s="52"/>
      <c r="BCO112" s="52"/>
      <c r="BCP112" s="52"/>
      <c r="BCQ112" s="52"/>
      <c r="BCR112" s="52"/>
      <c r="BCS112" s="52"/>
      <c r="BCT112" s="52"/>
      <c r="BCU112" s="52"/>
      <c r="BCV112" s="52"/>
      <c r="BCW112" s="52"/>
      <c r="BCX112" s="52"/>
      <c r="BCY112" s="52"/>
      <c r="BCZ112" s="52"/>
      <c r="BDA112" s="52"/>
      <c r="BDB112" s="52"/>
      <c r="BDC112" s="52"/>
      <c r="BDD112" s="52"/>
      <c r="BDE112" s="52"/>
      <c r="BDF112" s="52"/>
      <c r="BDG112" s="52"/>
      <c r="BDH112" s="52"/>
      <c r="BDI112" s="52"/>
      <c r="BDJ112" s="52"/>
      <c r="BDK112" s="52"/>
      <c r="BDL112" s="52"/>
      <c r="BDM112" s="52"/>
      <c r="BDN112" s="52"/>
      <c r="BDO112" s="52"/>
      <c r="BDP112" s="52"/>
      <c r="BDQ112" s="52"/>
      <c r="BDR112" s="52"/>
      <c r="BDS112" s="52"/>
      <c r="BDT112" s="52"/>
      <c r="BDU112" s="52"/>
      <c r="BDV112" s="52"/>
      <c r="BDW112" s="52"/>
      <c r="BDX112" s="52"/>
      <c r="BDY112" s="52"/>
      <c r="BDZ112" s="52"/>
      <c r="BEA112" s="52"/>
      <c r="BEB112" s="52"/>
      <c r="BEC112" s="52"/>
      <c r="BED112" s="52"/>
      <c r="BEE112" s="52"/>
      <c r="BEF112" s="52"/>
      <c r="BEG112" s="52"/>
      <c r="BEH112" s="52"/>
      <c r="BEI112" s="52"/>
      <c r="BEJ112" s="52"/>
      <c r="BEK112" s="52"/>
      <c r="BEL112" s="52"/>
      <c r="BEM112" s="52"/>
      <c r="BEN112" s="52"/>
      <c r="BEO112" s="52"/>
      <c r="BEP112" s="52"/>
      <c r="BEQ112" s="52"/>
      <c r="BER112" s="52"/>
      <c r="BES112" s="52"/>
      <c r="BET112" s="52"/>
      <c r="BEU112" s="52"/>
      <c r="BEV112" s="52"/>
      <c r="BEW112" s="52"/>
      <c r="BEX112" s="52"/>
      <c r="BEY112" s="52"/>
      <c r="BEZ112" s="52"/>
      <c r="BFA112" s="52"/>
      <c r="BFB112" s="52"/>
      <c r="BFC112" s="52"/>
      <c r="BFD112" s="52"/>
      <c r="BFE112" s="52"/>
      <c r="BFF112" s="52"/>
      <c r="BFG112" s="52"/>
      <c r="BFH112" s="52"/>
      <c r="BFI112" s="52"/>
      <c r="BFJ112" s="52"/>
      <c r="BFK112" s="52"/>
      <c r="BFL112" s="52"/>
      <c r="BFM112" s="52"/>
      <c r="BFN112" s="52"/>
      <c r="BFO112" s="52"/>
      <c r="BFP112" s="52"/>
      <c r="BFQ112" s="52"/>
      <c r="BFR112" s="52"/>
      <c r="BFS112" s="52"/>
      <c r="BFT112" s="52"/>
      <c r="BFU112" s="52"/>
      <c r="BFV112" s="52"/>
      <c r="BFW112" s="52"/>
      <c r="BFX112" s="52"/>
      <c r="BFY112" s="52"/>
      <c r="BFZ112" s="52"/>
      <c r="BGA112" s="52"/>
      <c r="BGB112" s="52"/>
      <c r="BGC112" s="52"/>
      <c r="BGD112" s="52"/>
      <c r="BGE112" s="52"/>
      <c r="BGF112" s="52"/>
      <c r="BGG112" s="52"/>
      <c r="BGH112" s="52"/>
      <c r="BGI112" s="52"/>
      <c r="BGJ112" s="52"/>
      <c r="BGK112" s="52"/>
      <c r="BGL112" s="52"/>
      <c r="BGM112" s="52"/>
      <c r="BGN112" s="52"/>
      <c r="BGO112" s="52"/>
      <c r="BGP112" s="52"/>
      <c r="BGQ112" s="52"/>
      <c r="BGR112" s="52"/>
      <c r="BGS112" s="52"/>
      <c r="BGT112" s="52"/>
      <c r="BGU112" s="52"/>
      <c r="BGV112" s="52"/>
      <c r="BGW112" s="52"/>
      <c r="BGX112" s="52"/>
      <c r="BGY112" s="52"/>
      <c r="BGZ112" s="52"/>
      <c r="BHA112" s="52"/>
      <c r="BHB112" s="52"/>
      <c r="BHC112" s="52"/>
      <c r="BHD112" s="52"/>
      <c r="BHE112" s="52"/>
      <c r="BHF112" s="52"/>
      <c r="BHG112" s="52"/>
      <c r="BHH112" s="52"/>
      <c r="BHI112" s="52"/>
      <c r="BHJ112" s="52"/>
      <c r="BHK112" s="52"/>
      <c r="BHL112" s="52"/>
      <c r="BHM112" s="52"/>
      <c r="BHN112" s="52"/>
      <c r="BHO112" s="52"/>
      <c r="BHP112" s="52"/>
      <c r="BHQ112" s="52"/>
      <c r="BHR112" s="52"/>
      <c r="BHS112" s="52"/>
      <c r="BHT112" s="52"/>
      <c r="BHU112" s="52"/>
      <c r="BHV112" s="52"/>
      <c r="BHW112" s="52"/>
      <c r="BHX112" s="52"/>
      <c r="BHY112" s="52"/>
      <c r="BHZ112" s="52"/>
      <c r="BIA112" s="52"/>
      <c r="BIB112" s="52"/>
      <c r="BIC112" s="52"/>
      <c r="BID112" s="52"/>
      <c r="BIE112" s="52"/>
      <c r="BIF112" s="52"/>
      <c r="BIG112" s="52"/>
      <c r="BIH112" s="52"/>
      <c r="BII112" s="52"/>
      <c r="BIJ112" s="52"/>
      <c r="BIK112" s="52"/>
      <c r="BIL112" s="52"/>
      <c r="BIM112" s="52"/>
      <c r="BIN112" s="52"/>
      <c r="BIO112" s="52"/>
      <c r="BIP112" s="52"/>
      <c r="BIQ112" s="52"/>
      <c r="BIR112" s="52"/>
      <c r="BIS112" s="52"/>
      <c r="BIT112" s="52"/>
      <c r="BIU112" s="52"/>
      <c r="BIV112" s="52"/>
      <c r="BIW112" s="52"/>
      <c r="BIX112" s="52"/>
      <c r="BIY112" s="52"/>
      <c r="BIZ112" s="52"/>
      <c r="BJA112" s="52"/>
      <c r="BJB112" s="52"/>
      <c r="BJC112" s="52"/>
      <c r="BJD112" s="52"/>
      <c r="BJE112" s="52"/>
      <c r="BJF112" s="52"/>
      <c r="BJG112" s="52"/>
      <c r="BJH112" s="52"/>
      <c r="BJI112" s="52"/>
      <c r="BJJ112" s="52"/>
      <c r="BJK112" s="52"/>
      <c r="BJL112" s="52"/>
      <c r="BJM112" s="52"/>
      <c r="BJN112" s="52"/>
      <c r="BJO112" s="52"/>
      <c r="BJP112" s="52"/>
      <c r="BJQ112" s="52"/>
      <c r="BJR112" s="52"/>
      <c r="BJS112" s="52"/>
      <c r="BJT112" s="52"/>
      <c r="BJU112" s="52"/>
      <c r="BJV112" s="52"/>
      <c r="BJW112" s="52"/>
      <c r="BJX112" s="52"/>
      <c r="BJY112" s="52"/>
      <c r="BJZ112" s="52"/>
      <c r="BKA112" s="52"/>
      <c r="BKB112" s="52"/>
      <c r="BKC112" s="52"/>
      <c r="BKD112" s="52"/>
      <c r="BKE112" s="52"/>
      <c r="BKF112" s="52"/>
      <c r="BKG112" s="52"/>
      <c r="BKH112" s="52"/>
      <c r="BKI112" s="52"/>
      <c r="BKJ112" s="52"/>
      <c r="BKK112" s="52"/>
      <c r="BKL112" s="52"/>
      <c r="BKM112" s="52"/>
      <c r="BKN112" s="52"/>
      <c r="BKO112" s="52"/>
      <c r="BKP112" s="52"/>
      <c r="BKQ112" s="52"/>
      <c r="BKR112" s="52"/>
      <c r="BKS112" s="52"/>
      <c r="BKT112" s="52"/>
      <c r="BKU112" s="52"/>
      <c r="BKV112" s="52"/>
      <c r="BKW112" s="52"/>
      <c r="BKX112" s="52"/>
      <c r="BKY112" s="52"/>
      <c r="BKZ112" s="52"/>
      <c r="BLA112" s="52"/>
      <c r="BLB112" s="52"/>
      <c r="BLC112" s="52"/>
      <c r="BLD112" s="52"/>
      <c r="BLE112" s="52"/>
      <c r="BLF112" s="52"/>
      <c r="BLG112" s="52"/>
      <c r="BLH112" s="52"/>
      <c r="BLI112" s="52"/>
      <c r="BLJ112" s="52"/>
      <c r="BLK112" s="52"/>
      <c r="BLL112" s="52"/>
      <c r="BLM112" s="52"/>
      <c r="BLN112" s="52"/>
      <c r="BLO112" s="52"/>
      <c r="BLP112" s="52"/>
      <c r="BLQ112" s="52"/>
      <c r="BLR112" s="52"/>
      <c r="BLS112" s="52"/>
      <c r="BLT112" s="52"/>
      <c r="BLU112" s="52"/>
      <c r="BLV112" s="52"/>
      <c r="BLW112" s="52"/>
      <c r="BLX112" s="52"/>
      <c r="BLY112" s="52"/>
      <c r="BLZ112" s="52"/>
      <c r="BMA112" s="52"/>
      <c r="BMB112" s="52"/>
      <c r="BMC112" s="52"/>
      <c r="BMD112" s="52"/>
      <c r="BME112" s="52"/>
      <c r="BMF112" s="52"/>
      <c r="BMG112" s="52"/>
      <c r="BMH112" s="52"/>
      <c r="BMI112" s="52"/>
      <c r="BMJ112" s="52"/>
      <c r="BMK112" s="52"/>
      <c r="BML112" s="52"/>
      <c r="BMM112" s="52"/>
      <c r="BMN112" s="52"/>
      <c r="BMO112" s="52"/>
      <c r="BMP112" s="52"/>
      <c r="BMQ112" s="52"/>
      <c r="BMR112" s="52"/>
      <c r="BMS112" s="52"/>
      <c r="BMT112" s="52"/>
      <c r="BMU112" s="52"/>
      <c r="BMV112" s="52"/>
      <c r="BMW112" s="52"/>
      <c r="BMX112" s="52"/>
      <c r="BMY112" s="52"/>
      <c r="BMZ112" s="52"/>
      <c r="BNA112" s="52"/>
      <c r="BNB112" s="52"/>
      <c r="BNC112" s="52"/>
      <c r="BND112" s="52"/>
      <c r="BNE112" s="52"/>
      <c r="BNF112" s="52"/>
      <c r="BNG112" s="52"/>
      <c r="BNH112" s="52"/>
      <c r="BNI112" s="52"/>
      <c r="BNJ112" s="52"/>
      <c r="BNK112" s="52"/>
      <c r="BNL112" s="52"/>
      <c r="BNM112" s="52"/>
      <c r="BNN112" s="52"/>
      <c r="BNO112" s="52"/>
      <c r="BNP112" s="52"/>
      <c r="BNQ112" s="52"/>
      <c r="BNR112" s="52"/>
      <c r="BNS112" s="52"/>
      <c r="BNT112" s="52"/>
      <c r="BNU112" s="52"/>
      <c r="BNV112" s="52"/>
      <c r="BNW112" s="52"/>
      <c r="BNX112" s="52"/>
      <c r="BNY112" s="52"/>
      <c r="BNZ112" s="52"/>
      <c r="BOA112" s="52"/>
      <c r="BOB112" s="52"/>
      <c r="BOC112" s="52"/>
      <c r="BOD112" s="52"/>
      <c r="BOE112" s="52"/>
      <c r="BOF112" s="52"/>
      <c r="BOG112" s="52"/>
      <c r="BOH112" s="52"/>
      <c r="BOI112" s="52"/>
      <c r="BOJ112" s="52"/>
      <c r="BOK112" s="52"/>
      <c r="BOL112" s="52"/>
      <c r="BOM112" s="52"/>
      <c r="BON112" s="52"/>
      <c r="BOO112" s="52"/>
      <c r="BOP112" s="52"/>
      <c r="BOQ112" s="52"/>
      <c r="BOR112" s="52"/>
      <c r="BOS112" s="52"/>
      <c r="BOT112" s="52"/>
      <c r="BOU112" s="52"/>
      <c r="BOV112" s="52"/>
      <c r="BOW112" s="52"/>
      <c r="BOX112" s="52"/>
      <c r="BOY112" s="52"/>
      <c r="BOZ112" s="52"/>
      <c r="BPA112" s="52"/>
      <c r="BPB112" s="52"/>
      <c r="BPC112" s="52"/>
      <c r="BPD112" s="52"/>
      <c r="BPE112" s="52"/>
      <c r="BPF112" s="52"/>
      <c r="BPG112" s="52"/>
      <c r="BPH112" s="52"/>
      <c r="BPI112" s="52"/>
      <c r="BPJ112" s="52"/>
      <c r="BPK112" s="52"/>
      <c r="BPL112" s="52"/>
      <c r="BPM112" s="52"/>
      <c r="BPN112" s="52"/>
      <c r="BPO112" s="52"/>
      <c r="BPP112" s="52"/>
      <c r="BPQ112" s="52"/>
      <c r="BPR112" s="52"/>
      <c r="BPS112" s="52"/>
      <c r="BPT112" s="52"/>
      <c r="BPU112" s="52"/>
      <c r="BPV112" s="52"/>
      <c r="BPW112" s="52"/>
      <c r="BPX112" s="52"/>
      <c r="BPY112" s="52"/>
      <c r="BPZ112" s="52"/>
      <c r="BQA112" s="52"/>
      <c r="BQB112" s="52"/>
      <c r="BQC112" s="52"/>
      <c r="BQD112" s="52"/>
      <c r="BQE112" s="52"/>
      <c r="BQF112" s="52"/>
      <c r="BQG112" s="52"/>
      <c r="BQH112" s="52"/>
      <c r="BQI112" s="52"/>
      <c r="BQJ112" s="52"/>
      <c r="BQK112" s="52"/>
      <c r="BQL112" s="52"/>
      <c r="BQM112" s="52"/>
      <c r="BQN112" s="52"/>
      <c r="BQO112" s="52"/>
      <c r="BQP112" s="52"/>
      <c r="BQQ112" s="52"/>
      <c r="BQR112" s="52"/>
      <c r="BQS112" s="52"/>
      <c r="BQT112" s="52"/>
      <c r="BQU112" s="52"/>
      <c r="BQV112" s="52"/>
      <c r="BQW112" s="52"/>
      <c r="BQX112" s="52"/>
      <c r="BQY112" s="52"/>
      <c r="BQZ112" s="52"/>
      <c r="BRA112" s="52"/>
      <c r="BRB112" s="52"/>
      <c r="BRC112" s="52"/>
      <c r="BRD112" s="52"/>
      <c r="BRE112" s="52"/>
      <c r="BRF112" s="52"/>
      <c r="BRG112" s="52"/>
      <c r="BRH112" s="52"/>
      <c r="BRI112" s="52"/>
      <c r="BRJ112" s="52"/>
      <c r="BRK112" s="52"/>
      <c r="BRL112" s="52"/>
      <c r="BRM112" s="52"/>
      <c r="BRN112" s="52"/>
      <c r="BRO112" s="52"/>
      <c r="BRP112" s="52"/>
      <c r="BRQ112" s="52"/>
      <c r="BRR112" s="52"/>
      <c r="BRS112" s="52"/>
      <c r="BRT112" s="52"/>
      <c r="BRU112" s="52"/>
      <c r="BRV112" s="52"/>
      <c r="BRW112" s="52"/>
      <c r="BRX112" s="52"/>
      <c r="BRY112" s="52"/>
      <c r="BRZ112" s="52"/>
      <c r="BSA112" s="52"/>
      <c r="BSB112" s="52"/>
      <c r="BSC112" s="52"/>
      <c r="BSD112" s="52"/>
      <c r="BSE112" s="52"/>
      <c r="BSF112" s="52"/>
      <c r="BSG112" s="52"/>
      <c r="BSH112" s="52"/>
      <c r="BSI112" s="52"/>
      <c r="BSJ112" s="52"/>
      <c r="BSK112" s="52"/>
      <c r="BSL112" s="52"/>
      <c r="BSM112" s="52"/>
      <c r="BSN112" s="52"/>
      <c r="BSO112" s="52"/>
      <c r="BSP112" s="52"/>
      <c r="BSQ112" s="52"/>
      <c r="BSR112" s="52"/>
      <c r="BSS112" s="52"/>
      <c r="BST112" s="52"/>
      <c r="BSU112" s="52"/>
      <c r="BSV112" s="52"/>
      <c r="BSW112" s="52"/>
      <c r="BSX112" s="52"/>
      <c r="BSY112" s="52"/>
      <c r="BSZ112" s="52"/>
      <c r="BTA112" s="52"/>
      <c r="BTB112" s="52"/>
      <c r="BTC112" s="52"/>
      <c r="BTD112" s="52"/>
      <c r="BTE112" s="52"/>
      <c r="BTF112" s="52"/>
      <c r="BTG112" s="52"/>
      <c r="BTH112" s="52"/>
      <c r="BTI112" s="52"/>
      <c r="BTJ112" s="52"/>
      <c r="BTK112" s="52"/>
      <c r="BTL112" s="52"/>
      <c r="BTM112" s="52"/>
      <c r="BTN112" s="52"/>
      <c r="BTO112" s="52"/>
      <c r="BTP112" s="52"/>
      <c r="BTQ112" s="52"/>
      <c r="BTR112" s="52"/>
      <c r="BTS112" s="52"/>
      <c r="BTT112" s="52"/>
      <c r="BTU112" s="52"/>
      <c r="BTV112" s="52"/>
      <c r="BTW112" s="52"/>
      <c r="BTX112" s="52"/>
      <c r="BTY112" s="52"/>
      <c r="BTZ112" s="52"/>
      <c r="BUA112" s="52"/>
      <c r="BUB112" s="52"/>
      <c r="BUC112" s="52"/>
      <c r="BUD112" s="52"/>
      <c r="BUE112" s="52"/>
      <c r="BUF112" s="52"/>
      <c r="BUG112" s="52"/>
      <c r="BUH112" s="52"/>
      <c r="BUI112" s="52"/>
      <c r="BUJ112" s="52"/>
      <c r="BUK112" s="52"/>
      <c r="BUL112" s="52"/>
      <c r="BUM112" s="52"/>
      <c r="BUN112" s="52"/>
      <c r="BUO112" s="52"/>
      <c r="BUP112" s="52"/>
      <c r="BUQ112" s="52"/>
      <c r="BUR112" s="52"/>
      <c r="BUS112" s="52"/>
      <c r="BUT112" s="52"/>
      <c r="BUU112" s="52"/>
      <c r="BUV112" s="52"/>
      <c r="BUW112" s="52"/>
      <c r="BUX112" s="52"/>
      <c r="BUY112" s="52"/>
      <c r="BUZ112" s="52"/>
      <c r="BVA112" s="52"/>
      <c r="BVB112" s="52"/>
      <c r="BVC112" s="52"/>
      <c r="BVD112" s="52"/>
      <c r="BVE112" s="52"/>
      <c r="BVF112" s="52"/>
      <c r="BVG112" s="52"/>
      <c r="BVH112" s="52"/>
      <c r="BVI112" s="52"/>
      <c r="BVJ112" s="52"/>
      <c r="BVK112" s="52"/>
      <c r="BVL112" s="52"/>
      <c r="BVM112" s="52"/>
      <c r="BVN112" s="52"/>
      <c r="BVO112" s="52"/>
      <c r="BVP112" s="52"/>
      <c r="BVQ112" s="52"/>
      <c r="BVR112" s="52"/>
      <c r="BVS112" s="52"/>
      <c r="BVT112" s="52"/>
      <c r="BVU112" s="52"/>
      <c r="BVV112" s="52"/>
      <c r="BVW112" s="52"/>
      <c r="BVX112" s="52"/>
      <c r="BVY112" s="52"/>
      <c r="BVZ112" s="52"/>
      <c r="BWA112" s="52"/>
      <c r="BWB112" s="52"/>
      <c r="BWC112" s="52"/>
      <c r="BWD112" s="52"/>
      <c r="BWE112" s="52"/>
      <c r="BWF112" s="52"/>
      <c r="BWG112" s="52"/>
      <c r="BWH112" s="52"/>
      <c r="BWI112" s="52"/>
      <c r="BWJ112" s="52"/>
      <c r="BWK112" s="52"/>
      <c r="BWL112" s="52"/>
      <c r="BWM112" s="52"/>
      <c r="BWN112" s="52"/>
      <c r="BWO112" s="52"/>
      <c r="BWP112" s="52"/>
      <c r="BWQ112" s="52"/>
      <c r="BWR112" s="52"/>
      <c r="BWS112" s="52"/>
      <c r="BWT112" s="52"/>
      <c r="BWU112" s="52"/>
      <c r="BWV112" s="52"/>
      <c r="BWW112" s="52"/>
      <c r="BWX112" s="52"/>
      <c r="BWY112" s="52"/>
      <c r="BWZ112" s="52"/>
      <c r="BXA112" s="52"/>
      <c r="BXB112" s="52"/>
      <c r="BXC112" s="52"/>
      <c r="BXD112" s="52"/>
      <c r="BXE112" s="52"/>
      <c r="BXF112" s="52"/>
      <c r="BXG112" s="52"/>
      <c r="BXH112" s="52"/>
      <c r="BXI112" s="52"/>
      <c r="BXJ112" s="52"/>
      <c r="BXK112" s="52"/>
      <c r="BXL112" s="52"/>
      <c r="BXM112" s="52"/>
      <c r="BXN112" s="52"/>
      <c r="BXO112" s="52"/>
      <c r="BXP112" s="52"/>
      <c r="BXQ112" s="52"/>
      <c r="BXR112" s="52"/>
      <c r="BXS112" s="52"/>
      <c r="BXT112" s="52"/>
      <c r="BXU112" s="52"/>
      <c r="BXV112" s="52"/>
      <c r="BXW112" s="52"/>
      <c r="BXX112" s="52"/>
      <c r="BXY112" s="52"/>
      <c r="BXZ112" s="52"/>
      <c r="BYA112" s="52"/>
      <c r="BYB112" s="52"/>
      <c r="BYC112" s="52"/>
      <c r="BYD112" s="52"/>
      <c r="BYE112" s="52"/>
      <c r="BYF112" s="52"/>
      <c r="BYG112" s="52"/>
      <c r="BYH112" s="52"/>
      <c r="BYI112" s="52"/>
      <c r="BYJ112" s="52"/>
      <c r="BYK112" s="52"/>
      <c r="BYL112" s="52"/>
      <c r="BYM112" s="52"/>
      <c r="BYN112" s="52"/>
      <c r="BYO112" s="52"/>
      <c r="BYP112" s="52"/>
      <c r="BYQ112" s="52"/>
      <c r="BYR112" s="52"/>
      <c r="BYS112" s="52"/>
      <c r="BYT112" s="52"/>
      <c r="BYU112" s="52"/>
      <c r="BYV112" s="52"/>
      <c r="BYW112" s="52"/>
      <c r="BYX112" s="52"/>
      <c r="BYY112" s="52"/>
      <c r="BYZ112" s="52"/>
      <c r="BZA112" s="52"/>
      <c r="BZB112" s="52"/>
      <c r="BZC112" s="52"/>
      <c r="BZD112" s="52"/>
      <c r="BZE112" s="52"/>
      <c r="BZF112" s="52"/>
      <c r="BZG112" s="52"/>
      <c r="BZH112" s="52"/>
      <c r="BZI112" s="52"/>
      <c r="BZJ112" s="52"/>
      <c r="BZK112" s="52"/>
      <c r="BZL112" s="52"/>
      <c r="BZM112" s="52"/>
      <c r="BZN112" s="52"/>
      <c r="BZO112" s="52"/>
      <c r="BZP112" s="52"/>
      <c r="BZQ112" s="52"/>
      <c r="BZR112" s="52"/>
      <c r="BZS112" s="52"/>
      <c r="BZT112" s="52"/>
      <c r="BZU112" s="52"/>
      <c r="BZV112" s="52"/>
      <c r="BZW112" s="52"/>
      <c r="BZX112" s="52"/>
      <c r="BZY112" s="52"/>
      <c r="BZZ112" s="52"/>
      <c r="CAA112" s="52"/>
      <c r="CAB112" s="52"/>
      <c r="CAC112" s="52"/>
      <c r="CAD112" s="52"/>
      <c r="CAE112" s="52"/>
      <c r="CAF112" s="52"/>
      <c r="CAG112" s="52"/>
      <c r="CAH112" s="52"/>
      <c r="CAI112" s="52"/>
      <c r="CAJ112" s="52"/>
      <c r="CAK112" s="52"/>
      <c r="CAL112" s="52"/>
      <c r="CAM112" s="52"/>
      <c r="CAN112" s="52"/>
      <c r="CAO112" s="52"/>
      <c r="CAP112" s="52"/>
      <c r="CAQ112" s="52"/>
      <c r="CAR112" s="52"/>
      <c r="CAS112" s="52"/>
      <c r="CAT112" s="52"/>
      <c r="CAU112" s="52"/>
      <c r="CAV112" s="52"/>
      <c r="CAW112" s="52"/>
      <c r="CAX112" s="52"/>
      <c r="CAY112" s="52"/>
      <c r="CAZ112" s="52"/>
      <c r="CBA112" s="52"/>
      <c r="CBB112" s="52"/>
      <c r="CBC112" s="52"/>
      <c r="CBD112" s="52"/>
      <c r="CBE112" s="52"/>
      <c r="CBF112" s="52"/>
      <c r="CBG112" s="52"/>
      <c r="CBH112" s="52"/>
      <c r="CBI112" s="52"/>
      <c r="CBJ112" s="52"/>
      <c r="CBK112" s="52"/>
      <c r="CBL112" s="52"/>
      <c r="CBM112" s="52"/>
      <c r="CBN112" s="52"/>
      <c r="CBO112" s="52"/>
      <c r="CBP112" s="52"/>
      <c r="CBQ112" s="52"/>
      <c r="CBR112" s="52"/>
      <c r="CBS112" s="52"/>
      <c r="CBT112" s="52"/>
      <c r="CBU112" s="52"/>
      <c r="CBV112" s="52"/>
      <c r="CBW112" s="52"/>
      <c r="CBX112" s="52"/>
      <c r="CBY112" s="52"/>
      <c r="CBZ112" s="52"/>
      <c r="CCA112" s="52"/>
      <c r="CCB112" s="52"/>
      <c r="CCC112" s="52"/>
      <c r="CCD112" s="52"/>
      <c r="CCE112" s="52"/>
      <c r="CCF112" s="52"/>
      <c r="CCG112" s="52"/>
      <c r="CCH112" s="52"/>
      <c r="CCI112" s="52"/>
      <c r="CCJ112" s="52"/>
      <c r="CCK112" s="52"/>
      <c r="CCL112" s="52"/>
      <c r="CCM112" s="52"/>
      <c r="CCN112" s="52"/>
      <c r="CCO112" s="52"/>
      <c r="CCP112" s="52"/>
      <c r="CCQ112" s="52"/>
      <c r="CCR112" s="52"/>
      <c r="CCS112" s="52"/>
      <c r="CCT112" s="52"/>
      <c r="CCU112" s="52"/>
      <c r="CCV112" s="52"/>
      <c r="CCW112" s="52"/>
      <c r="CCX112" s="52"/>
      <c r="CCY112" s="52"/>
      <c r="CCZ112" s="52"/>
      <c r="CDA112" s="52"/>
      <c r="CDB112" s="52"/>
      <c r="CDC112" s="52"/>
      <c r="CDD112" s="52"/>
      <c r="CDE112" s="52"/>
      <c r="CDF112" s="52"/>
      <c r="CDG112" s="52"/>
      <c r="CDH112" s="52"/>
      <c r="CDI112" s="52"/>
      <c r="CDJ112" s="52"/>
      <c r="CDK112" s="52"/>
      <c r="CDL112" s="52"/>
      <c r="CDM112" s="52"/>
      <c r="CDN112" s="52"/>
      <c r="CDO112" s="52"/>
      <c r="CDP112" s="52"/>
      <c r="CDQ112" s="52"/>
      <c r="CDR112" s="52"/>
      <c r="CDS112" s="52"/>
      <c r="CDT112" s="52"/>
      <c r="CDU112" s="52"/>
      <c r="CDV112" s="52"/>
      <c r="CDW112" s="52"/>
      <c r="CDX112" s="52"/>
      <c r="CDY112" s="52"/>
      <c r="CDZ112" s="52"/>
      <c r="CEA112" s="52"/>
      <c r="CEB112" s="52"/>
      <c r="CEC112" s="52"/>
      <c r="CED112" s="52"/>
      <c r="CEE112" s="52"/>
      <c r="CEF112" s="52"/>
      <c r="CEG112" s="52"/>
      <c r="CEH112" s="52"/>
      <c r="CEI112" s="52"/>
      <c r="CEJ112" s="52"/>
      <c r="CEK112" s="52"/>
      <c r="CEL112" s="52"/>
      <c r="CEM112" s="52"/>
      <c r="CEN112" s="52"/>
      <c r="CEO112" s="52"/>
      <c r="CEP112" s="52"/>
      <c r="CEQ112" s="52"/>
      <c r="CER112" s="52"/>
      <c r="CES112" s="52"/>
      <c r="CET112" s="52"/>
      <c r="CEU112" s="52"/>
      <c r="CEV112" s="52"/>
      <c r="CEW112" s="52"/>
      <c r="CEX112" s="52"/>
      <c r="CEY112" s="52"/>
      <c r="CEZ112" s="52"/>
      <c r="CFA112" s="52"/>
      <c r="CFB112" s="52"/>
      <c r="CFC112" s="52"/>
      <c r="CFD112" s="52"/>
      <c r="CFE112" s="52"/>
      <c r="CFF112" s="52"/>
      <c r="CFG112" s="52"/>
      <c r="CFH112" s="52"/>
      <c r="CFI112" s="52"/>
      <c r="CFJ112" s="52"/>
      <c r="CFK112" s="52"/>
      <c r="CFL112" s="52"/>
      <c r="CFM112" s="52"/>
      <c r="CFN112" s="52"/>
      <c r="CFO112" s="52"/>
      <c r="CFP112" s="52"/>
      <c r="CFQ112" s="52"/>
      <c r="CFR112" s="52"/>
      <c r="CFS112" s="52"/>
      <c r="CFT112" s="52"/>
      <c r="CFU112" s="52"/>
      <c r="CFV112" s="52"/>
      <c r="CFW112" s="52"/>
      <c r="CFX112" s="52"/>
      <c r="CFY112" s="52"/>
      <c r="CFZ112" s="52"/>
      <c r="CGA112" s="52"/>
      <c r="CGB112" s="52"/>
      <c r="CGC112" s="52"/>
      <c r="CGD112" s="52"/>
      <c r="CGE112" s="52"/>
      <c r="CGF112" s="52"/>
      <c r="CGG112" s="52"/>
      <c r="CGH112" s="52"/>
      <c r="CGI112" s="52"/>
      <c r="CGJ112" s="52"/>
      <c r="CGK112" s="52"/>
      <c r="CGL112" s="52"/>
      <c r="CGM112" s="52"/>
      <c r="CGN112" s="52"/>
      <c r="CGO112" s="52"/>
      <c r="CGP112" s="52"/>
      <c r="CGQ112" s="52"/>
      <c r="CGR112" s="52"/>
      <c r="CGS112" s="52"/>
      <c r="CGT112" s="52"/>
      <c r="CGU112" s="52"/>
      <c r="CGV112" s="52"/>
      <c r="CGW112" s="52"/>
      <c r="CGX112" s="52"/>
      <c r="CGY112" s="52"/>
      <c r="CGZ112" s="52"/>
      <c r="CHA112" s="52"/>
      <c r="CHB112" s="52"/>
      <c r="CHC112" s="52"/>
      <c r="CHD112" s="52"/>
      <c r="CHE112" s="52"/>
      <c r="CHF112" s="52"/>
      <c r="CHG112" s="52"/>
      <c r="CHH112" s="52"/>
      <c r="CHI112" s="52"/>
      <c r="CHJ112" s="52"/>
      <c r="CHK112" s="52"/>
      <c r="CHL112" s="52"/>
      <c r="CHM112" s="52"/>
      <c r="CHN112" s="52"/>
      <c r="CHO112" s="52"/>
      <c r="CHP112" s="52"/>
      <c r="CHQ112" s="52"/>
      <c r="CHR112" s="52"/>
      <c r="CHS112" s="52"/>
      <c r="CHT112" s="52"/>
      <c r="CHU112" s="52"/>
      <c r="CHV112" s="52"/>
      <c r="CHW112" s="52"/>
      <c r="CHX112" s="52"/>
      <c r="CHY112" s="52"/>
      <c r="CHZ112" s="52"/>
      <c r="CIA112" s="52"/>
      <c r="CIB112" s="52"/>
      <c r="CIC112" s="52"/>
      <c r="CID112" s="52"/>
      <c r="CIE112" s="52"/>
      <c r="CIF112" s="52"/>
      <c r="CIG112" s="52"/>
      <c r="CIH112" s="52"/>
      <c r="CII112" s="52"/>
      <c r="CIJ112" s="52"/>
      <c r="CIK112" s="52"/>
      <c r="CIL112" s="52"/>
      <c r="CIM112" s="52"/>
      <c r="CIN112" s="52"/>
      <c r="CIO112" s="52"/>
      <c r="CIP112" s="52"/>
      <c r="CIQ112" s="52"/>
      <c r="CIR112" s="52"/>
      <c r="CIS112" s="52"/>
      <c r="CIT112" s="52"/>
      <c r="CIU112" s="52"/>
      <c r="CIV112" s="52"/>
      <c r="CIW112" s="52"/>
      <c r="CIX112" s="52"/>
      <c r="CIY112" s="52"/>
      <c r="CIZ112" s="52"/>
      <c r="CJA112" s="52"/>
      <c r="CJB112" s="52"/>
      <c r="CJC112" s="52"/>
      <c r="CJD112" s="52"/>
      <c r="CJE112" s="52"/>
      <c r="CJF112" s="52"/>
      <c r="CJG112" s="52"/>
      <c r="CJH112" s="52"/>
      <c r="CJI112" s="52"/>
      <c r="CJJ112" s="52"/>
      <c r="CJK112" s="52"/>
      <c r="CJL112" s="52"/>
      <c r="CJM112" s="52"/>
      <c r="CJN112" s="52"/>
      <c r="CJO112" s="52"/>
      <c r="CJP112" s="52"/>
      <c r="CJQ112" s="52"/>
      <c r="CJR112" s="52"/>
      <c r="CJS112" s="52"/>
      <c r="CJT112" s="52"/>
      <c r="CJU112" s="52"/>
      <c r="CJV112" s="52"/>
      <c r="CJW112" s="52"/>
      <c r="CJX112" s="52"/>
      <c r="CJY112" s="52"/>
      <c r="CJZ112" s="52"/>
      <c r="CKA112" s="52"/>
      <c r="CKB112" s="52"/>
      <c r="CKC112" s="52"/>
      <c r="CKD112" s="52"/>
      <c r="CKE112" s="52"/>
      <c r="CKF112" s="52"/>
      <c r="CKG112" s="52"/>
      <c r="CKH112" s="52"/>
      <c r="CKI112" s="52"/>
      <c r="CKJ112" s="52"/>
      <c r="CKK112" s="52"/>
      <c r="CKL112" s="52"/>
      <c r="CKM112" s="52"/>
      <c r="CKN112" s="52"/>
      <c r="CKO112" s="52"/>
      <c r="CKP112" s="52"/>
      <c r="CKQ112" s="52"/>
      <c r="CKR112" s="52"/>
      <c r="CKS112" s="52"/>
      <c r="CKT112" s="52"/>
      <c r="CKU112" s="52"/>
      <c r="CKV112" s="52"/>
      <c r="CKW112" s="52"/>
      <c r="CKX112" s="52"/>
      <c r="CKY112" s="52"/>
      <c r="CKZ112" s="52"/>
      <c r="CLA112" s="52"/>
      <c r="CLB112" s="52"/>
      <c r="CLC112" s="52"/>
      <c r="CLD112" s="52"/>
      <c r="CLE112" s="52"/>
      <c r="CLF112" s="52"/>
      <c r="CLG112" s="52"/>
      <c r="CLH112" s="52"/>
      <c r="CLI112" s="52"/>
      <c r="CLJ112" s="52"/>
      <c r="CLK112" s="52"/>
      <c r="CLL112" s="52"/>
      <c r="CLM112" s="52"/>
      <c r="CLN112" s="52"/>
      <c r="CLO112" s="52"/>
      <c r="CLP112" s="52"/>
      <c r="CLQ112" s="52"/>
      <c r="CLR112" s="52"/>
      <c r="CLS112" s="52"/>
      <c r="CLT112" s="52"/>
      <c r="CLU112" s="52"/>
      <c r="CLV112" s="52"/>
      <c r="CLW112" s="52"/>
      <c r="CLX112" s="52"/>
      <c r="CLY112" s="52"/>
      <c r="CLZ112" s="52"/>
      <c r="CMA112" s="52"/>
      <c r="CMB112" s="52"/>
      <c r="CMC112" s="52"/>
      <c r="CMD112" s="52"/>
      <c r="CME112" s="52"/>
      <c r="CMF112" s="52"/>
      <c r="CMG112" s="52"/>
      <c r="CMH112" s="52"/>
      <c r="CMI112" s="52"/>
      <c r="CMJ112" s="52"/>
      <c r="CMK112" s="52"/>
      <c r="CML112" s="52"/>
      <c r="CMM112" s="52"/>
      <c r="CMN112" s="52"/>
      <c r="CMO112" s="52"/>
      <c r="CMP112" s="52"/>
      <c r="CMQ112" s="52"/>
      <c r="CMR112" s="52"/>
      <c r="CMS112" s="52"/>
      <c r="CMT112" s="52"/>
      <c r="CMU112" s="52"/>
      <c r="CMV112" s="52"/>
      <c r="CMW112" s="52"/>
      <c r="CMX112" s="52"/>
      <c r="CMY112" s="52"/>
      <c r="CMZ112" s="52"/>
      <c r="CNA112" s="52"/>
      <c r="CNB112" s="52"/>
      <c r="CNC112" s="52"/>
      <c r="CND112" s="52"/>
      <c r="CNE112" s="52"/>
      <c r="CNF112" s="52"/>
      <c r="CNG112" s="52"/>
      <c r="CNH112" s="52"/>
      <c r="CNI112" s="52"/>
      <c r="CNJ112" s="52"/>
      <c r="CNK112" s="52"/>
      <c r="CNL112" s="52"/>
      <c r="CNM112" s="52"/>
      <c r="CNN112" s="52"/>
      <c r="CNO112" s="52"/>
      <c r="CNP112" s="52"/>
      <c r="CNQ112" s="52"/>
      <c r="CNR112" s="52"/>
      <c r="CNS112" s="52"/>
      <c r="CNT112" s="52"/>
      <c r="CNU112" s="52"/>
      <c r="CNV112" s="52"/>
      <c r="CNW112" s="52"/>
      <c r="CNX112" s="52"/>
      <c r="CNY112" s="52"/>
      <c r="CNZ112" s="52"/>
      <c r="COA112" s="52"/>
      <c r="COB112" s="52"/>
      <c r="COC112" s="52"/>
      <c r="COD112" s="52"/>
      <c r="COE112" s="52"/>
      <c r="COF112" s="52"/>
      <c r="COG112" s="52"/>
      <c r="COH112" s="52"/>
      <c r="COI112" s="52"/>
      <c r="COJ112" s="52"/>
      <c r="COK112" s="52"/>
      <c r="COL112" s="52"/>
      <c r="COM112" s="52"/>
      <c r="CON112" s="52"/>
      <c r="COO112" s="52"/>
      <c r="COP112" s="52"/>
      <c r="COQ112" s="52"/>
      <c r="COR112" s="52"/>
      <c r="COS112" s="52"/>
      <c r="COT112" s="52"/>
      <c r="COU112" s="52"/>
      <c r="COV112" s="52"/>
      <c r="COW112" s="52"/>
      <c r="COX112" s="52"/>
      <c r="COY112" s="52"/>
      <c r="COZ112" s="52"/>
      <c r="CPA112" s="52"/>
      <c r="CPB112" s="52"/>
      <c r="CPC112" s="52"/>
      <c r="CPD112" s="52"/>
      <c r="CPE112" s="52"/>
      <c r="CPF112" s="52"/>
      <c r="CPG112" s="52"/>
      <c r="CPH112" s="52"/>
      <c r="CPI112" s="52"/>
      <c r="CPJ112" s="52"/>
      <c r="CPK112" s="52"/>
      <c r="CPL112" s="52"/>
      <c r="CPM112" s="52"/>
      <c r="CPN112" s="52"/>
      <c r="CPO112" s="52"/>
      <c r="CPP112" s="52"/>
      <c r="CPQ112" s="52"/>
      <c r="CPR112" s="52"/>
      <c r="CPS112" s="52"/>
      <c r="CPT112" s="52"/>
      <c r="CPU112" s="52"/>
      <c r="CPV112" s="52"/>
      <c r="CPW112" s="52"/>
      <c r="CPX112" s="52"/>
      <c r="CPY112" s="52"/>
      <c r="CPZ112" s="52"/>
      <c r="CQA112" s="52"/>
      <c r="CQB112" s="52"/>
      <c r="CQC112" s="52"/>
      <c r="CQD112" s="52"/>
      <c r="CQE112" s="52"/>
      <c r="CQF112" s="52"/>
      <c r="CQG112" s="52"/>
      <c r="CQH112" s="52"/>
      <c r="CQI112" s="52"/>
      <c r="CQJ112" s="52"/>
      <c r="CQK112" s="52"/>
      <c r="CQL112" s="52"/>
      <c r="CQM112" s="52"/>
      <c r="CQN112" s="52"/>
      <c r="CQO112" s="52"/>
      <c r="CQP112" s="52"/>
      <c r="CQQ112" s="52"/>
      <c r="CQR112" s="52"/>
      <c r="CQS112" s="52"/>
      <c r="CQT112" s="52"/>
      <c r="CQU112" s="52"/>
      <c r="CQV112" s="52"/>
      <c r="CQW112" s="52"/>
      <c r="CQX112" s="52"/>
      <c r="CQY112" s="52"/>
      <c r="CQZ112" s="52"/>
      <c r="CRA112" s="52"/>
      <c r="CRB112" s="52"/>
      <c r="CRC112" s="52"/>
      <c r="CRD112" s="52"/>
      <c r="CRE112" s="52"/>
      <c r="CRF112" s="52"/>
      <c r="CRG112" s="52"/>
      <c r="CRH112" s="52"/>
      <c r="CRI112" s="52"/>
      <c r="CRJ112" s="52"/>
      <c r="CRK112" s="52"/>
      <c r="CRL112" s="52"/>
      <c r="CRM112" s="52"/>
      <c r="CRN112" s="52"/>
      <c r="CRO112" s="52"/>
      <c r="CRP112" s="52"/>
      <c r="CRQ112" s="52"/>
      <c r="CRR112" s="52"/>
      <c r="CRS112" s="52"/>
      <c r="CRT112" s="52"/>
      <c r="CRU112" s="52"/>
      <c r="CRV112" s="52"/>
      <c r="CRW112" s="52"/>
      <c r="CRX112" s="52"/>
      <c r="CRY112" s="52"/>
      <c r="CRZ112" s="52"/>
      <c r="CSA112" s="52"/>
      <c r="CSB112" s="52"/>
      <c r="CSC112" s="52"/>
      <c r="CSD112" s="52"/>
      <c r="CSE112" s="52"/>
      <c r="CSF112" s="52"/>
      <c r="CSG112" s="52"/>
      <c r="CSH112" s="52"/>
      <c r="CSI112" s="52"/>
      <c r="CSJ112" s="52"/>
      <c r="CSK112" s="52"/>
      <c r="CSL112" s="52"/>
      <c r="CSM112" s="52"/>
      <c r="CSN112" s="52"/>
      <c r="CSO112" s="52"/>
      <c r="CSP112" s="52"/>
      <c r="CSQ112" s="52"/>
      <c r="CSR112" s="52"/>
      <c r="CSS112" s="52"/>
      <c r="CST112" s="52"/>
      <c r="CSU112" s="52"/>
      <c r="CSV112" s="52"/>
      <c r="CSW112" s="52"/>
      <c r="CSX112" s="52"/>
      <c r="CSY112" s="52"/>
      <c r="CSZ112" s="52"/>
      <c r="CTA112" s="52"/>
      <c r="CTB112" s="52"/>
      <c r="CTC112" s="52"/>
      <c r="CTD112" s="52"/>
      <c r="CTE112" s="52"/>
      <c r="CTF112" s="52"/>
      <c r="CTG112" s="52"/>
      <c r="CTH112" s="52"/>
      <c r="CTI112" s="52"/>
      <c r="CTJ112" s="52"/>
      <c r="CTK112" s="52"/>
      <c r="CTL112" s="52"/>
      <c r="CTM112" s="52"/>
      <c r="CTN112" s="52"/>
      <c r="CTO112" s="52"/>
      <c r="CTP112" s="52"/>
      <c r="CTQ112" s="52"/>
      <c r="CTR112" s="52"/>
      <c r="CTS112" s="52"/>
      <c r="CTT112" s="52"/>
      <c r="CTU112" s="52"/>
      <c r="CTV112" s="52"/>
      <c r="CTW112" s="52"/>
      <c r="CTX112" s="52"/>
      <c r="CTY112" s="52"/>
      <c r="CTZ112" s="52"/>
      <c r="CUA112" s="52"/>
      <c r="CUB112" s="52"/>
      <c r="CUC112" s="52"/>
      <c r="CUD112" s="52"/>
      <c r="CUE112" s="52"/>
      <c r="CUF112" s="52"/>
      <c r="CUG112" s="52"/>
      <c r="CUH112" s="52"/>
      <c r="CUI112" s="52"/>
      <c r="CUJ112" s="52"/>
      <c r="CUK112" s="52"/>
      <c r="CUL112" s="52"/>
      <c r="CUM112" s="52"/>
      <c r="CUN112" s="52"/>
      <c r="CUO112" s="52"/>
      <c r="CUP112" s="52"/>
      <c r="CUQ112" s="52"/>
      <c r="CUR112" s="52"/>
      <c r="CUS112" s="52"/>
      <c r="CUT112" s="52"/>
      <c r="CUU112" s="52"/>
      <c r="CUV112" s="52"/>
      <c r="CUW112" s="52"/>
      <c r="CUX112" s="52"/>
      <c r="CUY112" s="52"/>
      <c r="CUZ112" s="52"/>
      <c r="CVA112" s="52"/>
      <c r="CVB112" s="52"/>
      <c r="CVC112" s="52"/>
      <c r="CVD112" s="52"/>
      <c r="CVE112" s="52"/>
      <c r="CVF112" s="52"/>
      <c r="CVG112" s="52"/>
      <c r="CVH112" s="52"/>
      <c r="CVI112" s="52"/>
      <c r="CVJ112" s="52"/>
      <c r="CVK112" s="52"/>
      <c r="CVL112" s="52"/>
      <c r="CVM112" s="52"/>
      <c r="CVN112" s="52"/>
      <c r="CVO112" s="52"/>
      <c r="CVP112" s="52"/>
      <c r="CVQ112" s="52"/>
      <c r="CVR112" s="52"/>
      <c r="CVS112" s="52"/>
      <c r="CVT112" s="52"/>
      <c r="CVU112" s="52"/>
      <c r="CVV112" s="52"/>
      <c r="CVW112" s="52"/>
      <c r="CVX112" s="52"/>
      <c r="CVY112" s="52"/>
      <c r="CVZ112" s="52"/>
      <c r="CWA112" s="52"/>
      <c r="CWB112" s="52"/>
      <c r="CWC112" s="52"/>
      <c r="CWD112" s="52"/>
      <c r="CWE112" s="52"/>
      <c r="CWF112" s="52"/>
      <c r="CWG112" s="52"/>
      <c r="CWH112" s="52"/>
      <c r="CWI112" s="52"/>
      <c r="CWJ112" s="52"/>
      <c r="CWK112" s="52"/>
      <c r="CWL112" s="52"/>
      <c r="CWM112" s="52"/>
      <c r="CWN112" s="52"/>
      <c r="CWO112" s="52"/>
      <c r="CWP112" s="52"/>
      <c r="CWQ112" s="52"/>
      <c r="CWR112" s="52"/>
      <c r="CWS112" s="52"/>
      <c r="CWT112" s="52"/>
      <c r="CWU112" s="52"/>
      <c r="CWV112" s="52"/>
      <c r="CWW112" s="52"/>
      <c r="CWX112" s="52"/>
      <c r="CWY112" s="52"/>
      <c r="CWZ112" s="52"/>
      <c r="CXA112" s="52"/>
      <c r="CXB112" s="52"/>
      <c r="CXC112" s="52"/>
      <c r="CXD112" s="52"/>
      <c r="CXE112" s="52"/>
      <c r="CXF112" s="52"/>
      <c r="CXG112" s="52"/>
      <c r="CXH112" s="52"/>
      <c r="CXI112" s="52"/>
      <c r="CXJ112" s="52"/>
      <c r="CXK112" s="52"/>
      <c r="CXL112" s="52"/>
      <c r="CXM112" s="52"/>
      <c r="CXN112" s="52"/>
      <c r="CXO112" s="52"/>
      <c r="CXP112" s="52"/>
      <c r="CXQ112" s="52"/>
      <c r="CXR112" s="52"/>
      <c r="CXS112" s="52"/>
      <c r="CXT112" s="52"/>
      <c r="CXU112" s="52"/>
      <c r="CXV112" s="52"/>
      <c r="CXW112" s="52"/>
      <c r="CXX112" s="52"/>
      <c r="CXY112" s="52"/>
      <c r="CXZ112" s="52"/>
      <c r="CYA112" s="52"/>
      <c r="CYB112" s="52"/>
      <c r="CYC112" s="52"/>
      <c r="CYD112" s="52"/>
      <c r="CYE112" s="52"/>
      <c r="CYF112" s="52"/>
      <c r="CYG112" s="52"/>
      <c r="CYH112" s="52"/>
      <c r="CYI112" s="52"/>
      <c r="CYJ112" s="52"/>
      <c r="CYK112" s="52"/>
      <c r="CYL112" s="52"/>
      <c r="CYM112" s="52"/>
      <c r="CYN112" s="52"/>
      <c r="CYO112" s="52"/>
      <c r="CYP112" s="52"/>
      <c r="CYQ112" s="52"/>
      <c r="CYR112" s="52"/>
      <c r="CYS112" s="52"/>
      <c r="CYT112" s="52"/>
      <c r="CYU112" s="52"/>
      <c r="CYV112" s="52"/>
      <c r="CYW112" s="52"/>
      <c r="CYX112" s="52"/>
      <c r="CYY112" s="52"/>
      <c r="CYZ112" s="52"/>
      <c r="CZA112" s="52"/>
      <c r="CZB112" s="52"/>
      <c r="CZC112" s="52"/>
      <c r="CZD112" s="52"/>
      <c r="CZE112" s="52"/>
      <c r="CZF112" s="52"/>
      <c r="CZG112" s="52"/>
      <c r="CZH112" s="52"/>
      <c r="CZI112" s="52"/>
      <c r="CZJ112" s="52"/>
      <c r="CZK112" s="52"/>
      <c r="CZL112" s="52"/>
      <c r="CZM112" s="52"/>
      <c r="CZN112" s="52"/>
      <c r="CZO112" s="52"/>
      <c r="CZP112" s="52"/>
      <c r="CZQ112" s="52"/>
      <c r="CZR112" s="52"/>
      <c r="CZS112" s="52"/>
      <c r="CZT112" s="52"/>
      <c r="CZU112" s="52"/>
      <c r="CZV112" s="52"/>
      <c r="CZW112" s="52"/>
      <c r="CZX112" s="52"/>
      <c r="CZY112" s="52"/>
      <c r="CZZ112" s="52"/>
      <c r="DAA112" s="52"/>
      <c r="DAB112" s="52"/>
      <c r="DAC112" s="52"/>
      <c r="DAD112" s="52"/>
      <c r="DAE112" s="52"/>
      <c r="DAF112" s="52"/>
      <c r="DAG112" s="52"/>
      <c r="DAH112" s="52"/>
      <c r="DAI112" s="52"/>
      <c r="DAJ112" s="52"/>
      <c r="DAK112" s="52"/>
      <c r="DAL112" s="52"/>
      <c r="DAM112" s="52"/>
      <c r="DAN112" s="52"/>
      <c r="DAO112" s="52"/>
      <c r="DAP112" s="52"/>
      <c r="DAQ112" s="52"/>
      <c r="DAR112" s="52"/>
      <c r="DAS112" s="52"/>
      <c r="DAT112" s="52"/>
      <c r="DAU112" s="52"/>
      <c r="DAV112" s="52"/>
      <c r="DAW112" s="52"/>
      <c r="DAX112" s="52"/>
      <c r="DAY112" s="52"/>
      <c r="DAZ112" s="52"/>
      <c r="DBA112" s="52"/>
      <c r="DBB112" s="52"/>
      <c r="DBC112" s="52"/>
      <c r="DBD112" s="52"/>
      <c r="DBE112" s="52"/>
      <c r="DBF112" s="52"/>
      <c r="DBG112" s="52"/>
      <c r="DBH112" s="52"/>
      <c r="DBI112" s="52"/>
      <c r="DBJ112" s="52"/>
      <c r="DBK112" s="52"/>
      <c r="DBL112" s="52"/>
      <c r="DBM112" s="52"/>
      <c r="DBN112" s="52"/>
      <c r="DBO112" s="52"/>
      <c r="DBP112" s="52"/>
      <c r="DBQ112" s="52"/>
      <c r="DBR112" s="52"/>
      <c r="DBS112" s="52"/>
      <c r="DBT112" s="52"/>
      <c r="DBU112" s="52"/>
      <c r="DBV112" s="52"/>
      <c r="DBW112" s="52"/>
      <c r="DBX112" s="52"/>
      <c r="DBY112" s="52"/>
      <c r="DBZ112" s="52"/>
      <c r="DCA112" s="52"/>
      <c r="DCB112" s="52"/>
      <c r="DCC112" s="52"/>
      <c r="DCD112" s="52"/>
      <c r="DCE112" s="52"/>
      <c r="DCF112" s="52"/>
      <c r="DCG112" s="52"/>
      <c r="DCH112" s="52"/>
      <c r="DCI112" s="52"/>
      <c r="DCJ112" s="52"/>
      <c r="DCK112" s="52"/>
      <c r="DCL112" s="52"/>
      <c r="DCM112" s="52"/>
      <c r="DCN112" s="52"/>
      <c r="DCO112" s="52"/>
      <c r="DCP112" s="52"/>
      <c r="DCQ112" s="52"/>
      <c r="DCR112" s="52"/>
      <c r="DCS112" s="52"/>
      <c r="DCT112" s="52"/>
      <c r="DCU112" s="52"/>
      <c r="DCV112" s="52"/>
      <c r="DCW112" s="52"/>
      <c r="DCX112" s="52"/>
      <c r="DCY112" s="52"/>
      <c r="DCZ112" s="52"/>
      <c r="DDA112" s="52"/>
      <c r="DDB112" s="52"/>
      <c r="DDC112" s="52"/>
      <c r="DDD112" s="52"/>
      <c r="DDE112" s="52"/>
      <c r="DDF112" s="52"/>
      <c r="DDG112" s="52"/>
      <c r="DDH112" s="52"/>
      <c r="DDI112" s="52"/>
      <c r="DDJ112" s="52"/>
      <c r="DDK112" s="52"/>
      <c r="DDL112" s="52"/>
      <c r="DDM112" s="52"/>
      <c r="DDN112" s="52"/>
      <c r="DDO112" s="52"/>
      <c r="DDP112" s="52"/>
      <c r="DDQ112" s="52"/>
      <c r="DDR112" s="52"/>
      <c r="DDS112" s="52"/>
      <c r="DDT112" s="52"/>
      <c r="DDU112" s="52"/>
      <c r="DDV112" s="52"/>
      <c r="DDW112" s="52"/>
      <c r="DDX112" s="52"/>
      <c r="DDY112" s="52"/>
      <c r="DDZ112" s="52"/>
      <c r="DEA112" s="52"/>
      <c r="DEB112" s="52"/>
      <c r="DEC112" s="52"/>
      <c r="DED112" s="52"/>
      <c r="DEE112" s="52"/>
      <c r="DEF112" s="52"/>
      <c r="DEG112" s="52"/>
      <c r="DEH112" s="52"/>
      <c r="DEI112" s="52"/>
      <c r="DEJ112" s="52"/>
      <c r="DEK112" s="52"/>
      <c r="DEL112" s="52"/>
      <c r="DEM112" s="52"/>
      <c r="DEN112" s="52"/>
      <c r="DEO112" s="52"/>
      <c r="DEP112" s="52"/>
      <c r="DEQ112" s="52"/>
      <c r="DER112" s="52"/>
      <c r="DES112" s="52"/>
      <c r="DET112" s="52"/>
      <c r="DEU112" s="52"/>
      <c r="DEV112" s="52"/>
      <c r="DEW112" s="52"/>
      <c r="DEX112" s="52"/>
      <c r="DEY112" s="52"/>
      <c r="DEZ112" s="52"/>
      <c r="DFA112" s="52"/>
      <c r="DFB112" s="52"/>
      <c r="DFC112" s="52"/>
      <c r="DFD112" s="52"/>
      <c r="DFE112" s="52"/>
      <c r="DFF112" s="52"/>
      <c r="DFG112" s="52"/>
      <c r="DFH112" s="52"/>
      <c r="DFI112" s="52"/>
      <c r="DFJ112" s="52"/>
      <c r="DFK112" s="52"/>
      <c r="DFL112" s="52"/>
      <c r="DFM112" s="52"/>
      <c r="DFN112" s="52"/>
      <c r="DFO112" s="52"/>
      <c r="DFP112" s="52"/>
      <c r="DFQ112" s="52"/>
      <c r="DFR112" s="52"/>
      <c r="DFS112" s="52"/>
      <c r="DFT112" s="52"/>
      <c r="DFU112" s="52"/>
      <c r="DFV112" s="52"/>
      <c r="DFW112" s="52"/>
      <c r="DFX112" s="52"/>
      <c r="DFY112" s="52"/>
      <c r="DFZ112" s="52"/>
      <c r="DGA112" s="52"/>
      <c r="DGB112" s="52"/>
      <c r="DGC112" s="52"/>
      <c r="DGD112" s="52"/>
      <c r="DGE112" s="52"/>
      <c r="DGF112" s="52"/>
      <c r="DGG112" s="52"/>
      <c r="DGH112" s="52"/>
      <c r="DGI112" s="52"/>
      <c r="DGJ112" s="52"/>
      <c r="DGK112" s="52"/>
      <c r="DGL112" s="52"/>
      <c r="DGM112" s="52"/>
      <c r="DGN112" s="52"/>
      <c r="DGO112" s="52"/>
      <c r="DGP112" s="52"/>
      <c r="DGQ112" s="52"/>
      <c r="DGR112" s="52"/>
      <c r="DGS112" s="52"/>
      <c r="DGT112" s="52"/>
      <c r="DGU112" s="52"/>
      <c r="DGV112" s="52"/>
      <c r="DGW112" s="52"/>
      <c r="DGX112" s="52"/>
      <c r="DGY112" s="52"/>
      <c r="DGZ112" s="52"/>
      <c r="DHA112" s="52"/>
      <c r="DHB112" s="52"/>
      <c r="DHC112" s="52"/>
      <c r="DHD112" s="52"/>
      <c r="DHE112" s="52"/>
      <c r="DHF112" s="52"/>
      <c r="DHG112" s="52"/>
      <c r="DHH112" s="52"/>
      <c r="DHI112" s="52"/>
      <c r="DHJ112" s="52"/>
      <c r="DHK112" s="52"/>
      <c r="DHL112" s="52"/>
      <c r="DHM112" s="52"/>
      <c r="DHN112" s="52"/>
      <c r="DHO112" s="52"/>
      <c r="DHP112" s="52"/>
      <c r="DHQ112" s="52"/>
      <c r="DHR112" s="52"/>
      <c r="DHS112" s="52"/>
      <c r="DHT112" s="52"/>
      <c r="DHU112" s="52"/>
      <c r="DHV112" s="52"/>
      <c r="DHW112" s="52"/>
      <c r="DHX112" s="52"/>
      <c r="DHY112" s="52"/>
      <c r="DHZ112" s="52"/>
      <c r="DIA112" s="52"/>
      <c r="DIB112" s="52"/>
      <c r="DIC112" s="52"/>
      <c r="DID112" s="52"/>
      <c r="DIE112" s="52"/>
      <c r="DIF112" s="52"/>
      <c r="DIG112" s="52"/>
      <c r="DIH112" s="52"/>
      <c r="DII112" s="52"/>
      <c r="DIJ112" s="52"/>
      <c r="DIK112" s="52"/>
      <c r="DIL112" s="52"/>
      <c r="DIM112" s="52"/>
      <c r="DIN112" s="52"/>
      <c r="DIO112" s="52"/>
      <c r="DIP112" s="52"/>
      <c r="DIQ112" s="52"/>
      <c r="DIR112" s="52"/>
      <c r="DIS112" s="52"/>
      <c r="DIT112" s="52"/>
      <c r="DIU112" s="52"/>
      <c r="DIV112" s="52"/>
      <c r="DIW112" s="52"/>
      <c r="DIX112" s="52"/>
      <c r="DIY112" s="52"/>
      <c r="DIZ112" s="52"/>
      <c r="DJA112" s="52"/>
      <c r="DJB112" s="52"/>
      <c r="DJC112" s="52"/>
      <c r="DJD112" s="52"/>
      <c r="DJE112" s="52"/>
      <c r="DJF112" s="52"/>
      <c r="DJG112" s="52"/>
      <c r="DJH112" s="52"/>
      <c r="DJI112" s="52"/>
      <c r="DJJ112" s="52"/>
      <c r="DJK112" s="52"/>
      <c r="DJL112" s="52"/>
      <c r="DJM112" s="52"/>
      <c r="DJN112" s="52"/>
      <c r="DJO112" s="52"/>
      <c r="DJP112" s="52"/>
      <c r="DJQ112" s="52"/>
      <c r="DJR112" s="52"/>
      <c r="DJS112" s="52"/>
      <c r="DJT112" s="52"/>
      <c r="DJU112" s="52"/>
      <c r="DJV112" s="52"/>
      <c r="DJW112" s="52"/>
      <c r="DJX112" s="52"/>
      <c r="DJY112" s="52"/>
      <c r="DJZ112" s="52"/>
      <c r="DKA112" s="52"/>
      <c r="DKB112" s="52"/>
      <c r="DKC112" s="52"/>
      <c r="DKD112" s="52"/>
      <c r="DKE112" s="52"/>
      <c r="DKF112" s="52"/>
      <c r="DKG112" s="52"/>
      <c r="DKH112" s="52"/>
      <c r="DKI112" s="52"/>
      <c r="DKJ112" s="52"/>
      <c r="DKK112" s="52"/>
      <c r="DKL112" s="52"/>
      <c r="DKM112" s="52"/>
      <c r="DKN112" s="52"/>
      <c r="DKO112" s="52"/>
      <c r="DKP112" s="52"/>
      <c r="DKQ112" s="52"/>
      <c r="DKR112" s="52"/>
      <c r="DKS112" s="52"/>
      <c r="DKT112" s="52"/>
      <c r="DKU112" s="52"/>
      <c r="DKV112" s="52"/>
      <c r="DKW112" s="52"/>
      <c r="DKX112" s="52"/>
      <c r="DKY112" s="52"/>
      <c r="DKZ112" s="52"/>
      <c r="DLA112" s="52"/>
      <c r="DLB112" s="52"/>
      <c r="DLC112" s="52"/>
      <c r="DLD112" s="52"/>
      <c r="DLE112" s="52"/>
      <c r="DLF112" s="52"/>
      <c r="DLG112" s="52"/>
      <c r="DLH112" s="52"/>
      <c r="DLI112" s="52"/>
      <c r="DLJ112" s="52"/>
      <c r="DLK112" s="52"/>
      <c r="DLL112" s="52"/>
      <c r="DLM112" s="52"/>
      <c r="DLN112" s="52"/>
      <c r="DLO112" s="52"/>
      <c r="DLP112" s="52"/>
      <c r="DLQ112" s="52"/>
      <c r="DLR112" s="52"/>
      <c r="DLS112" s="52"/>
      <c r="DLT112" s="52"/>
      <c r="DLU112" s="52"/>
      <c r="DLV112" s="52"/>
      <c r="DLW112" s="52"/>
      <c r="DLX112" s="52"/>
      <c r="DLY112" s="52"/>
      <c r="DLZ112" s="52"/>
      <c r="DMA112" s="52"/>
      <c r="DMB112" s="52"/>
      <c r="DMC112" s="52"/>
      <c r="DMD112" s="52"/>
      <c r="DME112" s="52"/>
      <c r="DMF112" s="52"/>
      <c r="DMG112" s="52"/>
      <c r="DMH112" s="52"/>
      <c r="DMI112" s="52"/>
      <c r="DMJ112" s="52"/>
      <c r="DMK112" s="52"/>
      <c r="DML112" s="52"/>
      <c r="DMM112" s="52"/>
      <c r="DMN112" s="52"/>
      <c r="DMO112" s="52"/>
      <c r="DMP112" s="52"/>
      <c r="DMQ112" s="52"/>
      <c r="DMR112" s="52"/>
      <c r="DMS112" s="52"/>
      <c r="DMT112" s="52"/>
      <c r="DMU112" s="52"/>
      <c r="DMV112" s="52"/>
      <c r="DMW112" s="52"/>
      <c r="DMX112" s="52"/>
      <c r="DMY112" s="52"/>
      <c r="DMZ112" s="52"/>
      <c r="DNA112" s="52"/>
      <c r="DNB112" s="52"/>
      <c r="DNC112" s="52"/>
      <c r="DND112" s="52"/>
      <c r="DNE112" s="52"/>
      <c r="DNF112" s="52"/>
      <c r="DNG112" s="52"/>
      <c r="DNH112" s="52"/>
      <c r="DNI112" s="52"/>
      <c r="DNJ112" s="52"/>
      <c r="DNK112" s="52"/>
      <c r="DNL112" s="52"/>
      <c r="DNM112" s="52"/>
      <c r="DNN112" s="52"/>
      <c r="DNO112" s="52"/>
      <c r="DNP112" s="52"/>
      <c r="DNQ112" s="52"/>
      <c r="DNR112" s="52"/>
      <c r="DNS112" s="52"/>
      <c r="DNT112" s="52"/>
      <c r="DNU112" s="52"/>
      <c r="DNV112" s="52"/>
      <c r="DNW112" s="52"/>
      <c r="DNX112" s="52"/>
      <c r="DNY112" s="52"/>
      <c r="DNZ112" s="52"/>
      <c r="DOA112" s="52"/>
      <c r="DOB112" s="52"/>
      <c r="DOC112" s="52"/>
      <c r="DOD112" s="52"/>
      <c r="DOE112" s="52"/>
      <c r="DOF112" s="52"/>
      <c r="DOG112" s="52"/>
      <c r="DOH112" s="52"/>
      <c r="DOI112" s="52"/>
      <c r="DOJ112" s="52"/>
      <c r="DOK112" s="52"/>
      <c r="DOL112" s="52"/>
      <c r="DOM112" s="52"/>
      <c r="DON112" s="52"/>
      <c r="DOO112" s="52"/>
      <c r="DOP112" s="52"/>
      <c r="DOQ112" s="52"/>
      <c r="DOR112" s="52"/>
      <c r="DOS112" s="52"/>
      <c r="DOT112" s="52"/>
      <c r="DOU112" s="52"/>
      <c r="DOV112" s="52"/>
      <c r="DOW112" s="52"/>
      <c r="DOX112" s="52"/>
      <c r="DOY112" s="52"/>
      <c r="DOZ112" s="52"/>
      <c r="DPA112" s="52"/>
      <c r="DPB112" s="52"/>
      <c r="DPC112" s="52"/>
      <c r="DPD112" s="52"/>
      <c r="DPE112" s="52"/>
      <c r="DPF112" s="52"/>
      <c r="DPG112" s="52"/>
      <c r="DPH112" s="52"/>
      <c r="DPI112" s="52"/>
      <c r="DPJ112" s="52"/>
      <c r="DPK112" s="52"/>
      <c r="DPL112" s="52"/>
      <c r="DPM112" s="52"/>
      <c r="DPN112" s="52"/>
      <c r="DPO112" s="52"/>
      <c r="DPP112" s="52"/>
      <c r="DPQ112" s="52"/>
      <c r="DPR112" s="52"/>
      <c r="DPS112" s="52"/>
      <c r="DPT112" s="52"/>
      <c r="DPU112" s="52"/>
      <c r="DPV112" s="52"/>
      <c r="DPW112" s="52"/>
      <c r="DPX112" s="52"/>
      <c r="DPY112" s="52"/>
      <c r="DPZ112" s="52"/>
      <c r="DQA112" s="52"/>
      <c r="DQB112" s="52"/>
      <c r="DQC112" s="52"/>
      <c r="DQD112" s="52"/>
      <c r="DQE112" s="52"/>
      <c r="DQF112" s="52"/>
      <c r="DQG112" s="52"/>
      <c r="DQH112" s="52"/>
      <c r="DQI112" s="52"/>
      <c r="DQJ112" s="52"/>
      <c r="DQK112" s="52"/>
      <c r="DQL112" s="52"/>
      <c r="DQM112" s="52"/>
      <c r="DQN112" s="52"/>
      <c r="DQO112" s="52"/>
      <c r="DQP112" s="52"/>
      <c r="DQQ112" s="52"/>
      <c r="DQR112" s="52"/>
      <c r="DQS112" s="52"/>
      <c r="DQT112" s="52"/>
      <c r="DQU112" s="52"/>
      <c r="DQV112" s="52"/>
      <c r="DQW112" s="52"/>
      <c r="DQX112" s="52"/>
      <c r="DQY112" s="52"/>
      <c r="DQZ112" s="52"/>
      <c r="DRA112" s="52"/>
      <c r="DRB112" s="52"/>
      <c r="DRC112" s="52"/>
      <c r="DRD112" s="52"/>
      <c r="DRE112" s="52"/>
      <c r="DRF112" s="52"/>
      <c r="DRG112" s="52"/>
      <c r="DRH112" s="52"/>
      <c r="DRI112" s="52"/>
      <c r="DRJ112" s="52"/>
      <c r="DRK112" s="52"/>
      <c r="DRL112" s="52"/>
      <c r="DRM112" s="52"/>
      <c r="DRN112" s="52"/>
      <c r="DRO112" s="52"/>
      <c r="DRP112" s="52"/>
      <c r="DRQ112" s="52"/>
      <c r="DRR112" s="52"/>
      <c r="DRS112" s="52"/>
      <c r="DRT112" s="52"/>
      <c r="DRU112" s="52"/>
      <c r="DRV112" s="52"/>
      <c r="DRW112" s="52"/>
      <c r="DRX112" s="52"/>
      <c r="DRY112" s="52"/>
      <c r="DRZ112" s="52"/>
      <c r="DSA112" s="52"/>
      <c r="DSB112" s="52"/>
      <c r="DSC112" s="52"/>
      <c r="DSD112" s="52"/>
      <c r="DSE112" s="52"/>
      <c r="DSF112" s="52"/>
      <c r="DSG112" s="52"/>
      <c r="DSH112" s="52"/>
      <c r="DSI112" s="52"/>
      <c r="DSJ112" s="52"/>
      <c r="DSK112" s="52"/>
      <c r="DSL112" s="52"/>
      <c r="DSM112" s="52"/>
      <c r="DSN112" s="52"/>
      <c r="DSO112" s="52"/>
      <c r="DSP112" s="52"/>
      <c r="DSQ112" s="52"/>
      <c r="DSR112" s="52"/>
      <c r="DSS112" s="52"/>
      <c r="DST112" s="52"/>
      <c r="DSU112" s="52"/>
      <c r="DSV112" s="52"/>
      <c r="DSW112" s="52"/>
      <c r="DSX112" s="52"/>
      <c r="DSY112" s="52"/>
      <c r="DSZ112" s="52"/>
      <c r="DTA112" s="52"/>
      <c r="DTB112" s="52"/>
      <c r="DTC112" s="52"/>
      <c r="DTD112" s="52"/>
      <c r="DTE112" s="52"/>
      <c r="DTF112" s="52"/>
      <c r="DTG112" s="52"/>
      <c r="DTH112" s="52"/>
      <c r="DTI112" s="52"/>
      <c r="DTJ112" s="52"/>
      <c r="DTK112" s="52"/>
      <c r="DTL112" s="52"/>
      <c r="DTM112" s="52"/>
      <c r="DTN112" s="52"/>
      <c r="DTO112" s="52"/>
      <c r="DTP112" s="52"/>
      <c r="DTQ112" s="52"/>
      <c r="DTR112" s="52"/>
      <c r="DTS112" s="52"/>
      <c r="DTT112" s="52"/>
      <c r="DTU112" s="52"/>
      <c r="DTV112" s="52"/>
      <c r="DTW112" s="52"/>
      <c r="DTX112" s="52"/>
      <c r="DTY112" s="52"/>
      <c r="DTZ112" s="52"/>
      <c r="DUA112" s="52"/>
      <c r="DUB112" s="52"/>
      <c r="DUC112" s="52"/>
      <c r="DUD112" s="52"/>
      <c r="DUE112" s="52"/>
      <c r="DUF112" s="52"/>
      <c r="DUG112" s="52"/>
      <c r="DUH112" s="52"/>
      <c r="DUI112" s="52"/>
      <c r="DUJ112" s="52"/>
      <c r="DUK112" s="52"/>
      <c r="DUL112" s="52"/>
      <c r="DUM112" s="52"/>
      <c r="DUN112" s="52"/>
      <c r="DUO112" s="52"/>
      <c r="DUP112" s="52"/>
      <c r="DUQ112" s="52"/>
      <c r="DUR112" s="52"/>
      <c r="DUS112" s="52"/>
      <c r="DUT112" s="52"/>
      <c r="DUU112" s="52"/>
      <c r="DUV112" s="52"/>
      <c r="DUW112" s="52"/>
      <c r="DUX112" s="52"/>
      <c r="DUY112" s="52"/>
      <c r="DUZ112" s="52"/>
      <c r="DVA112" s="52"/>
      <c r="DVB112" s="52"/>
      <c r="DVC112" s="52"/>
      <c r="DVD112" s="52"/>
      <c r="DVE112" s="52"/>
      <c r="DVF112" s="52"/>
      <c r="DVG112" s="52"/>
      <c r="DVH112" s="52"/>
      <c r="DVI112" s="52"/>
      <c r="DVJ112" s="52"/>
      <c r="DVK112" s="52"/>
      <c r="DVL112" s="52"/>
      <c r="DVM112" s="52"/>
      <c r="DVN112" s="52"/>
      <c r="DVO112" s="52"/>
      <c r="DVP112" s="52"/>
      <c r="DVQ112" s="52"/>
      <c r="DVR112" s="52"/>
      <c r="DVS112" s="52"/>
      <c r="DVT112" s="52"/>
      <c r="DVU112" s="52"/>
      <c r="DVV112" s="52"/>
      <c r="DVW112" s="52"/>
      <c r="DVX112" s="52"/>
      <c r="DVY112" s="52"/>
      <c r="DVZ112" s="52"/>
      <c r="DWA112" s="52"/>
      <c r="DWB112" s="52"/>
      <c r="DWC112" s="52"/>
      <c r="DWD112" s="52"/>
      <c r="DWE112" s="52"/>
      <c r="DWF112" s="52"/>
      <c r="DWG112" s="52"/>
      <c r="DWH112" s="52"/>
      <c r="DWI112" s="52"/>
      <c r="DWJ112" s="52"/>
      <c r="DWK112" s="52"/>
      <c r="DWL112" s="52"/>
      <c r="DWM112" s="52"/>
      <c r="DWN112" s="52"/>
      <c r="DWO112" s="52"/>
      <c r="DWP112" s="52"/>
      <c r="DWQ112" s="52"/>
      <c r="DWR112" s="52"/>
      <c r="DWS112" s="52"/>
      <c r="DWT112" s="52"/>
      <c r="DWU112" s="52"/>
      <c r="DWV112" s="52"/>
      <c r="DWW112" s="52"/>
      <c r="DWX112" s="52"/>
      <c r="DWY112" s="52"/>
      <c r="DWZ112" s="52"/>
      <c r="DXA112" s="52"/>
      <c r="DXB112" s="52"/>
      <c r="DXC112" s="52"/>
      <c r="DXD112" s="52"/>
      <c r="DXE112" s="52"/>
      <c r="DXF112" s="52"/>
      <c r="DXG112" s="52"/>
      <c r="DXH112" s="52"/>
      <c r="DXI112" s="52"/>
      <c r="DXJ112" s="52"/>
      <c r="DXK112" s="52"/>
      <c r="DXL112" s="52"/>
      <c r="DXM112" s="52"/>
      <c r="DXN112" s="52"/>
      <c r="DXO112" s="52"/>
      <c r="DXP112" s="52"/>
      <c r="DXQ112" s="52"/>
      <c r="DXR112" s="52"/>
      <c r="DXS112" s="52"/>
      <c r="DXT112" s="52"/>
      <c r="DXU112" s="52"/>
      <c r="DXV112" s="52"/>
      <c r="DXW112" s="52"/>
      <c r="DXX112" s="52"/>
      <c r="DXY112" s="52"/>
      <c r="DXZ112" s="52"/>
      <c r="DYA112" s="52"/>
      <c r="DYB112" s="52"/>
      <c r="DYC112" s="52"/>
      <c r="DYD112" s="52"/>
      <c r="DYE112" s="52"/>
      <c r="DYF112" s="52"/>
      <c r="DYG112" s="52"/>
      <c r="DYH112" s="52"/>
      <c r="DYI112" s="52"/>
      <c r="DYJ112" s="52"/>
      <c r="DYK112" s="52"/>
      <c r="DYL112" s="52"/>
      <c r="DYM112" s="52"/>
      <c r="DYN112" s="52"/>
      <c r="DYO112" s="52"/>
      <c r="DYP112" s="52"/>
      <c r="DYQ112" s="52"/>
      <c r="DYR112" s="52"/>
      <c r="DYS112" s="52"/>
      <c r="DYT112" s="52"/>
      <c r="DYU112" s="52"/>
      <c r="DYV112" s="52"/>
      <c r="DYW112" s="52"/>
      <c r="DYX112" s="52"/>
      <c r="DYY112" s="52"/>
      <c r="DYZ112" s="52"/>
      <c r="DZA112" s="52"/>
      <c r="DZB112" s="52"/>
      <c r="DZC112" s="52"/>
      <c r="DZD112" s="52"/>
      <c r="DZE112" s="52"/>
      <c r="DZF112" s="52"/>
      <c r="DZG112" s="52"/>
      <c r="DZH112" s="52"/>
      <c r="DZI112" s="52"/>
      <c r="DZJ112" s="52"/>
      <c r="DZK112" s="52"/>
      <c r="DZL112" s="52"/>
      <c r="DZM112" s="52"/>
      <c r="DZN112" s="52"/>
      <c r="DZO112" s="52"/>
      <c r="DZP112" s="52"/>
      <c r="DZQ112" s="52"/>
      <c r="DZR112" s="52"/>
      <c r="DZS112" s="52"/>
      <c r="DZT112" s="52"/>
      <c r="DZU112" s="52"/>
      <c r="DZV112" s="52"/>
      <c r="DZW112" s="52"/>
      <c r="DZX112" s="52"/>
      <c r="DZY112" s="52"/>
      <c r="DZZ112" s="52"/>
      <c r="EAA112" s="52"/>
      <c r="EAB112" s="52"/>
      <c r="EAC112" s="52"/>
      <c r="EAD112" s="52"/>
      <c r="EAE112" s="52"/>
      <c r="EAF112" s="52"/>
      <c r="EAG112" s="52"/>
      <c r="EAH112" s="52"/>
      <c r="EAI112" s="52"/>
      <c r="EAJ112" s="52"/>
      <c r="EAK112" s="52"/>
      <c r="EAL112" s="52"/>
      <c r="EAM112" s="52"/>
      <c r="EAN112" s="52"/>
      <c r="EAO112" s="52"/>
      <c r="EAP112" s="52"/>
      <c r="EAQ112" s="52"/>
      <c r="EAR112" s="52"/>
      <c r="EAS112" s="52"/>
      <c r="EAT112" s="52"/>
      <c r="EAU112" s="52"/>
      <c r="EAV112" s="52"/>
      <c r="EAW112" s="52"/>
      <c r="EAX112" s="52"/>
      <c r="EAY112" s="52"/>
      <c r="EAZ112" s="52"/>
      <c r="EBA112" s="52"/>
      <c r="EBB112" s="52"/>
      <c r="EBC112" s="52"/>
      <c r="EBD112" s="52"/>
      <c r="EBE112" s="52"/>
      <c r="EBF112" s="52"/>
      <c r="EBG112" s="52"/>
      <c r="EBH112" s="52"/>
      <c r="EBI112" s="52"/>
      <c r="EBJ112" s="52"/>
      <c r="EBK112" s="52"/>
      <c r="EBL112" s="52"/>
      <c r="EBM112" s="52"/>
      <c r="EBN112" s="52"/>
      <c r="EBO112" s="52"/>
      <c r="EBP112" s="52"/>
      <c r="EBQ112" s="52"/>
      <c r="EBR112" s="52"/>
      <c r="EBS112" s="52"/>
      <c r="EBT112" s="52"/>
      <c r="EBU112" s="52"/>
      <c r="EBV112" s="52"/>
      <c r="EBW112" s="52"/>
      <c r="EBX112" s="52"/>
      <c r="EBY112" s="52"/>
      <c r="EBZ112" s="52"/>
      <c r="ECA112" s="52"/>
      <c r="ECB112" s="52"/>
      <c r="ECC112" s="52"/>
      <c r="ECD112" s="52"/>
      <c r="ECE112" s="52"/>
      <c r="ECF112" s="52"/>
      <c r="ECG112" s="52"/>
      <c r="ECH112" s="52"/>
      <c r="ECI112" s="52"/>
      <c r="ECJ112" s="52"/>
      <c r="ECK112" s="52"/>
      <c r="ECL112" s="52"/>
      <c r="ECM112" s="52"/>
      <c r="ECN112" s="52"/>
      <c r="ECO112" s="52"/>
      <c r="ECP112" s="52"/>
      <c r="ECQ112" s="52"/>
      <c r="ECR112" s="52"/>
      <c r="ECS112" s="52"/>
      <c r="ECT112" s="52"/>
      <c r="ECU112" s="52"/>
      <c r="ECV112" s="52"/>
      <c r="ECW112" s="52"/>
      <c r="ECX112" s="52"/>
      <c r="ECY112" s="52"/>
      <c r="ECZ112" s="52"/>
      <c r="EDA112" s="52"/>
      <c r="EDB112" s="52"/>
      <c r="EDC112" s="52"/>
      <c r="EDD112" s="52"/>
      <c r="EDE112" s="52"/>
      <c r="EDF112" s="52"/>
      <c r="EDG112" s="52"/>
      <c r="EDH112" s="52"/>
      <c r="EDI112" s="52"/>
      <c r="EDJ112" s="52"/>
      <c r="EDK112" s="52"/>
      <c r="EDL112" s="52"/>
      <c r="EDM112" s="52"/>
      <c r="EDN112" s="52"/>
      <c r="EDO112" s="52"/>
      <c r="EDP112" s="52"/>
      <c r="EDQ112" s="52"/>
      <c r="EDR112" s="52"/>
      <c r="EDS112" s="52"/>
      <c r="EDT112" s="52"/>
      <c r="EDU112" s="52"/>
      <c r="EDV112" s="52"/>
      <c r="EDW112" s="52"/>
      <c r="EDX112" s="52"/>
      <c r="EDY112" s="52"/>
      <c r="EDZ112" s="52"/>
      <c r="EEA112" s="52"/>
      <c r="EEB112" s="52"/>
      <c r="EEC112" s="52"/>
      <c r="EED112" s="52"/>
      <c r="EEE112" s="52"/>
      <c r="EEF112" s="52"/>
      <c r="EEG112" s="52"/>
      <c r="EEH112" s="52"/>
      <c r="EEI112" s="52"/>
      <c r="EEJ112" s="52"/>
      <c r="EEK112" s="52"/>
      <c r="EEL112" s="52"/>
      <c r="EEM112" s="52"/>
      <c r="EEN112" s="52"/>
      <c r="EEO112" s="52"/>
      <c r="EEP112" s="52"/>
      <c r="EEQ112" s="52"/>
      <c r="EER112" s="52"/>
      <c r="EES112" s="52"/>
      <c r="EET112" s="52"/>
      <c r="EEU112" s="52"/>
      <c r="EEV112" s="52"/>
      <c r="EEW112" s="52"/>
      <c r="EEX112" s="52"/>
      <c r="EEY112" s="52"/>
      <c r="EEZ112" s="52"/>
      <c r="EFA112" s="52"/>
      <c r="EFB112" s="52"/>
      <c r="EFC112" s="52"/>
      <c r="EFD112" s="52"/>
      <c r="EFE112" s="52"/>
      <c r="EFF112" s="52"/>
      <c r="EFG112" s="52"/>
      <c r="EFH112" s="52"/>
      <c r="EFI112" s="52"/>
      <c r="EFJ112" s="52"/>
      <c r="EFK112" s="52"/>
      <c r="EFL112" s="52"/>
      <c r="EFM112" s="52"/>
      <c r="EFN112" s="52"/>
      <c r="EFO112" s="52"/>
      <c r="EFP112" s="52"/>
      <c r="EFQ112" s="52"/>
      <c r="EFR112" s="52"/>
      <c r="EFS112" s="52"/>
      <c r="EFT112" s="52"/>
      <c r="EFU112" s="52"/>
      <c r="EFV112" s="52"/>
      <c r="EFW112" s="52"/>
      <c r="EFX112" s="52"/>
      <c r="EFY112" s="52"/>
      <c r="EFZ112" s="52"/>
      <c r="EGA112" s="52"/>
      <c r="EGB112" s="52"/>
      <c r="EGC112" s="52"/>
      <c r="EGD112" s="52"/>
      <c r="EGE112" s="52"/>
      <c r="EGF112" s="52"/>
      <c r="EGG112" s="52"/>
      <c r="EGH112" s="52"/>
      <c r="EGI112" s="52"/>
      <c r="EGJ112" s="52"/>
      <c r="EGK112" s="52"/>
      <c r="EGL112" s="52"/>
      <c r="EGM112" s="52"/>
      <c r="EGN112" s="52"/>
      <c r="EGO112" s="52"/>
      <c r="EGP112" s="52"/>
      <c r="EGQ112" s="52"/>
      <c r="EGR112" s="52"/>
      <c r="EGS112" s="52"/>
      <c r="EGT112" s="52"/>
      <c r="EGU112" s="52"/>
      <c r="EGV112" s="52"/>
      <c r="EGW112" s="52"/>
      <c r="EGX112" s="52"/>
      <c r="EGY112" s="52"/>
      <c r="EGZ112" s="52"/>
      <c r="EHA112" s="52"/>
      <c r="EHB112" s="52"/>
      <c r="EHC112" s="52"/>
      <c r="EHD112" s="52"/>
      <c r="EHE112" s="52"/>
      <c r="EHF112" s="52"/>
      <c r="EHG112" s="52"/>
      <c r="EHH112" s="52"/>
      <c r="EHI112" s="52"/>
      <c r="EHJ112" s="52"/>
      <c r="EHK112" s="52"/>
      <c r="EHL112" s="52"/>
      <c r="EHM112" s="52"/>
      <c r="EHN112" s="52"/>
      <c r="EHO112" s="52"/>
      <c r="EHP112" s="52"/>
      <c r="EHQ112" s="52"/>
      <c r="EHR112" s="52"/>
      <c r="EHS112" s="52"/>
      <c r="EHT112" s="52"/>
      <c r="EHU112" s="52"/>
      <c r="EHV112" s="52"/>
      <c r="EHW112" s="52"/>
      <c r="EHX112" s="52"/>
      <c r="EHY112" s="52"/>
      <c r="EHZ112" s="52"/>
      <c r="EIA112" s="52"/>
      <c r="EIB112" s="52"/>
      <c r="EIC112" s="52"/>
      <c r="EID112" s="52"/>
      <c r="EIE112" s="52"/>
      <c r="EIF112" s="52"/>
      <c r="EIG112" s="52"/>
      <c r="EIH112" s="52"/>
      <c r="EII112" s="52"/>
      <c r="EIJ112" s="52"/>
      <c r="EIK112" s="52"/>
      <c r="EIL112" s="52"/>
      <c r="EIM112" s="52"/>
      <c r="EIN112" s="52"/>
      <c r="EIO112" s="52"/>
      <c r="EIP112" s="52"/>
      <c r="EIQ112" s="52"/>
      <c r="EIR112" s="52"/>
      <c r="EIS112" s="52"/>
      <c r="EIT112" s="52"/>
      <c r="EIU112" s="52"/>
      <c r="EIV112" s="52"/>
      <c r="EIW112" s="52"/>
      <c r="EIX112" s="52"/>
      <c r="EIY112" s="52"/>
      <c r="EIZ112" s="52"/>
      <c r="EJA112" s="52"/>
      <c r="EJB112" s="52"/>
      <c r="EJC112" s="52"/>
      <c r="EJD112" s="52"/>
      <c r="EJE112" s="52"/>
      <c r="EJF112" s="52"/>
      <c r="EJG112" s="52"/>
      <c r="EJH112" s="52"/>
      <c r="EJI112" s="52"/>
      <c r="EJJ112" s="52"/>
      <c r="EJK112" s="52"/>
      <c r="EJL112" s="52"/>
      <c r="EJM112" s="52"/>
      <c r="EJN112" s="52"/>
      <c r="EJO112" s="52"/>
      <c r="EJP112" s="52"/>
      <c r="EJQ112" s="52"/>
      <c r="EJR112" s="52"/>
      <c r="EJS112" s="52"/>
      <c r="EJT112" s="52"/>
      <c r="EJU112" s="52"/>
      <c r="EJV112" s="52"/>
      <c r="EJW112" s="52"/>
      <c r="EJX112" s="52"/>
      <c r="EJY112" s="52"/>
      <c r="EJZ112" s="52"/>
      <c r="EKA112" s="52"/>
      <c r="EKB112" s="52"/>
      <c r="EKC112" s="52"/>
      <c r="EKD112" s="52"/>
      <c r="EKE112" s="52"/>
      <c r="EKF112" s="52"/>
      <c r="EKG112" s="52"/>
      <c r="EKH112" s="52"/>
      <c r="EKI112" s="52"/>
      <c r="EKJ112" s="52"/>
      <c r="EKK112" s="52"/>
      <c r="EKL112" s="52"/>
      <c r="EKM112" s="52"/>
      <c r="EKN112" s="52"/>
      <c r="EKO112" s="52"/>
      <c r="EKP112" s="52"/>
      <c r="EKQ112" s="52"/>
      <c r="EKR112" s="52"/>
      <c r="EKS112" s="52"/>
      <c r="EKT112" s="52"/>
      <c r="EKU112" s="52"/>
      <c r="EKV112" s="52"/>
      <c r="EKW112" s="52"/>
      <c r="EKX112" s="52"/>
      <c r="EKY112" s="52"/>
      <c r="EKZ112" s="52"/>
      <c r="ELA112" s="52"/>
      <c r="ELB112" s="52"/>
      <c r="ELC112" s="52"/>
      <c r="ELD112" s="52"/>
      <c r="ELE112" s="52"/>
      <c r="ELF112" s="52"/>
      <c r="ELG112" s="52"/>
      <c r="ELH112" s="52"/>
      <c r="ELI112" s="52"/>
      <c r="ELJ112" s="52"/>
      <c r="ELK112" s="52"/>
      <c r="ELL112" s="52"/>
      <c r="ELM112" s="52"/>
      <c r="ELN112" s="52"/>
      <c r="ELO112" s="52"/>
      <c r="ELP112" s="52"/>
      <c r="ELQ112" s="52"/>
      <c r="ELR112" s="52"/>
      <c r="ELS112" s="52"/>
      <c r="ELT112" s="52"/>
      <c r="ELU112" s="52"/>
      <c r="ELV112" s="52"/>
      <c r="ELW112" s="52"/>
      <c r="ELX112" s="52"/>
      <c r="ELY112" s="52"/>
      <c r="ELZ112" s="52"/>
      <c r="EMA112" s="52"/>
      <c r="EMB112" s="52"/>
      <c r="EMC112" s="52"/>
      <c r="EMD112" s="52"/>
      <c r="EME112" s="52"/>
      <c r="EMF112" s="52"/>
      <c r="EMG112" s="52"/>
      <c r="EMH112" s="52"/>
      <c r="EMI112" s="52"/>
      <c r="EMJ112" s="52"/>
      <c r="EMK112" s="52"/>
      <c r="EML112" s="52"/>
      <c r="EMM112" s="52"/>
      <c r="EMN112" s="52"/>
      <c r="EMO112" s="52"/>
      <c r="EMP112" s="52"/>
      <c r="EMQ112" s="52"/>
      <c r="EMR112" s="52"/>
      <c r="EMS112" s="52"/>
      <c r="EMT112" s="52"/>
      <c r="EMU112" s="52"/>
      <c r="EMV112" s="52"/>
      <c r="EMW112" s="52"/>
      <c r="EMX112" s="52"/>
      <c r="EMY112" s="52"/>
      <c r="EMZ112" s="52"/>
      <c r="ENA112" s="52"/>
      <c r="ENB112" s="52"/>
      <c r="ENC112" s="52"/>
      <c r="END112" s="52"/>
      <c r="ENE112" s="52"/>
      <c r="ENF112" s="52"/>
      <c r="ENG112" s="52"/>
      <c r="ENH112" s="52"/>
      <c r="ENI112" s="52"/>
      <c r="ENJ112" s="52"/>
      <c r="ENK112" s="52"/>
      <c r="ENL112" s="52"/>
      <c r="ENM112" s="52"/>
      <c r="ENN112" s="52"/>
      <c r="ENO112" s="52"/>
      <c r="ENP112" s="52"/>
      <c r="ENQ112" s="52"/>
      <c r="ENR112" s="52"/>
      <c r="ENS112" s="52"/>
      <c r="ENT112" s="52"/>
      <c r="ENU112" s="52"/>
      <c r="ENV112" s="52"/>
      <c r="ENW112" s="52"/>
      <c r="ENX112" s="52"/>
      <c r="ENY112" s="52"/>
      <c r="ENZ112" s="52"/>
      <c r="EOA112" s="52"/>
      <c r="EOB112" s="52"/>
      <c r="EOC112" s="52"/>
      <c r="EOD112" s="52"/>
      <c r="EOE112" s="52"/>
      <c r="EOF112" s="52"/>
      <c r="EOG112" s="52"/>
      <c r="EOH112" s="52"/>
      <c r="EOI112" s="52"/>
      <c r="EOJ112" s="52"/>
      <c r="EOK112" s="52"/>
      <c r="EOL112" s="52"/>
      <c r="EOM112" s="52"/>
      <c r="EON112" s="52"/>
      <c r="EOO112" s="52"/>
      <c r="EOP112" s="52"/>
      <c r="EOQ112" s="52"/>
      <c r="EOR112" s="52"/>
      <c r="EOS112" s="52"/>
      <c r="EOT112" s="52"/>
      <c r="EOU112" s="52"/>
      <c r="EOV112" s="52"/>
      <c r="EOW112" s="52"/>
      <c r="EOX112" s="52"/>
      <c r="EOY112" s="52"/>
      <c r="EOZ112" s="52"/>
      <c r="EPA112" s="52"/>
      <c r="EPB112" s="52"/>
      <c r="EPC112" s="52"/>
      <c r="EPD112" s="52"/>
      <c r="EPE112" s="52"/>
      <c r="EPF112" s="52"/>
      <c r="EPG112" s="52"/>
      <c r="EPH112" s="52"/>
      <c r="EPI112" s="52"/>
      <c r="EPJ112" s="52"/>
      <c r="EPK112" s="52"/>
      <c r="EPL112" s="52"/>
      <c r="EPM112" s="52"/>
      <c r="EPN112" s="52"/>
      <c r="EPO112" s="52"/>
      <c r="EPP112" s="52"/>
      <c r="EPQ112" s="52"/>
      <c r="EPR112" s="52"/>
      <c r="EPS112" s="52"/>
      <c r="EPT112" s="52"/>
      <c r="EPU112" s="52"/>
      <c r="EPV112" s="52"/>
      <c r="EPW112" s="52"/>
      <c r="EPX112" s="52"/>
      <c r="EPY112" s="52"/>
      <c r="EPZ112" s="52"/>
      <c r="EQA112" s="52"/>
      <c r="EQB112" s="52"/>
      <c r="EQC112" s="52"/>
      <c r="EQD112" s="52"/>
      <c r="EQE112" s="52"/>
      <c r="EQF112" s="52"/>
      <c r="EQG112" s="52"/>
      <c r="EQH112" s="52"/>
      <c r="EQI112" s="52"/>
      <c r="EQJ112" s="52"/>
      <c r="EQK112" s="52"/>
      <c r="EQL112" s="52"/>
      <c r="EQM112" s="52"/>
      <c r="EQN112" s="52"/>
      <c r="EQO112" s="52"/>
      <c r="EQP112" s="52"/>
      <c r="EQQ112" s="52"/>
      <c r="EQR112" s="52"/>
      <c r="EQS112" s="52"/>
      <c r="EQT112" s="52"/>
      <c r="EQU112" s="52"/>
      <c r="EQV112" s="52"/>
      <c r="EQW112" s="52"/>
      <c r="EQX112" s="52"/>
      <c r="EQY112" s="52"/>
      <c r="EQZ112" s="52"/>
      <c r="ERA112" s="52"/>
      <c r="ERB112" s="52"/>
      <c r="ERC112" s="52"/>
      <c r="ERD112" s="52"/>
      <c r="ERE112" s="52"/>
      <c r="ERF112" s="52"/>
      <c r="ERG112" s="52"/>
      <c r="ERH112" s="52"/>
      <c r="ERI112" s="52"/>
      <c r="ERJ112" s="52"/>
      <c r="ERK112" s="52"/>
      <c r="ERL112" s="52"/>
      <c r="ERM112" s="52"/>
      <c r="ERN112" s="52"/>
      <c r="ERO112" s="52"/>
      <c r="ERP112" s="52"/>
      <c r="ERQ112" s="52"/>
      <c r="ERR112" s="52"/>
      <c r="ERS112" s="52"/>
      <c r="ERT112" s="52"/>
      <c r="ERU112" s="52"/>
      <c r="ERV112" s="52"/>
      <c r="ERW112" s="52"/>
      <c r="ERX112" s="52"/>
      <c r="ERY112" s="52"/>
      <c r="ERZ112" s="52"/>
      <c r="ESA112" s="52"/>
      <c r="ESB112" s="52"/>
      <c r="ESC112" s="52"/>
      <c r="ESD112" s="52"/>
      <c r="ESE112" s="52"/>
      <c r="ESF112" s="52"/>
      <c r="ESG112" s="52"/>
      <c r="ESH112" s="52"/>
      <c r="ESI112" s="52"/>
      <c r="ESJ112" s="52"/>
      <c r="ESK112" s="52"/>
      <c r="ESL112" s="52"/>
      <c r="ESM112" s="52"/>
      <c r="ESN112" s="52"/>
      <c r="ESO112" s="52"/>
      <c r="ESP112" s="52"/>
      <c r="ESQ112" s="52"/>
      <c r="ESR112" s="52"/>
      <c r="ESS112" s="52"/>
      <c r="EST112" s="52"/>
      <c r="ESU112" s="52"/>
      <c r="ESV112" s="52"/>
      <c r="ESW112" s="52"/>
      <c r="ESX112" s="52"/>
      <c r="ESY112" s="52"/>
      <c r="ESZ112" s="52"/>
      <c r="ETA112" s="52"/>
      <c r="ETB112" s="52"/>
      <c r="ETC112" s="52"/>
      <c r="ETD112" s="52"/>
      <c r="ETE112" s="52"/>
      <c r="ETF112" s="52"/>
      <c r="ETG112" s="52"/>
      <c r="ETH112" s="52"/>
      <c r="ETI112" s="52"/>
      <c r="ETJ112" s="52"/>
      <c r="ETK112" s="52"/>
      <c r="ETL112" s="52"/>
      <c r="ETM112" s="52"/>
      <c r="ETN112" s="52"/>
      <c r="ETO112" s="52"/>
      <c r="ETP112" s="52"/>
      <c r="ETQ112" s="52"/>
      <c r="ETR112" s="52"/>
      <c r="ETS112" s="52"/>
      <c r="ETT112" s="52"/>
      <c r="ETU112" s="52"/>
      <c r="ETV112" s="52"/>
      <c r="ETW112" s="52"/>
      <c r="ETX112" s="52"/>
      <c r="ETY112" s="52"/>
      <c r="ETZ112" s="52"/>
      <c r="EUA112" s="52"/>
      <c r="EUB112" s="52"/>
      <c r="EUC112" s="52"/>
      <c r="EUD112" s="52"/>
      <c r="EUE112" s="52"/>
      <c r="EUF112" s="52"/>
      <c r="EUG112" s="52"/>
      <c r="EUH112" s="52"/>
      <c r="EUI112" s="52"/>
      <c r="EUJ112" s="52"/>
      <c r="EUK112" s="52"/>
      <c r="EUL112" s="52"/>
      <c r="EUM112" s="52"/>
      <c r="EUN112" s="52"/>
      <c r="EUO112" s="52"/>
      <c r="EUP112" s="52"/>
      <c r="EUQ112" s="52"/>
      <c r="EUR112" s="52"/>
      <c r="EUS112" s="52"/>
      <c r="EUT112" s="52"/>
      <c r="EUU112" s="52"/>
      <c r="EUV112" s="52"/>
      <c r="EUW112" s="52"/>
      <c r="EUX112" s="52"/>
      <c r="EUY112" s="52"/>
      <c r="EUZ112" s="52"/>
      <c r="EVA112" s="52"/>
      <c r="EVB112" s="52"/>
      <c r="EVC112" s="52"/>
      <c r="EVD112" s="52"/>
      <c r="EVE112" s="52"/>
      <c r="EVF112" s="52"/>
      <c r="EVG112" s="52"/>
      <c r="EVH112" s="52"/>
      <c r="EVI112" s="52"/>
      <c r="EVJ112" s="52"/>
      <c r="EVK112" s="52"/>
      <c r="EVL112" s="52"/>
      <c r="EVM112" s="52"/>
      <c r="EVN112" s="52"/>
      <c r="EVO112" s="52"/>
      <c r="EVP112" s="52"/>
      <c r="EVQ112" s="52"/>
      <c r="EVR112" s="52"/>
      <c r="EVS112" s="52"/>
      <c r="EVT112" s="52"/>
      <c r="EVU112" s="52"/>
      <c r="EVV112" s="52"/>
      <c r="EVW112" s="52"/>
      <c r="EVX112" s="52"/>
      <c r="EVY112" s="52"/>
      <c r="EVZ112" s="52"/>
      <c r="EWA112" s="52"/>
      <c r="EWB112" s="52"/>
      <c r="EWC112" s="52"/>
      <c r="EWD112" s="52"/>
      <c r="EWE112" s="52"/>
      <c r="EWF112" s="52"/>
      <c r="EWG112" s="52"/>
      <c r="EWH112" s="52"/>
      <c r="EWI112" s="52"/>
      <c r="EWJ112" s="52"/>
      <c r="EWK112" s="52"/>
      <c r="EWL112" s="52"/>
      <c r="EWM112" s="52"/>
      <c r="EWN112" s="52"/>
      <c r="EWO112" s="52"/>
      <c r="EWP112" s="52"/>
      <c r="EWQ112" s="52"/>
      <c r="EWR112" s="52"/>
      <c r="EWS112" s="52"/>
      <c r="EWT112" s="52"/>
      <c r="EWU112" s="52"/>
      <c r="EWV112" s="52"/>
      <c r="EWW112" s="52"/>
      <c r="EWX112" s="52"/>
      <c r="EWY112" s="52"/>
      <c r="EWZ112" s="52"/>
      <c r="EXA112" s="52"/>
      <c r="EXB112" s="52"/>
      <c r="EXC112" s="52"/>
      <c r="EXD112" s="52"/>
      <c r="EXE112" s="52"/>
      <c r="EXF112" s="52"/>
      <c r="EXG112" s="52"/>
      <c r="EXH112" s="52"/>
      <c r="EXI112" s="52"/>
      <c r="EXJ112" s="52"/>
      <c r="EXK112" s="52"/>
      <c r="EXL112" s="52"/>
      <c r="EXM112" s="52"/>
      <c r="EXN112" s="52"/>
      <c r="EXO112" s="52"/>
      <c r="EXP112" s="52"/>
      <c r="EXQ112" s="52"/>
      <c r="EXR112" s="52"/>
      <c r="EXS112" s="52"/>
      <c r="EXT112" s="52"/>
      <c r="EXU112" s="52"/>
      <c r="EXV112" s="52"/>
      <c r="EXW112" s="52"/>
      <c r="EXX112" s="52"/>
      <c r="EXY112" s="52"/>
      <c r="EXZ112" s="52"/>
      <c r="EYA112" s="52"/>
      <c r="EYB112" s="52"/>
      <c r="EYC112" s="52"/>
      <c r="EYD112" s="52"/>
      <c r="EYE112" s="52"/>
      <c r="EYF112" s="52"/>
      <c r="EYG112" s="52"/>
      <c r="EYH112" s="52"/>
      <c r="EYI112" s="52"/>
      <c r="EYJ112" s="52"/>
      <c r="EYK112" s="52"/>
      <c r="EYL112" s="52"/>
      <c r="EYM112" s="52"/>
      <c r="EYN112" s="52"/>
      <c r="EYO112" s="52"/>
      <c r="EYP112" s="52"/>
      <c r="EYQ112" s="52"/>
      <c r="EYR112" s="52"/>
      <c r="EYS112" s="52"/>
      <c r="EYT112" s="52"/>
      <c r="EYU112" s="52"/>
      <c r="EYV112" s="52"/>
      <c r="EYW112" s="52"/>
      <c r="EYX112" s="52"/>
      <c r="EYY112" s="52"/>
      <c r="EYZ112" s="52"/>
      <c r="EZA112" s="52"/>
      <c r="EZB112" s="52"/>
      <c r="EZC112" s="52"/>
      <c r="EZD112" s="52"/>
      <c r="EZE112" s="52"/>
      <c r="EZF112" s="52"/>
      <c r="EZG112" s="52"/>
      <c r="EZH112" s="52"/>
      <c r="EZI112" s="52"/>
      <c r="EZJ112" s="52"/>
      <c r="EZK112" s="52"/>
      <c r="EZL112" s="52"/>
      <c r="EZM112" s="52"/>
      <c r="EZN112" s="52"/>
      <c r="EZO112" s="52"/>
      <c r="EZP112" s="52"/>
      <c r="EZQ112" s="52"/>
      <c r="EZR112" s="52"/>
      <c r="EZS112" s="52"/>
      <c r="EZT112" s="52"/>
      <c r="EZU112" s="52"/>
      <c r="EZV112" s="52"/>
      <c r="EZW112" s="52"/>
      <c r="EZX112" s="52"/>
      <c r="EZY112" s="52"/>
      <c r="EZZ112" s="52"/>
      <c r="FAA112" s="52"/>
      <c r="FAB112" s="52"/>
      <c r="FAC112" s="52"/>
      <c r="FAD112" s="52"/>
      <c r="FAE112" s="52"/>
      <c r="FAF112" s="52"/>
      <c r="FAG112" s="52"/>
      <c r="FAH112" s="52"/>
      <c r="FAI112" s="52"/>
      <c r="FAJ112" s="52"/>
      <c r="FAK112" s="52"/>
      <c r="FAL112" s="52"/>
      <c r="FAM112" s="52"/>
      <c r="FAN112" s="52"/>
      <c r="FAO112" s="52"/>
      <c r="FAP112" s="52"/>
      <c r="FAQ112" s="52"/>
      <c r="FAR112" s="52"/>
      <c r="FAS112" s="52"/>
      <c r="FAT112" s="52"/>
      <c r="FAU112" s="52"/>
      <c r="FAV112" s="52"/>
      <c r="FAW112" s="52"/>
      <c r="FAX112" s="52"/>
      <c r="FAY112" s="52"/>
      <c r="FAZ112" s="52"/>
      <c r="FBA112" s="52"/>
      <c r="FBB112" s="52"/>
      <c r="FBC112" s="52"/>
      <c r="FBD112" s="52"/>
      <c r="FBE112" s="52"/>
      <c r="FBF112" s="52"/>
      <c r="FBG112" s="52"/>
      <c r="FBH112" s="52"/>
      <c r="FBI112" s="52"/>
      <c r="FBJ112" s="52"/>
      <c r="FBK112" s="52"/>
      <c r="FBL112" s="52"/>
      <c r="FBM112" s="52"/>
      <c r="FBN112" s="52"/>
      <c r="FBO112" s="52"/>
      <c r="FBP112" s="52"/>
      <c r="FBQ112" s="52"/>
      <c r="FBR112" s="52"/>
      <c r="FBS112" s="52"/>
      <c r="FBT112" s="52"/>
      <c r="FBU112" s="52"/>
      <c r="FBV112" s="52"/>
      <c r="FBW112" s="52"/>
      <c r="FBX112" s="52"/>
      <c r="FBY112" s="52"/>
      <c r="FBZ112" s="52"/>
      <c r="FCA112" s="52"/>
      <c r="FCB112" s="52"/>
      <c r="FCC112" s="52"/>
      <c r="FCD112" s="52"/>
      <c r="FCE112" s="52"/>
      <c r="FCF112" s="52"/>
      <c r="FCG112" s="52"/>
      <c r="FCH112" s="52"/>
      <c r="FCI112" s="52"/>
      <c r="FCJ112" s="52"/>
      <c r="FCK112" s="52"/>
      <c r="FCL112" s="52"/>
      <c r="FCM112" s="52"/>
      <c r="FCN112" s="52"/>
      <c r="FCO112" s="52"/>
      <c r="FCP112" s="52"/>
      <c r="FCQ112" s="52"/>
      <c r="FCR112" s="52"/>
      <c r="FCS112" s="52"/>
      <c r="FCT112" s="52"/>
      <c r="FCU112" s="52"/>
      <c r="FCV112" s="52"/>
      <c r="FCW112" s="52"/>
      <c r="FCX112" s="52"/>
      <c r="FCY112" s="52"/>
      <c r="FCZ112" s="52"/>
      <c r="FDA112" s="52"/>
      <c r="FDB112" s="52"/>
      <c r="FDC112" s="52"/>
      <c r="FDD112" s="52"/>
      <c r="FDE112" s="52"/>
      <c r="FDF112" s="52"/>
      <c r="FDG112" s="52"/>
      <c r="FDH112" s="52"/>
      <c r="FDI112" s="52"/>
      <c r="FDJ112" s="52"/>
      <c r="FDK112" s="52"/>
      <c r="FDL112" s="52"/>
      <c r="FDM112" s="52"/>
      <c r="FDN112" s="52"/>
      <c r="FDO112" s="52"/>
      <c r="FDP112" s="52"/>
      <c r="FDQ112" s="52"/>
      <c r="FDR112" s="52"/>
      <c r="FDS112" s="52"/>
      <c r="FDT112" s="52"/>
      <c r="FDU112" s="52"/>
      <c r="FDV112" s="52"/>
      <c r="FDW112" s="52"/>
      <c r="FDX112" s="52"/>
      <c r="FDY112" s="52"/>
      <c r="FDZ112" s="52"/>
      <c r="FEA112" s="52"/>
      <c r="FEB112" s="52"/>
      <c r="FEC112" s="52"/>
      <c r="FED112" s="52"/>
      <c r="FEE112" s="52"/>
      <c r="FEF112" s="52"/>
      <c r="FEG112" s="52"/>
      <c r="FEH112" s="52"/>
      <c r="FEI112" s="52"/>
      <c r="FEJ112" s="52"/>
      <c r="FEK112" s="52"/>
      <c r="FEL112" s="52"/>
      <c r="FEM112" s="52"/>
      <c r="FEN112" s="52"/>
      <c r="FEO112" s="52"/>
      <c r="FEP112" s="52"/>
      <c r="FEQ112" s="52"/>
      <c r="FER112" s="52"/>
      <c r="FES112" s="52"/>
      <c r="FET112" s="52"/>
      <c r="FEU112" s="52"/>
      <c r="FEV112" s="52"/>
      <c r="FEW112" s="52"/>
      <c r="FEX112" s="52"/>
      <c r="FEY112" s="52"/>
      <c r="FEZ112" s="52"/>
      <c r="FFA112" s="52"/>
      <c r="FFB112" s="52"/>
      <c r="FFC112" s="52"/>
      <c r="FFD112" s="52"/>
      <c r="FFE112" s="52"/>
      <c r="FFF112" s="52"/>
      <c r="FFG112" s="52"/>
      <c r="FFH112" s="52"/>
      <c r="FFI112" s="52"/>
      <c r="FFJ112" s="52"/>
      <c r="FFK112" s="52"/>
      <c r="FFL112" s="52"/>
      <c r="FFM112" s="52"/>
      <c r="FFN112" s="52"/>
      <c r="FFO112" s="52"/>
      <c r="FFP112" s="52"/>
      <c r="FFQ112" s="52"/>
      <c r="FFR112" s="52"/>
      <c r="FFS112" s="52"/>
      <c r="FFT112" s="52"/>
      <c r="FFU112" s="52"/>
      <c r="FFV112" s="52"/>
      <c r="FFW112" s="52"/>
      <c r="FFX112" s="52"/>
      <c r="FFY112" s="52"/>
      <c r="FFZ112" s="52"/>
      <c r="FGA112" s="52"/>
      <c r="FGB112" s="52"/>
      <c r="FGC112" s="52"/>
      <c r="FGD112" s="52"/>
      <c r="FGE112" s="52"/>
      <c r="FGF112" s="52"/>
      <c r="FGG112" s="52"/>
      <c r="FGH112" s="52"/>
      <c r="FGI112" s="52"/>
      <c r="FGJ112" s="52"/>
      <c r="FGK112" s="52"/>
      <c r="FGL112" s="52"/>
      <c r="FGM112" s="52"/>
      <c r="FGN112" s="52"/>
      <c r="FGO112" s="52"/>
      <c r="FGP112" s="52"/>
      <c r="FGQ112" s="52"/>
      <c r="FGR112" s="52"/>
      <c r="FGS112" s="52"/>
      <c r="FGT112" s="52"/>
      <c r="FGU112" s="52"/>
      <c r="FGV112" s="52"/>
      <c r="FGW112" s="52"/>
      <c r="FGX112" s="52"/>
      <c r="FGY112" s="52"/>
      <c r="FGZ112" s="52"/>
      <c r="FHA112" s="52"/>
      <c r="FHB112" s="52"/>
      <c r="FHC112" s="52"/>
      <c r="FHD112" s="52"/>
      <c r="FHE112" s="52"/>
      <c r="FHF112" s="52"/>
      <c r="FHG112" s="52"/>
      <c r="FHH112" s="52"/>
      <c r="FHI112" s="52"/>
      <c r="FHJ112" s="52"/>
      <c r="FHK112" s="52"/>
      <c r="FHL112" s="52"/>
      <c r="FHM112" s="52"/>
      <c r="FHN112" s="52"/>
      <c r="FHO112" s="52"/>
      <c r="FHP112" s="52"/>
      <c r="FHQ112" s="52"/>
      <c r="FHR112" s="52"/>
      <c r="FHS112" s="52"/>
      <c r="FHT112" s="52"/>
      <c r="FHU112" s="52"/>
      <c r="FHV112" s="52"/>
      <c r="FHW112" s="52"/>
      <c r="FHX112" s="52"/>
      <c r="FHY112" s="52"/>
      <c r="FHZ112" s="52"/>
      <c r="FIA112" s="52"/>
      <c r="FIB112" s="52"/>
      <c r="FIC112" s="52"/>
      <c r="FID112" s="52"/>
      <c r="FIE112" s="52"/>
      <c r="FIF112" s="52"/>
      <c r="FIG112" s="52"/>
      <c r="FIH112" s="52"/>
      <c r="FII112" s="52"/>
      <c r="FIJ112" s="52"/>
      <c r="FIK112" s="52"/>
      <c r="FIL112" s="52"/>
      <c r="FIM112" s="52"/>
      <c r="FIN112" s="52"/>
      <c r="FIO112" s="52"/>
      <c r="FIP112" s="52"/>
      <c r="FIQ112" s="52"/>
      <c r="FIR112" s="52"/>
      <c r="FIS112" s="52"/>
      <c r="FIT112" s="52"/>
      <c r="FIU112" s="52"/>
      <c r="FIV112" s="52"/>
      <c r="FIW112" s="52"/>
      <c r="FIX112" s="52"/>
      <c r="FIY112" s="52"/>
      <c r="FIZ112" s="52"/>
      <c r="FJA112" s="52"/>
      <c r="FJB112" s="52"/>
      <c r="FJC112" s="52"/>
      <c r="FJD112" s="52"/>
      <c r="FJE112" s="52"/>
      <c r="FJF112" s="52"/>
      <c r="FJG112" s="52"/>
      <c r="FJH112" s="52"/>
      <c r="FJI112" s="52"/>
      <c r="FJJ112" s="52"/>
      <c r="FJK112" s="52"/>
      <c r="FJL112" s="52"/>
      <c r="FJM112" s="52"/>
      <c r="FJN112" s="52"/>
      <c r="FJO112" s="52"/>
      <c r="FJP112" s="52"/>
      <c r="FJQ112" s="52"/>
      <c r="FJR112" s="52"/>
      <c r="FJS112" s="52"/>
      <c r="FJT112" s="52"/>
      <c r="FJU112" s="52"/>
      <c r="FJV112" s="52"/>
      <c r="FJW112" s="52"/>
      <c r="FJX112" s="52"/>
      <c r="FJY112" s="52"/>
      <c r="FJZ112" s="52"/>
      <c r="FKA112" s="52"/>
      <c r="FKB112" s="52"/>
      <c r="FKC112" s="52"/>
      <c r="FKD112" s="52"/>
      <c r="FKE112" s="52"/>
      <c r="FKF112" s="52"/>
      <c r="FKG112" s="52"/>
      <c r="FKH112" s="52"/>
      <c r="FKI112" s="52"/>
      <c r="FKJ112" s="52"/>
      <c r="FKK112" s="52"/>
      <c r="FKL112" s="52"/>
      <c r="FKM112" s="52"/>
      <c r="FKN112" s="52"/>
      <c r="FKO112" s="52"/>
      <c r="FKP112" s="52"/>
      <c r="FKQ112" s="52"/>
      <c r="FKR112" s="52"/>
      <c r="FKS112" s="52"/>
      <c r="FKT112" s="52"/>
      <c r="FKU112" s="52"/>
      <c r="FKV112" s="52"/>
      <c r="FKW112" s="52"/>
      <c r="FKX112" s="52"/>
      <c r="FKY112" s="52"/>
      <c r="FKZ112" s="52"/>
      <c r="FLA112" s="52"/>
      <c r="FLB112" s="52"/>
      <c r="FLC112" s="52"/>
      <c r="FLD112" s="52"/>
      <c r="FLE112" s="52"/>
      <c r="FLF112" s="52"/>
      <c r="FLG112" s="52"/>
      <c r="FLH112" s="52"/>
      <c r="FLI112" s="52"/>
      <c r="FLJ112" s="52"/>
      <c r="FLK112" s="52"/>
      <c r="FLL112" s="52"/>
      <c r="FLM112" s="52"/>
      <c r="FLN112" s="52"/>
      <c r="FLO112" s="52"/>
      <c r="FLP112" s="52"/>
      <c r="FLQ112" s="52"/>
      <c r="FLR112" s="52"/>
      <c r="FLS112" s="52"/>
      <c r="FLT112" s="52"/>
      <c r="FLU112" s="52"/>
      <c r="FLV112" s="52"/>
      <c r="FLW112" s="52"/>
      <c r="FLX112" s="52"/>
      <c r="FLY112" s="52"/>
      <c r="FLZ112" s="52"/>
      <c r="FMA112" s="52"/>
      <c r="FMB112" s="52"/>
      <c r="FMC112" s="52"/>
      <c r="FMD112" s="52"/>
      <c r="FME112" s="52"/>
      <c r="FMF112" s="52"/>
      <c r="FMG112" s="52"/>
      <c r="FMH112" s="52"/>
      <c r="FMI112" s="52"/>
      <c r="FMJ112" s="52"/>
      <c r="FMK112" s="52"/>
      <c r="FML112" s="52"/>
      <c r="FMM112" s="52"/>
      <c r="FMN112" s="52"/>
      <c r="FMO112" s="52"/>
      <c r="FMP112" s="52"/>
      <c r="FMQ112" s="52"/>
      <c r="FMR112" s="52"/>
      <c r="FMS112" s="52"/>
      <c r="FMT112" s="52"/>
      <c r="FMU112" s="52"/>
      <c r="FMV112" s="52"/>
      <c r="FMW112" s="52"/>
      <c r="FMX112" s="52"/>
      <c r="FMY112" s="52"/>
      <c r="FMZ112" s="52"/>
      <c r="FNA112" s="52"/>
      <c r="FNB112" s="52"/>
      <c r="FNC112" s="52"/>
      <c r="FND112" s="52"/>
      <c r="FNE112" s="52"/>
      <c r="FNF112" s="52"/>
      <c r="FNG112" s="52"/>
      <c r="FNH112" s="52"/>
      <c r="FNI112" s="52"/>
      <c r="FNJ112" s="52"/>
      <c r="FNK112" s="52"/>
      <c r="FNL112" s="52"/>
      <c r="FNM112" s="52"/>
      <c r="FNN112" s="52"/>
      <c r="FNO112" s="52"/>
      <c r="FNP112" s="52"/>
      <c r="FNQ112" s="52"/>
      <c r="FNR112" s="52"/>
      <c r="FNS112" s="52"/>
      <c r="FNT112" s="52"/>
      <c r="FNU112" s="52"/>
      <c r="FNV112" s="52"/>
      <c r="FNW112" s="52"/>
      <c r="FNX112" s="52"/>
      <c r="FNY112" s="52"/>
      <c r="FNZ112" s="52"/>
      <c r="FOA112" s="52"/>
      <c r="FOB112" s="52"/>
      <c r="FOC112" s="52"/>
      <c r="FOD112" s="52"/>
      <c r="FOE112" s="52"/>
      <c r="FOF112" s="52"/>
      <c r="FOG112" s="52"/>
      <c r="FOH112" s="52"/>
      <c r="FOI112" s="52"/>
      <c r="FOJ112" s="52"/>
      <c r="FOK112" s="52"/>
      <c r="FOL112" s="52"/>
      <c r="FOM112" s="52"/>
      <c r="FON112" s="52"/>
      <c r="FOO112" s="52"/>
      <c r="FOP112" s="52"/>
      <c r="FOQ112" s="52"/>
      <c r="FOR112" s="52"/>
      <c r="FOS112" s="52"/>
      <c r="FOT112" s="52"/>
      <c r="FOU112" s="52"/>
      <c r="FOV112" s="52"/>
      <c r="FOW112" s="52"/>
      <c r="FOX112" s="52"/>
      <c r="FOY112" s="52"/>
      <c r="FOZ112" s="52"/>
      <c r="FPA112" s="52"/>
      <c r="FPB112" s="52"/>
      <c r="FPC112" s="52"/>
      <c r="FPD112" s="52"/>
      <c r="FPE112" s="52"/>
      <c r="FPF112" s="52"/>
      <c r="FPG112" s="52"/>
      <c r="FPH112" s="52"/>
      <c r="FPI112" s="52"/>
      <c r="FPJ112" s="52"/>
      <c r="FPK112" s="52"/>
      <c r="FPL112" s="52"/>
      <c r="FPM112" s="52"/>
      <c r="FPN112" s="52"/>
      <c r="FPO112" s="52"/>
      <c r="FPP112" s="52"/>
      <c r="FPQ112" s="52"/>
      <c r="FPR112" s="52"/>
      <c r="FPS112" s="52"/>
      <c r="FPT112" s="52"/>
      <c r="FPU112" s="52"/>
      <c r="FPV112" s="52"/>
      <c r="FPW112" s="52"/>
      <c r="FPX112" s="52"/>
      <c r="FPY112" s="52"/>
      <c r="FPZ112" s="52"/>
      <c r="FQA112" s="52"/>
      <c r="FQB112" s="52"/>
      <c r="FQC112" s="52"/>
      <c r="FQD112" s="52"/>
      <c r="FQE112" s="52"/>
      <c r="FQF112" s="52"/>
      <c r="FQG112" s="52"/>
      <c r="FQH112" s="52"/>
      <c r="FQI112" s="52"/>
      <c r="FQJ112" s="52"/>
      <c r="FQK112" s="52"/>
      <c r="FQL112" s="52"/>
      <c r="FQM112" s="52"/>
      <c r="FQN112" s="52"/>
      <c r="FQO112" s="52"/>
      <c r="FQP112" s="52"/>
      <c r="FQQ112" s="52"/>
      <c r="FQR112" s="52"/>
      <c r="FQS112" s="52"/>
      <c r="FQT112" s="52"/>
      <c r="FQU112" s="52"/>
      <c r="FQV112" s="52"/>
      <c r="FQW112" s="52"/>
      <c r="FQX112" s="52"/>
      <c r="FQY112" s="52"/>
      <c r="FQZ112" s="52"/>
      <c r="FRA112" s="52"/>
      <c r="FRB112" s="52"/>
      <c r="FRC112" s="52"/>
      <c r="FRD112" s="52"/>
      <c r="FRE112" s="52"/>
      <c r="FRF112" s="52"/>
      <c r="FRG112" s="52"/>
      <c r="FRH112" s="52"/>
      <c r="FRI112" s="52"/>
      <c r="FRJ112" s="52"/>
      <c r="FRK112" s="52"/>
      <c r="FRL112" s="52"/>
      <c r="FRM112" s="52"/>
      <c r="FRN112" s="52"/>
      <c r="FRO112" s="52"/>
      <c r="FRP112" s="52"/>
      <c r="FRQ112" s="52"/>
      <c r="FRR112" s="52"/>
      <c r="FRS112" s="52"/>
      <c r="FRT112" s="52"/>
      <c r="FRU112" s="52"/>
      <c r="FRV112" s="52"/>
      <c r="FRW112" s="52"/>
      <c r="FRX112" s="52"/>
      <c r="FRY112" s="52"/>
      <c r="FRZ112" s="52"/>
      <c r="FSA112" s="52"/>
      <c r="FSB112" s="52"/>
      <c r="FSC112" s="52"/>
      <c r="FSD112" s="52"/>
      <c r="FSE112" s="52"/>
      <c r="FSF112" s="52"/>
      <c r="FSG112" s="52"/>
      <c r="FSH112" s="52"/>
      <c r="FSI112" s="52"/>
      <c r="FSJ112" s="52"/>
      <c r="FSK112" s="52"/>
      <c r="FSL112" s="52"/>
      <c r="FSM112" s="52"/>
      <c r="FSN112" s="52"/>
      <c r="FSO112" s="52"/>
      <c r="FSP112" s="52"/>
      <c r="FSQ112" s="52"/>
      <c r="FSR112" s="52"/>
      <c r="FSS112" s="52"/>
      <c r="FST112" s="52"/>
      <c r="FSU112" s="52"/>
      <c r="FSV112" s="52"/>
      <c r="FSW112" s="52"/>
      <c r="FSX112" s="52"/>
      <c r="FSY112" s="52"/>
      <c r="FSZ112" s="52"/>
      <c r="FTA112" s="52"/>
      <c r="FTB112" s="52"/>
      <c r="FTC112" s="52"/>
      <c r="FTD112" s="52"/>
      <c r="FTE112" s="52"/>
      <c r="FTF112" s="52"/>
      <c r="FTG112" s="52"/>
      <c r="FTH112" s="52"/>
      <c r="FTI112" s="52"/>
      <c r="FTJ112" s="52"/>
      <c r="FTK112" s="52"/>
      <c r="FTL112" s="52"/>
      <c r="FTM112" s="52"/>
      <c r="FTN112" s="52"/>
      <c r="FTO112" s="52"/>
      <c r="FTP112" s="52"/>
      <c r="FTQ112" s="52"/>
      <c r="FTR112" s="52"/>
      <c r="FTS112" s="52"/>
      <c r="FTT112" s="52"/>
      <c r="FTU112" s="52"/>
      <c r="FTV112" s="52"/>
      <c r="FTW112" s="52"/>
      <c r="FTX112" s="52"/>
      <c r="FTY112" s="52"/>
      <c r="FTZ112" s="52"/>
      <c r="FUA112" s="52"/>
      <c r="FUB112" s="52"/>
      <c r="FUC112" s="52"/>
      <c r="FUD112" s="52"/>
      <c r="FUE112" s="52"/>
      <c r="FUF112" s="52"/>
      <c r="FUG112" s="52"/>
      <c r="FUH112" s="52"/>
      <c r="FUI112" s="52"/>
      <c r="FUJ112" s="52"/>
      <c r="FUK112" s="52"/>
      <c r="FUL112" s="52"/>
      <c r="FUM112" s="52"/>
      <c r="FUN112" s="52"/>
      <c r="FUO112" s="52"/>
      <c r="FUP112" s="52"/>
      <c r="FUQ112" s="52"/>
      <c r="FUR112" s="52"/>
      <c r="FUS112" s="52"/>
      <c r="FUT112" s="52"/>
      <c r="FUU112" s="52"/>
      <c r="FUV112" s="52"/>
      <c r="FUW112" s="52"/>
      <c r="FUX112" s="52"/>
      <c r="FUY112" s="52"/>
      <c r="FUZ112" s="52"/>
      <c r="FVA112" s="52"/>
      <c r="FVB112" s="52"/>
      <c r="FVC112" s="52"/>
      <c r="FVD112" s="52"/>
      <c r="FVE112" s="52"/>
      <c r="FVF112" s="52"/>
      <c r="FVG112" s="52"/>
      <c r="FVH112" s="52"/>
      <c r="FVI112" s="52"/>
      <c r="FVJ112" s="52"/>
      <c r="FVK112" s="52"/>
      <c r="FVL112" s="52"/>
      <c r="FVM112" s="52"/>
      <c r="FVN112" s="52"/>
      <c r="FVO112" s="52"/>
      <c r="FVP112" s="52"/>
      <c r="FVQ112" s="52"/>
      <c r="FVR112" s="52"/>
      <c r="FVS112" s="52"/>
      <c r="FVT112" s="52"/>
      <c r="FVU112" s="52"/>
      <c r="FVV112" s="52"/>
      <c r="FVW112" s="52"/>
      <c r="FVX112" s="52"/>
      <c r="FVY112" s="52"/>
      <c r="FVZ112" s="52"/>
      <c r="FWA112" s="52"/>
      <c r="FWB112" s="52"/>
      <c r="FWC112" s="52"/>
      <c r="FWD112" s="52"/>
      <c r="FWE112" s="52"/>
      <c r="FWF112" s="52"/>
      <c r="FWG112" s="52"/>
      <c r="FWH112" s="52"/>
      <c r="FWI112" s="52"/>
      <c r="FWJ112" s="52"/>
      <c r="FWK112" s="52"/>
      <c r="FWL112" s="52"/>
      <c r="FWM112" s="52"/>
      <c r="FWN112" s="52"/>
      <c r="FWO112" s="52"/>
      <c r="FWP112" s="52"/>
      <c r="FWQ112" s="52"/>
      <c r="FWR112" s="52"/>
      <c r="FWS112" s="52"/>
      <c r="FWT112" s="52"/>
      <c r="FWU112" s="52"/>
      <c r="FWV112" s="52"/>
      <c r="FWW112" s="52"/>
      <c r="FWX112" s="52"/>
      <c r="FWY112" s="52"/>
      <c r="FWZ112" s="52"/>
      <c r="FXA112" s="52"/>
      <c r="FXB112" s="52"/>
      <c r="FXC112" s="52"/>
      <c r="FXD112" s="52"/>
      <c r="FXE112" s="52"/>
      <c r="FXF112" s="52"/>
      <c r="FXG112" s="52"/>
      <c r="FXH112" s="52"/>
      <c r="FXI112" s="52"/>
      <c r="FXJ112" s="52"/>
      <c r="FXK112" s="52"/>
      <c r="FXL112" s="52"/>
      <c r="FXM112" s="52"/>
      <c r="FXN112" s="52"/>
      <c r="FXO112" s="52"/>
      <c r="FXP112" s="52"/>
      <c r="FXQ112" s="52"/>
      <c r="FXR112" s="52"/>
      <c r="FXS112" s="52"/>
      <c r="FXT112" s="52"/>
      <c r="FXU112" s="52"/>
      <c r="FXV112" s="52"/>
      <c r="FXW112" s="52"/>
      <c r="FXX112" s="52"/>
      <c r="FXY112" s="52"/>
      <c r="FXZ112" s="52"/>
      <c r="FYA112" s="52"/>
      <c r="FYB112" s="52"/>
      <c r="FYC112" s="52"/>
      <c r="FYD112" s="52"/>
      <c r="FYE112" s="52"/>
      <c r="FYF112" s="52"/>
      <c r="FYG112" s="52"/>
      <c r="FYH112" s="52"/>
      <c r="FYI112" s="52"/>
      <c r="FYJ112" s="52"/>
      <c r="FYK112" s="52"/>
      <c r="FYL112" s="52"/>
      <c r="FYM112" s="52"/>
      <c r="FYN112" s="52"/>
      <c r="FYO112" s="52"/>
      <c r="FYP112" s="52"/>
      <c r="FYQ112" s="52"/>
      <c r="FYR112" s="52"/>
      <c r="FYS112" s="52"/>
      <c r="FYT112" s="52"/>
      <c r="FYU112" s="52"/>
      <c r="FYV112" s="52"/>
      <c r="FYW112" s="52"/>
      <c r="FYX112" s="52"/>
      <c r="FYY112" s="52"/>
      <c r="FYZ112" s="52"/>
      <c r="FZA112" s="52"/>
      <c r="FZB112" s="52"/>
      <c r="FZC112" s="52"/>
      <c r="FZD112" s="52"/>
      <c r="FZE112" s="52"/>
      <c r="FZF112" s="52"/>
      <c r="FZG112" s="52"/>
      <c r="FZH112" s="52"/>
      <c r="FZI112" s="52"/>
      <c r="FZJ112" s="52"/>
      <c r="FZK112" s="52"/>
      <c r="FZL112" s="52"/>
      <c r="FZM112" s="52"/>
      <c r="FZN112" s="52"/>
      <c r="FZO112" s="52"/>
      <c r="FZP112" s="52"/>
      <c r="FZQ112" s="52"/>
      <c r="FZR112" s="52"/>
      <c r="FZS112" s="52"/>
      <c r="FZT112" s="52"/>
      <c r="FZU112" s="52"/>
      <c r="FZV112" s="52"/>
      <c r="FZW112" s="52"/>
      <c r="FZX112" s="52"/>
      <c r="FZY112" s="52"/>
      <c r="FZZ112" s="52"/>
      <c r="GAA112" s="52"/>
      <c r="GAB112" s="52"/>
      <c r="GAC112" s="52"/>
      <c r="GAD112" s="52"/>
      <c r="GAE112" s="52"/>
      <c r="GAF112" s="52"/>
      <c r="GAG112" s="52"/>
      <c r="GAH112" s="52"/>
      <c r="GAI112" s="52"/>
      <c r="GAJ112" s="52"/>
      <c r="GAK112" s="52"/>
      <c r="GAL112" s="52"/>
      <c r="GAM112" s="52"/>
      <c r="GAN112" s="52"/>
      <c r="GAO112" s="52"/>
      <c r="GAP112" s="52"/>
      <c r="GAQ112" s="52"/>
      <c r="GAR112" s="52"/>
      <c r="GAS112" s="52"/>
      <c r="GAT112" s="52"/>
      <c r="GAU112" s="52"/>
      <c r="GAV112" s="52"/>
      <c r="GAW112" s="52"/>
      <c r="GAX112" s="52"/>
      <c r="GAY112" s="52"/>
      <c r="GAZ112" s="52"/>
      <c r="GBA112" s="52"/>
      <c r="GBB112" s="52"/>
      <c r="GBC112" s="52"/>
      <c r="GBD112" s="52"/>
      <c r="GBE112" s="52"/>
      <c r="GBF112" s="52"/>
      <c r="GBG112" s="52"/>
      <c r="GBH112" s="52"/>
      <c r="GBI112" s="52"/>
      <c r="GBJ112" s="52"/>
      <c r="GBK112" s="52"/>
      <c r="GBL112" s="52"/>
      <c r="GBM112" s="52"/>
      <c r="GBN112" s="52"/>
      <c r="GBO112" s="52"/>
      <c r="GBP112" s="52"/>
      <c r="GBQ112" s="52"/>
      <c r="GBR112" s="52"/>
      <c r="GBS112" s="52"/>
      <c r="GBT112" s="52"/>
      <c r="GBU112" s="52"/>
      <c r="GBV112" s="52"/>
      <c r="GBW112" s="52"/>
      <c r="GBX112" s="52"/>
      <c r="GBY112" s="52"/>
      <c r="GBZ112" s="52"/>
      <c r="GCA112" s="52"/>
      <c r="GCB112" s="52"/>
      <c r="GCC112" s="52"/>
      <c r="GCD112" s="52"/>
      <c r="GCE112" s="52"/>
      <c r="GCF112" s="52"/>
      <c r="GCG112" s="52"/>
      <c r="GCH112" s="52"/>
      <c r="GCI112" s="52"/>
      <c r="GCJ112" s="52"/>
      <c r="GCK112" s="52"/>
      <c r="GCL112" s="52"/>
      <c r="GCM112" s="52"/>
      <c r="GCN112" s="52"/>
      <c r="GCO112" s="52"/>
      <c r="GCP112" s="52"/>
      <c r="GCQ112" s="52"/>
      <c r="GCR112" s="52"/>
      <c r="GCS112" s="52"/>
      <c r="GCT112" s="52"/>
      <c r="GCU112" s="52"/>
      <c r="GCV112" s="52"/>
      <c r="GCW112" s="52"/>
      <c r="GCX112" s="52"/>
      <c r="GCY112" s="52"/>
      <c r="GCZ112" s="52"/>
      <c r="GDA112" s="52"/>
      <c r="GDB112" s="52"/>
      <c r="GDC112" s="52"/>
      <c r="GDD112" s="52"/>
      <c r="GDE112" s="52"/>
      <c r="GDF112" s="52"/>
      <c r="GDG112" s="52"/>
      <c r="GDH112" s="52"/>
      <c r="GDI112" s="52"/>
      <c r="GDJ112" s="52"/>
      <c r="GDK112" s="52"/>
      <c r="GDL112" s="52"/>
      <c r="GDM112" s="52"/>
      <c r="GDN112" s="52"/>
      <c r="GDO112" s="52"/>
      <c r="GDP112" s="52"/>
      <c r="GDQ112" s="52"/>
      <c r="GDR112" s="52"/>
      <c r="GDS112" s="52"/>
      <c r="GDT112" s="52"/>
      <c r="GDU112" s="52"/>
      <c r="GDV112" s="52"/>
      <c r="GDW112" s="52"/>
      <c r="GDX112" s="52"/>
      <c r="GDY112" s="52"/>
      <c r="GDZ112" s="52"/>
      <c r="GEA112" s="52"/>
      <c r="GEB112" s="52"/>
      <c r="GEC112" s="52"/>
      <c r="GED112" s="52"/>
      <c r="GEE112" s="52"/>
      <c r="GEF112" s="52"/>
      <c r="GEG112" s="52"/>
      <c r="GEH112" s="52"/>
      <c r="GEI112" s="52"/>
      <c r="GEJ112" s="52"/>
      <c r="GEK112" s="52"/>
      <c r="GEL112" s="52"/>
      <c r="GEM112" s="52"/>
      <c r="GEN112" s="52"/>
      <c r="GEO112" s="52"/>
      <c r="GEP112" s="52"/>
      <c r="GEQ112" s="52"/>
      <c r="GER112" s="52"/>
      <c r="GES112" s="52"/>
      <c r="GET112" s="52"/>
      <c r="GEU112" s="52"/>
      <c r="GEV112" s="52"/>
      <c r="GEW112" s="52"/>
      <c r="GEX112" s="52"/>
      <c r="GEY112" s="52"/>
      <c r="GEZ112" s="52"/>
      <c r="GFA112" s="52"/>
      <c r="GFB112" s="52"/>
      <c r="GFC112" s="52"/>
      <c r="GFD112" s="52"/>
      <c r="GFE112" s="52"/>
      <c r="GFF112" s="52"/>
      <c r="GFG112" s="52"/>
      <c r="GFH112" s="52"/>
      <c r="GFI112" s="52"/>
      <c r="GFJ112" s="52"/>
      <c r="GFK112" s="52"/>
      <c r="GFL112" s="52"/>
      <c r="GFM112" s="52"/>
      <c r="GFN112" s="52"/>
      <c r="GFO112" s="52"/>
      <c r="GFP112" s="52"/>
      <c r="GFQ112" s="52"/>
      <c r="GFR112" s="52"/>
      <c r="GFS112" s="52"/>
      <c r="GFT112" s="52"/>
      <c r="GFU112" s="52"/>
      <c r="GFV112" s="52"/>
      <c r="GFW112" s="52"/>
      <c r="GFX112" s="52"/>
      <c r="GFY112" s="52"/>
      <c r="GFZ112" s="52"/>
      <c r="GGA112" s="52"/>
      <c r="GGB112" s="52"/>
      <c r="GGC112" s="52"/>
      <c r="GGD112" s="52"/>
      <c r="GGE112" s="52"/>
      <c r="GGF112" s="52"/>
      <c r="GGG112" s="52"/>
      <c r="GGH112" s="52"/>
      <c r="GGI112" s="52"/>
      <c r="GGJ112" s="52"/>
      <c r="GGK112" s="52"/>
      <c r="GGL112" s="52"/>
      <c r="GGM112" s="52"/>
      <c r="GGN112" s="52"/>
      <c r="GGO112" s="52"/>
      <c r="GGP112" s="52"/>
      <c r="GGQ112" s="52"/>
      <c r="GGR112" s="52"/>
      <c r="GGS112" s="52"/>
      <c r="GGT112" s="52"/>
      <c r="GGU112" s="52"/>
      <c r="GGV112" s="52"/>
      <c r="GGW112" s="52"/>
      <c r="GGX112" s="52"/>
      <c r="GGY112" s="52"/>
      <c r="GGZ112" s="52"/>
      <c r="GHA112" s="52"/>
      <c r="GHB112" s="52"/>
      <c r="GHC112" s="52"/>
      <c r="GHD112" s="52"/>
      <c r="GHE112" s="52"/>
      <c r="GHF112" s="52"/>
      <c r="GHG112" s="52"/>
      <c r="GHH112" s="52"/>
      <c r="GHI112" s="52"/>
      <c r="GHJ112" s="52"/>
      <c r="GHK112" s="52"/>
      <c r="GHL112" s="52"/>
      <c r="GHM112" s="52"/>
      <c r="GHN112" s="52"/>
      <c r="GHO112" s="52"/>
      <c r="GHP112" s="52"/>
      <c r="GHQ112" s="52"/>
      <c r="GHR112" s="52"/>
      <c r="GHS112" s="52"/>
      <c r="GHT112" s="52"/>
      <c r="GHU112" s="52"/>
      <c r="GHV112" s="52"/>
      <c r="GHW112" s="52"/>
      <c r="GHX112" s="52"/>
      <c r="GHY112" s="52"/>
      <c r="GHZ112" s="52"/>
      <c r="GIA112" s="52"/>
      <c r="GIB112" s="52"/>
      <c r="GIC112" s="52"/>
      <c r="GID112" s="52"/>
      <c r="GIE112" s="52"/>
      <c r="GIF112" s="52"/>
      <c r="GIG112" s="52"/>
      <c r="GIH112" s="52"/>
      <c r="GII112" s="52"/>
      <c r="GIJ112" s="52"/>
      <c r="GIK112" s="52"/>
      <c r="GIL112" s="52"/>
      <c r="GIM112" s="52"/>
      <c r="GIN112" s="52"/>
      <c r="GIO112" s="52"/>
      <c r="GIP112" s="52"/>
      <c r="GIQ112" s="52"/>
      <c r="GIR112" s="52"/>
      <c r="GIS112" s="52"/>
      <c r="GIT112" s="52"/>
      <c r="GIU112" s="52"/>
      <c r="GIV112" s="52"/>
      <c r="GIW112" s="52"/>
      <c r="GIX112" s="52"/>
      <c r="GIY112" s="52"/>
      <c r="GIZ112" s="52"/>
      <c r="GJA112" s="52"/>
      <c r="GJB112" s="52"/>
      <c r="GJC112" s="52"/>
      <c r="GJD112" s="52"/>
      <c r="GJE112" s="52"/>
      <c r="GJF112" s="52"/>
      <c r="GJG112" s="52"/>
      <c r="GJH112" s="52"/>
      <c r="GJI112" s="52"/>
      <c r="GJJ112" s="52"/>
      <c r="GJK112" s="52"/>
      <c r="GJL112" s="52"/>
      <c r="GJM112" s="52"/>
      <c r="GJN112" s="52"/>
      <c r="GJO112" s="52"/>
      <c r="GJP112" s="52"/>
      <c r="GJQ112" s="52"/>
      <c r="GJR112" s="52"/>
      <c r="GJS112" s="52"/>
      <c r="GJT112" s="52"/>
      <c r="GJU112" s="52"/>
      <c r="GJV112" s="52"/>
      <c r="GJW112" s="52"/>
      <c r="GJX112" s="52"/>
      <c r="GJY112" s="52"/>
      <c r="GJZ112" s="52"/>
      <c r="GKA112" s="52"/>
      <c r="GKB112" s="52"/>
      <c r="GKC112" s="52"/>
      <c r="GKD112" s="52"/>
      <c r="GKE112" s="52"/>
      <c r="GKF112" s="52"/>
      <c r="GKG112" s="52"/>
      <c r="GKH112" s="52"/>
      <c r="GKI112" s="52"/>
      <c r="GKJ112" s="52"/>
      <c r="GKK112" s="52"/>
      <c r="GKL112" s="52"/>
      <c r="GKM112" s="52"/>
      <c r="GKN112" s="52"/>
      <c r="GKO112" s="52"/>
      <c r="GKP112" s="52"/>
      <c r="GKQ112" s="52"/>
      <c r="GKR112" s="52"/>
      <c r="GKS112" s="52"/>
      <c r="GKT112" s="52"/>
      <c r="GKU112" s="52"/>
      <c r="GKV112" s="52"/>
      <c r="GKW112" s="52"/>
      <c r="GKX112" s="52"/>
      <c r="GKY112" s="52"/>
      <c r="GKZ112" s="52"/>
      <c r="GLA112" s="52"/>
      <c r="GLB112" s="52"/>
      <c r="GLC112" s="52"/>
      <c r="GLD112" s="52"/>
      <c r="GLE112" s="52"/>
      <c r="GLF112" s="52"/>
      <c r="GLG112" s="52"/>
      <c r="GLH112" s="52"/>
      <c r="GLI112" s="52"/>
      <c r="GLJ112" s="52"/>
      <c r="GLK112" s="52"/>
      <c r="GLL112" s="52"/>
      <c r="GLM112" s="52"/>
      <c r="GLN112" s="52"/>
      <c r="GLO112" s="52"/>
      <c r="GLP112" s="52"/>
      <c r="GLQ112" s="52"/>
      <c r="GLR112" s="52"/>
      <c r="GLS112" s="52"/>
      <c r="GLT112" s="52"/>
      <c r="GLU112" s="52"/>
      <c r="GLV112" s="52"/>
      <c r="GLW112" s="52"/>
      <c r="GLX112" s="52"/>
      <c r="GLY112" s="52"/>
      <c r="GLZ112" s="52"/>
      <c r="GMA112" s="52"/>
      <c r="GMB112" s="52"/>
      <c r="GMC112" s="52"/>
      <c r="GMD112" s="52"/>
      <c r="GME112" s="52"/>
      <c r="GMF112" s="52"/>
      <c r="GMG112" s="52"/>
      <c r="GMH112" s="52"/>
      <c r="GMI112" s="52"/>
      <c r="GMJ112" s="52"/>
      <c r="GMK112" s="52"/>
      <c r="GML112" s="52"/>
      <c r="GMM112" s="52"/>
      <c r="GMN112" s="52"/>
      <c r="GMO112" s="52"/>
      <c r="GMP112" s="52"/>
      <c r="GMQ112" s="52"/>
      <c r="GMR112" s="52"/>
      <c r="GMS112" s="52"/>
      <c r="GMT112" s="52"/>
      <c r="GMU112" s="52"/>
      <c r="GMV112" s="52"/>
      <c r="GMW112" s="52"/>
      <c r="GMX112" s="52"/>
      <c r="GMY112" s="52"/>
      <c r="GMZ112" s="52"/>
      <c r="GNA112" s="52"/>
      <c r="GNB112" s="52"/>
      <c r="GNC112" s="52"/>
      <c r="GND112" s="52"/>
      <c r="GNE112" s="52"/>
      <c r="GNF112" s="52"/>
      <c r="GNG112" s="52"/>
      <c r="GNH112" s="52"/>
      <c r="GNI112" s="52"/>
      <c r="GNJ112" s="52"/>
      <c r="GNK112" s="52"/>
      <c r="GNL112" s="52"/>
      <c r="GNM112" s="52"/>
      <c r="GNN112" s="52"/>
      <c r="GNO112" s="52"/>
      <c r="GNP112" s="52"/>
      <c r="GNQ112" s="52"/>
      <c r="GNR112" s="52"/>
      <c r="GNS112" s="52"/>
      <c r="GNT112" s="52"/>
      <c r="GNU112" s="52"/>
      <c r="GNV112" s="52"/>
      <c r="GNW112" s="52"/>
      <c r="GNX112" s="52"/>
      <c r="GNY112" s="52"/>
      <c r="GNZ112" s="52"/>
      <c r="GOA112" s="52"/>
      <c r="GOB112" s="52"/>
      <c r="GOC112" s="52"/>
      <c r="GOD112" s="52"/>
      <c r="GOE112" s="52"/>
      <c r="GOF112" s="52"/>
      <c r="GOG112" s="52"/>
      <c r="GOH112" s="52"/>
      <c r="GOI112" s="52"/>
      <c r="GOJ112" s="52"/>
      <c r="GOK112" s="52"/>
      <c r="GOL112" s="52"/>
      <c r="GOM112" s="52"/>
      <c r="GON112" s="52"/>
      <c r="GOO112" s="52"/>
      <c r="GOP112" s="52"/>
      <c r="GOQ112" s="52"/>
      <c r="GOR112" s="52"/>
      <c r="GOS112" s="52"/>
      <c r="GOT112" s="52"/>
      <c r="GOU112" s="52"/>
      <c r="GOV112" s="52"/>
      <c r="GOW112" s="52"/>
      <c r="GOX112" s="52"/>
      <c r="GOY112" s="52"/>
      <c r="GOZ112" s="52"/>
      <c r="GPA112" s="52"/>
      <c r="GPB112" s="52"/>
      <c r="GPC112" s="52"/>
      <c r="GPD112" s="52"/>
      <c r="GPE112" s="52"/>
      <c r="GPF112" s="52"/>
      <c r="GPG112" s="52"/>
      <c r="GPH112" s="52"/>
      <c r="GPI112" s="52"/>
      <c r="GPJ112" s="52"/>
      <c r="GPK112" s="52"/>
      <c r="GPL112" s="52"/>
      <c r="GPM112" s="52"/>
      <c r="GPN112" s="52"/>
      <c r="GPO112" s="52"/>
      <c r="GPP112" s="52"/>
      <c r="GPQ112" s="52"/>
      <c r="GPR112" s="52"/>
      <c r="GPS112" s="52"/>
      <c r="GPT112" s="52"/>
      <c r="GPU112" s="52"/>
      <c r="GPV112" s="52"/>
      <c r="GPW112" s="52"/>
      <c r="GPX112" s="52"/>
      <c r="GPY112" s="52"/>
      <c r="GPZ112" s="52"/>
      <c r="GQA112" s="52"/>
      <c r="GQB112" s="52"/>
      <c r="GQC112" s="52"/>
      <c r="GQD112" s="52"/>
      <c r="GQE112" s="52"/>
      <c r="GQF112" s="52"/>
      <c r="GQG112" s="52"/>
      <c r="GQH112" s="52"/>
      <c r="GQI112" s="52"/>
      <c r="GQJ112" s="52"/>
      <c r="GQK112" s="52"/>
      <c r="GQL112" s="52"/>
      <c r="GQM112" s="52"/>
      <c r="GQN112" s="52"/>
      <c r="GQO112" s="52"/>
      <c r="GQP112" s="52"/>
      <c r="GQQ112" s="52"/>
      <c r="GQR112" s="52"/>
      <c r="GQS112" s="52"/>
      <c r="GQT112" s="52"/>
      <c r="GQU112" s="52"/>
      <c r="GQV112" s="52"/>
      <c r="GQW112" s="52"/>
      <c r="GQX112" s="52"/>
      <c r="GQY112" s="52"/>
      <c r="GQZ112" s="52"/>
      <c r="GRA112" s="52"/>
      <c r="GRB112" s="52"/>
      <c r="GRC112" s="52"/>
      <c r="GRD112" s="52"/>
      <c r="GRE112" s="52"/>
      <c r="GRF112" s="52"/>
      <c r="GRG112" s="52"/>
      <c r="GRH112" s="52"/>
      <c r="GRI112" s="52"/>
      <c r="GRJ112" s="52"/>
      <c r="GRK112" s="52"/>
      <c r="GRL112" s="52"/>
      <c r="GRM112" s="52"/>
      <c r="GRN112" s="52"/>
      <c r="GRO112" s="52"/>
      <c r="GRP112" s="52"/>
      <c r="GRQ112" s="52"/>
      <c r="GRR112" s="52"/>
      <c r="GRS112" s="52"/>
      <c r="GRT112" s="52"/>
      <c r="GRU112" s="52"/>
      <c r="GRV112" s="52"/>
      <c r="GRW112" s="52"/>
      <c r="GRX112" s="52"/>
      <c r="GRY112" s="52"/>
      <c r="GRZ112" s="52"/>
      <c r="GSA112" s="52"/>
      <c r="GSB112" s="52"/>
      <c r="GSC112" s="52"/>
      <c r="GSD112" s="52"/>
      <c r="GSE112" s="52"/>
      <c r="GSF112" s="52"/>
      <c r="GSG112" s="52"/>
      <c r="GSH112" s="52"/>
      <c r="GSI112" s="52"/>
      <c r="GSJ112" s="52"/>
      <c r="GSK112" s="52"/>
      <c r="GSL112" s="52"/>
      <c r="GSM112" s="52"/>
      <c r="GSN112" s="52"/>
      <c r="GSO112" s="52"/>
      <c r="GSP112" s="52"/>
      <c r="GSQ112" s="52"/>
      <c r="GSR112" s="52"/>
      <c r="GSS112" s="52"/>
      <c r="GST112" s="52"/>
      <c r="GSU112" s="52"/>
      <c r="GSV112" s="52"/>
      <c r="GSW112" s="52"/>
      <c r="GSX112" s="52"/>
      <c r="GSY112" s="52"/>
      <c r="GSZ112" s="52"/>
      <c r="GTA112" s="52"/>
      <c r="GTB112" s="52"/>
      <c r="GTC112" s="52"/>
      <c r="GTD112" s="52"/>
      <c r="GTE112" s="52"/>
      <c r="GTF112" s="52"/>
      <c r="GTG112" s="52"/>
      <c r="GTH112" s="52"/>
      <c r="GTI112" s="52"/>
      <c r="GTJ112" s="52"/>
      <c r="GTK112" s="52"/>
      <c r="GTL112" s="52"/>
      <c r="GTM112" s="52"/>
      <c r="GTN112" s="52"/>
      <c r="GTO112" s="52"/>
      <c r="GTP112" s="52"/>
      <c r="GTQ112" s="52"/>
      <c r="GTR112" s="52"/>
      <c r="GTS112" s="52"/>
      <c r="GTT112" s="52"/>
      <c r="GTU112" s="52"/>
      <c r="GTV112" s="52"/>
      <c r="GTW112" s="52"/>
      <c r="GTX112" s="52"/>
      <c r="GTY112" s="52"/>
      <c r="GTZ112" s="52"/>
      <c r="GUA112" s="52"/>
      <c r="GUB112" s="52"/>
      <c r="GUC112" s="52"/>
      <c r="GUD112" s="52"/>
      <c r="GUE112" s="52"/>
      <c r="GUF112" s="52"/>
      <c r="GUG112" s="52"/>
      <c r="GUH112" s="52"/>
      <c r="GUI112" s="52"/>
      <c r="GUJ112" s="52"/>
      <c r="GUK112" s="52"/>
      <c r="GUL112" s="52"/>
      <c r="GUM112" s="52"/>
      <c r="GUN112" s="52"/>
      <c r="GUO112" s="52"/>
      <c r="GUP112" s="52"/>
      <c r="GUQ112" s="52"/>
      <c r="GUR112" s="52"/>
      <c r="GUS112" s="52"/>
      <c r="GUT112" s="52"/>
      <c r="GUU112" s="52"/>
      <c r="GUV112" s="52"/>
      <c r="GUW112" s="52"/>
      <c r="GUX112" s="52"/>
      <c r="GUY112" s="52"/>
      <c r="GUZ112" s="52"/>
      <c r="GVA112" s="52"/>
      <c r="GVB112" s="52"/>
      <c r="GVC112" s="52"/>
      <c r="GVD112" s="52"/>
      <c r="GVE112" s="52"/>
      <c r="GVF112" s="52"/>
      <c r="GVG112" s="52"/>
      <c r="GVH112" s="52"/>
      <c r="GVI112" s="52"/>
      <c r="GVJ112" s="52"/>
      <c r="GVK112" s="52"/>
      <c r="GVL112" s="52"/>
      <c r="GVM112" s="52"/>
      <c r="GVN112" s="52"/>
      <c r="GVO112" s="52"/>
      <c r="GVP112" s="52"/>
      <c r="GVQ112" s="52"/>
      <c r="GVR112" s="52"/>
      <c r="GVS112" s="52"/>
      <c r="GVT112" s="52"/>
      <c r="GVU112" s="52"/>
      <c r="GVV112" s="52"/>
      <c r="GVW112" s="52"/>
      <c r="GVX112" s="52"/>
      <c r="GVY112" s="52"/>
      <c r="GVZ112" s="52"/>
      <c r="GWA112" s="52"/>
      <c r="GWB112" s="52"/>
      <c r="GWC112" s="52"/>
      <c r="GWD112" s="52"/>
      <c r="GWE112" s="52"/>
      <c r="GWF112" s="52"/>
      <c r="GWG112" s="52"/>
      <c r="GWH112" s="52"/>
      <c r="GWI112" s="52"/>
      <c r="GWJ112" s="52"/>
      <c r="GWK112" s="52"/>
      <c r="GWL112" s="52"/>
      <c r="GWM112" s="52"/>
      <c r="GWN112" s="52"/>
      <c r="GWO112" s="52"/>
      <c r="GWP112" s="52"/>
      <c r="GWQ112" s="52"/>
      <c r="GWR112" s="52"/>
      <c r="GWS112" s="52"/>
      <c r="GWT112" s="52"/>
      <c r="GWU112" s="52"/>
      <c r="GWV112" s="52"/>
      <c r="GWW112" s="52"/>
      <c r="GWX112" s="52"/>
      <c r="GWY112" s="52"/>
      <c r="GWZ112" s="52"/>
      <c r="GXA112" s="52"/>
      <c r="GXB112" s="52"/>
      <c r="GXC112" s="52"/>
      <c r="GXD112" s="52"/>
      <c r="GXE112" s="52"/>
      <c r="GXF112" s="52"/>
      <c r="GXG112" s="52"/>
      <c r="GXH112" s="52"/>
      <c r="GXI112" s="52"/>
      <c r="GXJ112" s="52"/>
      <c r="GXK112" s="52"/>
      <c r="GXL112" s="52"/>
      <c r="GXM112" s="52"/>
      <c r="GXN112" s="52"/>
      <c r="GXO112" s="52"/>
      <c r="GXP112" s="52"/>
      <c r="GXQ112" s="52"/>
      <c r="GXR112" s="52"/>
      <c r="GXS112" s="52"/>
      <c r="GXT112" s="52"/>
      <c r="GXU112" s="52"/>
      <c r="GXV112" s="52"/>
      <c r="GXW112" s="52"/>
      <c r="GXX112" s="52"/>
      <c r="GXY112" s="52"/>
      <c r="GXZ112" s="52"/>
      <c r="GYA112" s="52"/>
      <c r="GYB112" s="52"/>
      <c r="GYC112" s="52"/>
      <c r="GYD112" s="52"/>
      <c r="GYE112" s="52"/>
      <c r="GYF112" s="52"/>
      <c r="GYG112" s="52"/>
      <c r="GYH112" s="52"/>
      <c r="GYI112" s="52"/>
      <c r="GYJ112" s="52"/>
      <c r="GYK112" s="52"/>
      <c r="GYL112" s="52"/>
      <c r="GYM112" s="52"/>
      <c r="GYN112" s="52"/>
      <c r="GYO112" s="52"/>
      <c r="GYP112" s="52"/>
      <c r="GYQ112" s="52"/>
      <c r="GYR112" s="52"/>
      <c r="GYS112" s="52"/>
      <c r="GYT112" s="52"/>
      <c r="GYU112" s="52"/>
      <c r="GYV112" s="52"/>
      <c r="GYW112" s="52"/>
      <c r="GYX112" s="52"/>
      <c r="GYY112" s="52"/>
      <c r="GYZ112" s="52"/>
      <c r="GZA112" s="52"/>
      <c r="GZB112" s="52"/>
      <c r="GZC112" s="52"/>
      <c r="GZD112" s="52"/>
      <c r="GZE112" s="52"/>
      <c r="GZF112" s="52"/>
      <c r="GZG112" s="52"/>
      <c r="GZH112" s="52"/>
      <c r="GZI112" s="52"/>
      <c r="GZJ112" s="52"/>
      <c r="GZK112" s="52"/>
      <c r="GZL112" s="52"/>
      <c r="GZM112" s="52"/>
      <c r="GZN112" s="52"/>
      <c r="GZO112" s="52"/>
      <c r="GZP112" s="52"/>
      <c r="GZQ112" s="52"/>
      <c r="GZR112" s="52"/>
      <c r="GZS112" s="52"/>
      <c r="GZT112" s="52"/>
      <c r="GZU112" s="52"/>
      <c r="GZV112" s="52"/>
      <c r="GZW112" s="52"/>
      <c r="GZX112" s="52"/>
      <c r="GZY112" s="52"/>
      <c r="GZZ112" s="52"/>
      <c r="HAA112" s="52"/>
      <c r="HAB112" s="52"/>
      <c r="HAC112" s="52"/>
      <c r="HAD112" s="52"/>
      <c r="HAE112" s="52"/>
      <c r="HAF112" s="52"/>
      <c r="HAG112" s="52"/>
      <c r="HAH112" s="52"/>
      <c r="HAI112" s="52"/>
      <c r="HAJ112" s="52"/>
      <c r="HAK112" s="52"/>
      <c r="HAL112" s="52"/>
      <c r="HAM112" s="52"/>
      <c r="HAN112" s="52"/>
      <c r="HAO112" s="52"/>
      <c r="HAP112" s="52"/>
      <c r="HAQ112" s="52"/>
      <c r="HAR112" s="52"/>
      <c r="HAS112" s="52"/>
      <c r="HAT112" s="52"/>
      <c r="HAU112" s="52"/>
      <c r="HAV112" s="52"/>
      <c r="HAW112" s="52"/>
      <c r="HAX112" s="52"/>
      <c r="HAY112" s="52"/>
      <c r="HAZ112" s="52"/>
      <c r="HBA112" s="52"/>
      <c r="HBB112" s="52"/>
      <c r="HBC112" s="52"/>
      <c r="HBD112" s="52"/>
      <c r="HBE112" s="52"/>
      <c r="HBF112" s="52"/>
      <c r="HBG112" s="52"/>
      <c r="HBH112" s="52"/>
      <c r="HBI112" s="52"/>
      <c r="HBJ112" s="52"/>
      <c r="HBK112" s="52"/>
      <c r="HBL112" s="52"/>
      <c r="HBM112" s="52"/>
      <c r="HBN112" s="52"/>
      <c r="HBO112" s="52"/>
      <c r="HBP112" s="52"/>
      <c r="HBQ112" s="52"/>
      <c r="HBR112" s="52"/>
      <c r="HBS112" s="52"/>
      <c r="HBT112" s="52"/>
      <c r="HBU112" s="52"/>
      <c r="HBV112" s="52"/>
      <c r="HBW112" s="52"/>
      <c r="HBX112" s="52"/>
      <c r="HBY112" s="52"/>
      <c r="HBZ112" s="52"/>
      <c r="HCA112" s="52"/>
      <c r="HCB112" s="52"/>
      <c r="HCC112" s="52"/>
      <c r="HCD112" s="52"/>
      <c r="HCE112" s="52"/>
      <c r="HCF112" s="52"/>
      <c r="HCG112" s="52"/>
      <c r="HCH112" s="52"/>
      <c r="HCI112" s="52"/>
      <c r="HCJ112" s="52"/>
      <c r="HCK112" s="52"/>
      <c r="HCL112" s="52"/>
      <c r="HCM112" s="52"/>
      <c r="HCN112" s="52"/>
      <c r="HCO112" s="52"/>
      <c r="HCP112" s="52"/>
      <c r="HCQ112" s="52"/>
      <c r="HCR112" s="52"/>
      <c r="HCS112" s="52"/>
      <c r="HCT112" s="52"/>
      <c r="HCU112" s="52"/>
      <c r="HCV112" s="52"/>
      <c r="HCW112" s="52"/>
      <c r="HCX112" s="52"/>
      <c r="HCY112" s="52"/>
      <c r="HCZ112" s="52"/>
      <c r="HDA112" s="52"/>
      <c r="HDB112" s="52"/>
      <c r="HDC112" s="52"/>
      <c r="HDD112" s="52"/>
      <c r="HDE112" s="52"/>
      <c r="HDF112" s="52"/>
      <c r="HDG112" s="52"/>
      <c r="HDH112" s="52"/>
      <c r="HDI112" s="52"/>
      <c r="HDJ112" s="52"/>
      <c r="HDK112" s="52"/>
      <c r="HDL112" s="52"/>
      <c r="HDM112" s="52"/>
      <c r="HDN112" s="52"/>
      <c r="HDO112" s="52"/>
      <c r="HDP112" s="52"/>
      <c r="HDQ112" s="52"/>
      <c r="HDR112" s="52"/>
      <c r="HDS112" s="52"/>
      <c r="HDT112" s="52"/>
      <c r="HDU112" s="52"/>
      <c r="HDV112" s="52"/>
      <c r="HDW112" s="52"/>
      <c r="HDX112" s="52"/>
      <c r="HDY112" s="52"/>
      <c r="HDZ112" s="52"/>
      <c r="HEA112" s="52"/>
      <c r="HEB112" s="52"/>
      <c r="HEC112" s="52"/>
      <c r="HED112" s="52"/>
      <c r="HEE112" s="52"/>
      <c r="HEF112" s="52"/>
      <c r="HEG112" s="52"/>
      <c r="HEH112" s="52"/>
      <c r="HEI112" s="52"/>
      <c r="HEJ112" s="52"/>
      <c r="HEK112" s="52"/>
      <c r="HEL112" s="52"/>
      <c r="HEM112" s="52"/>
      <c r="HEN112" s="52"/>
      <c r="HEO112" s="52"/>
      <c r="HEP112" s="52"/>
      <c r="HEQ112" s="52"/>
      <c r="HER112" s="52"/>
      <c r="HES112" s="52"/>
      <c r="HET112" s="52"/>
      <c r="HEU112" s="52"/>
      <c r="HEV112" s="52"/>
      <c r="HEW112" s="52"/>
      <c r="HEX112" s="52"/>
      <c r="HEY112" s="52"/>
      <c r="HEZ112" s="52"/>
      <c r="HFA112" s="52"/>
      <c r="HFB112" s="52"/>
      <c r="HFC112" s="52"/>
      <c r="HFD112" s="52"/>
      <c r="HFE112" s="52"/>
      <c r="HFF112" s="52"/>
      <c r="HFG112" s="52"/>
      <c r="HFH112" s="52"/>
      <c r="HFI112" s="52"/>
      <c r="HFJ112" s="52"/>
      <c r="HFK112" s="52"/>
      <c r="HFL112" s="52"/>
      <c r="HFM112" s="52"/>
      <c r="HFN112" s="52"/>
      <c r="HFO112" s="52"/>
      <c r="HFP112" s="52"/>
      <c r="HFQ112" s="52"/>
      <c r="HFR112" s="52"/>
      <c r="HFS112" s="52"/>
      <c r="HFT112" s="52"/>
      <c r="HFU112" s="52"/>
      <c r="HFV112" s="52"/>
      <c r="HFW112" s="52"/>
      <c r="HFX112" s="52"/>
      <c r="HFY112" s="52"/>
      <c r="HFZ112" s="52"/>
      <c r="HGA112" s="52"/>
      <c r="HGB112" s="52"/>
      <c r="HGC112" s="52"/>
      <c r="HGD112" s="52"/>
      <c r="HGE112" s="52"/>
      <c r="HGF112" s="52"/>
      <c r="HGG112" s="52"/>
      <c r="HGH112" s="52"/>
      <c r="HGI112" s="52"/>
      <c r="HGJ112" s="52"/>
      <c r="HGK112" s="52"/>
      <c r="HGL112" s="52"/>
      <c r="HGM112" s="52"/>
      <c r="HGN112" s="52"/>
      <c r="HGO112" s="52"/>
      <c r="HGP112" s="52"/>
      <c r="HGQ112" s="52"/>
      <c r="HGR112" s="52"/>
      <c r="HGS112" s="52"/>
      <c r="HGT112" s="52"/>
      <c r="HGU112" s="52"/>
      <c r="HGV112" s="52"/>
      <c r="HGW112" s="52"/>
      <c r="HGX112" s="52"/>
      <c r="HGY112" s="52"/>
      <c r="HGZ112" s="52"/>
      <c r="HHA112" s="52"/>
      <c r="HHB112" s="52"/>
      <c r="HHC112" s="52"/>
      <c r="HHD112" s="52"/>
      <c r="HHE112" s="52"/>
      <c r="HHF112" s="52"/>
      <c r="HHG112" s="52"/>
      <c r="HHH112" s="52"/>
      <c r="HHI112" s="52"/>
      <c r="HHJ112" s="52"/>
      <c r="HHK112" s="52"/>
      <c r="HHL112" s="52"/>
      <c r="HHM112" s="52"/>
      <c r="HHN112" s="52"/>
      <c r="HHO112" s="52"/>
      <c r="HHP112" s="52"/>
      <c r="HHQ112" s="52"/>
      <c r="HHR112" s="52"/>
      <c r="HHS112" s="52"/>
      <c r="HHT112" s="52"/>
      <c r="HHU112" s="52"/>
      <c r="HHV112" s="52"/>
      <c r="HHW112" s="52"/>
      <c r="HHX112" s="52"/>
      <c r="HHY112" s="52"/>
      <c r="HHZ112" s="52"/>
      <c r="HIA112" s="52"/>
      <c r="HIB112" s="52"/>
      <c r="HIC112" s="52"/>
      <c r="HID112" s="52"/>
      <c r="HIE112" s="52"/>
      <c r="HIF112" s="52"/>
      <c r="HIG112" s="52"/>
      <c r="HIH112" s="52"/>
      <c r="HII112" s="52"/>
      <c r="HIJ112" s="52"/>
      <c r="HIK112" s="52"/>
      <c r="HIL112" s="52"/>
      <c r="HIM112" s="52"/>
      <c r="HIN112" s="52"/>
      <c r="HIO112" s="52"/>
      <c r="HIP112" s="52"/>
      <c r="HIQ112" s="52"/>
      <c r="HIR112" s="52"/>
      <c r="HIS112" s="52"/>
      <c r="HIT112" s="52"/>
      <c r="HIU112" s="52"/>
      <c r="HIV112" s="52"/>
      <c r="HIW112" s="52"/>
      <c r="HIX112" s="52"/>
      <c r="HIY112" s="52"/>
      <c r="HIZ112" s="52"/>
      <c r="HJA112" s="52"/>
      <c r="HJB112" s="52"/>
      <c r="HJC112" s="52"/>
      <c r="HJD112" s="52"/>
      <c r="HJE112" s="52"/>
      <c r="HJF112" s="52"/>
      <c r="HJG112" s="52"/>
      <c r="HJH112" s="52"/>
      <c r="HJI112" s="52"/>
      <c r="HJJ112" s="52"/>
      <c r="HJK112" s="52"/>
      <c r="HJL112" s="52"/>
      <c r="HJM112" s="52"/>
      <c r="HJN112" s="52"/>
      <c r="HJO112" s="52"/>
      <c r="HJP112" s="52"/>
      <c r="HJQ112" s="52"/>
      <c r="HJR112" s="52"/>
      <c r="HJS112" s="52"/>
      <c r="HJT112" s="52"/>
      <c r="HJU112" s="52"/>
      <c r="HJV112" s="52"/>
      <c r="HJW112" s="52"/>
      <c r="HJX112" s="52"/>
      <c r="HJY112" s="52"/>
      <c r="HJZ112" s="52"/>
      <c r="HKA112" s="52"/>
      <c r="HKB112" s="52"/>
      <c r="HKC112" s="52"/>
      <c r="HKD112" s="52"/>
      <c r="HKE112" s="52"/>
      <c r="HKF112" s="52"/>
      <c r="HKG112" s="52"/>
      <c r="HKH112" s="52"/>
      <c r="HKI112" s="52"/>
      <c r="HKJ112" s="52"/>
      <c r="HKK112" s="52"/>
      <c r="HKL112" s="52"/>
      <c r="HKM112" s="52"/>
      <c r="HKN112" s="52"/>
      <c r="HKO112" s="52"/>
      <c r="HKP112" s="52"/>
      <c r="HKQ112" s="52"/>
      <c r="HKR112" s="52"/>
      <c r="HKS112" s="52"/>
      <c r="HKT112" s="52"/>
      <c r="HKU112" s="52"/>
      <c r="HKV112" s="52"/>
      <c r="HKW112" s="52"/>
      <c r="HKX112" s="52"/>
      <c r="HKY112" s="52"/>
      <c r="HKZ112" s="52"/>
      <c r="HLA112" s="52"/>
      <c r="HLB112" s="52"/>
      <c r="HLC112" s="52"/>
      <c r="HLD112" s="52"/>
      <c r="HLE112" s="52"/>
      <c r="HLF112" s="52"/>
      <c r="HLG112" s="52"/>
      <c r="HLH112" s="52"/>
      <c r="HLI112" s="52"/>
      <c r="HLJ112" s="52"/>
      <c r="HLK112" s="52"/>
      <c r="HLL112" s="52"/>
      <c r="HLM112" s="52"/>
      <c r="HLN112" s="52"/>
      <c r="HLO112" s="52"/>
      <c r="HLP112" s="52"/>
      <c r="HLQ112" s="52"/>
      <c r="HLR112" s="52"/>
      <c r="HLS112" s="52"/>
      <c r="HLT112" s="52"/>
      <c r="HLU112" s="52"/>
      <c r="HLV112" s="52"/>
      <c r="HLW112" s="52"/>
      <c r="HLX112" s="52"/>
      <c r="HLY112" s="52"/>
      <c r="HLZ112" s="52"/>
      <c r="HMA112" s="52"/>
      <c r="HMB112" s="52"/>
      <c r="HMC112" s="52"/>
      <c r="HMD112" s="52"/>
      <c r="HME112" s="52"/>
      <c r="HMF112" s="52"/>
      <c r="HMG112" s="52"/>
      <c r="HMH112" s="52"/>
      <c r="HMI112" s="52"/>
      <c r="HMJ112" s="52"/>
      <c r="HMK112" s="52"/>
      <c r="HML112" s="52"/>
      <c r="HMM112" s="52"/>
      <c r="HMN112" s="52"/>
      <c r="HMO112" s="52"/>
      <c r="HMP112" s="52"/>
      <c r="HMQ112" s="52"/>
      <c r="HMR112" s="52"/>
      <c r="HMS112" s="52"/>
      <c r="HMT112" s="52"/>
      <c r="HMU112" s="52"/>
      <c r="HMV112" s="52"/>
      <c r="HMW112" s="52"/>
      <c r="HMX112" s="52"/>
      <c r="HMY112" s="52"/>
      <c r="HMZ112" s="52"/>
      <c r="HNA112" s="52"/>
      <c r="HNB112" s="52"/>
      <c r="HNC112" s="52"/>
      <c r="HND112" s="52"/>
      <c r="HNE112" s="52"/>
      <c r="HNF112" s="52"/>
      <c r="HNG112" s="52"/>
      <c r="HNH112" s="52"/>
      <c r="HNI112" s="52"/>
      <c r="HNJ112" s="52"/>
      <c r="HNK112" s="52"/>
      <c r="HNL112" s="52"/>
      <c r="HNM112" s="52"/>
      <c r="HNN112" s="52"/>
      <c r="HNO112" s="52"/>
      <c r="HNP112" s="52"/>
      <c r="HNQ112" s="52"/>
      <c r="HNR112" s="52"/>
      <c r="HNS112" s="52"/>
      <c r="HNT112" s="52"/>
      <c r="HNU112" s="52"/>
      <c r="HNV112" s="52"/>
      <c r="HNW112" s="52"/>
      <c r="HNX112" s="52"/>
      <c r="HNY112" s="52"/>
      <c r="HNZ112" s="52"/>
      <c r="HOA112" s="52"/>
      <c r="HOB112" s="52"/>
      <c r="HOC112" s="52"/>
      <c r="HOD112" s="52"/>
      <c r="HOE112" s="52"/>
      <c r="HOF112" s="52"/>
      <c r="HOG112" s="52"/>
      <c r="HOH112" s="52"/>
      <c r="HOI112" s="52"/>
      <c r="HOJ112" s="52"/>
      <c r="HOK112" s="52"/>
      <c r="HOL112" s="52"/>
      <c r="HOM112" s="52"/>
      <c r="HON112" s="52"/>
      <c r="HOO112" s="52"/>
      <c r="HOP112" s="52"/>
      <c r="HOQ112" s="52"/>
      <c r="HOR112" s="52"/>
      <c r="HOS112" s="52"/>
      <c r="HOT112" s="52"/>
      <c r="HOU112" s="52"/>
      <c r="HOV112" s="52"/>
      <c r="HOW112" s="52"/>
      <c r="HOX112" s="52"/>
      <c r="HOY112" s="52"/>
      <c r="HOZ112" s="52"/>
      <c r="HPA112" s="52"/>
      <c r="HPB112" s="52"/>
      <c r="HPC112" s="52"/>
      <c r="HPD112" s="52"/>
      <c r="HPE112" s="52"/>
      <c r="HPF112" s="52"/>
      <c r="HPG112" s="52"/>
      <c r="HPH112" s="52"/>
      <c r="HPI112" s="52"/>
      <c r="HPJ112" s="52"/>
      <c r="HPK112" s="52"/>
      <c r="HPL112" s="52"/>
      <c r="HPM112" s="52"/>
      <c r="HPN112" s="52"/>
      <c r="HPO112" s="52"/>
      <c r="HPP112" s="52"/>
      <c r="HPQ112" s="52"/>
      <c r="HPR112" s="52"/>
      <c r="HPS112" s="52"/>
      <c r="HPT112" s="52"/>
      <c r="HPU112" s="52"/>
      <c r="HPV112" s="52"/>
      <c r="HPW112" s="52"/>
      <c r="HPX112" s="52"/>
      <c r="HPY112" s="52"/>
      <c r="HPZ112" s="52"/>
      <c r="HQA112" s="52"/>
      <c r="HQB112" s="52"/>
      <c r="HQC112" s="52"/>
      <c r="HQD112" s="52"/>
      <c r="HQE112" s="52"/>
      <c r="HQF112" s="52"/>
      <c r="HQG112" s="52"/>
      <c r="HQH112" s="52"/>
      <c r="HQI112" s="52"/>
      <c r="HQJ112" s="52"/>
      <c r="HQK112" s="52"/>
      <c r="HQL112" s="52"/>
      <c r="HQM112" s="52"/>
      <c r="HQN112" s="52"/>
      <c r="HQO112" s="52"/>
      <c r="HQP112" s="52"/>
      <c r="HQQ112" s="52"/>
      <c r="HQR112" s="52"/>
      <c r="HQS112" s="52"/>
      <c r="HQT112" s="52"/>
      <c r="HQU112" s="52"/>
      <c r="HQV112" s="52"/>
      <c r="HQW112" s="52"/>
      <c r="HQX112" s="52"/>
      <c r="HQY112" s="52"/>
      <c r="HQZ112" s="52"/>
      <c r="HRA112" s="52"/>
      <c r="HRB112" s="52"/>
      <c r="HRC112" s="52"/>
      <c r="HRD112" s="52"/>
      <c r="HRE112" s="52"/>
      <c r="HRF112" s="52"/>
      <c r="HRG112" s="52"/>
      <c r="HRH112" s="52"/>
      <c r="HRI112" s="52"/>
      <c r="HRJ112" s="52"/>
      <c r="HRK112" s="52"/>
      <c r="HRL112" s="52"/>
      <c r="HRM112" s="52"/>
      <c r="HRN112" s="52"/>
      <c r="HRO112" s="52"/>
      <c r="HRP112" s="52"/>
      <c r="HRQ112" s="52"/>
      <c r="HRR112" s="52"/>
      <c r="HRS112" s="52"/>
      <c r="HRT112" s="52"/>
      <c r="HRU112" s="52"/>
      <c r="HRV112" s="52"/>
      <c r="HRW112" s="52"/>
      <c r="HRX112" s="52"/>
      <c r="HRY112" s="52"/>
      <c r="HRZ112" s="52"/>
      <c r="HSA112" s="52"/>
      <c r="HSB112" s="52"/>
      <c r="HSC112" s="52"/>
      <c r="HSD112" s="52"/>
      <c r="HSE112" s="52"/>
      <c r="HSF112" s="52"/>
      <c r="HSG112" s="52"/>
      <c r="HSH112" s="52"/>
      <c r="HSI112" s="52"/>
      <c r="HSJ112" s="52"/>
      <c r="HSK112" s="52"/>
      <c r="HSL112" s="52"/>
      <c r="HSM112" s="52"/>
      <c r="HSN112" s="52"/>
      <c r="HSO112" s="52"/>
      <c r="HSP112" s="52"/>
      <c r="HSQ112" s="52"/>
      <c r="HSR112" s="52"/>
      <c r="HSS112" s="52"/>
      <c r="HST112" s="52"/>
      <c r="HSU112" s="52"/>
      <c r="HSV112" s="52"/>
      <c r="HSW112" s="52"/>
      <c r="HSX112" s="52"/>
      <c r="HSY112" s="52"/>
      <c r="HSZ112" s="52"/>
      <c r="HTA112" s="52"/>
      <c r="HTB112" s="52"/>
      <c r="HTC112" s="52"/>
      <c r="HTD112" s="52"/>
      <c r="HTE112" s="52"/>
      <c r="HTF112" s="52"/>
      <c r="HTG112" s="52"/>
      <c r="HTH112" s="52"/>
      <c r="HTI112" s="52"/>
      <c r="HTJ112" s="52"/>
      <c r="HTK112" s="52"/>
      <c r="HTL112" s="52"/>
      <c r="HTM112" s="52"/>
      <c r="HTN112" s="52"/>
      <c r="HTO112" s="52"/>
      <c r="HTP112" s="52"/>
      <c r="HTQ112" s="52"/>
      <c r="HTR112" s="52"/>
      <c r="HTS112" s="52"/>
      <c r="HTT112" s="52"/>
      <c r="HTU112" s="52"/>
      <c r="HTV112" s="52"/>
      <c r="HTW112" s="52"/>
      <c r="HTX112" s="52"/>
      <c r="HTY112" s="52"/>
      <c r="HTZ112" s="52"/>
      <c r="HUA112" s="52"/>
      <c r="HUB112" s="52"/>
      <c r="HUC112" s="52"/>
      <c r="HUD112" s="52"/>
      <c r="HUE112" s="52"/>
      <c r="HUF112" s="52"/>
      <c r="HUG112" s="52"/>
      <c r="HUH112" s="52"/>
      <c r="HUI112" s="52"/>
      <c r="HUJ112" s="52"/>
      <c r="HUK112" s="52"/>
      <c r="HUL112" s="52"/>
      <c r="HUM112" s="52"/>
      <c r="HUN112" s="52"/>
      <c r="HUO112" s="52"/>
      <c r="HUP112" s="52"/>
      <c r="HUQ112" s="52"/>
      <c r="HUR112" s="52"/>
      <c r="HUS112" s="52"/>
      <c r="HUT112" s="52"/>
      <c r="HUU112" s="52"/>
      <c r="HUV112" s="52"/>
      <c r="HUW112" s="52"/>
      <c r="HUX112" s="52"/>
      <c r="HUY112" s="52"/>
      <c r="HUZ112" s="52"/>
      <c r="HVA112" s="52"/>
      <c r="HVB112" s="52"/>
      <c r="HVC112" s="52"/>
      <c r="HVD112" s="52"/>
      <c r="HVE112" s="52"/>
      <c r="HVF112" s="52"/>
      <c r="HVG112" s="52"/>
      <c r="HVH112" s="52"/>
      <c r="HVI112" s="52"/>
      <c r="HVJ112" s="52"/>
      <c r="HVK112" s="52"/>
      <c r="HVL112" s="52"/>
      <c r="HVM112" s="52"/>
      <c r="HVN112" s="52"/>
      <c r="HVO112" s="52"/>
      <c r="HVP112" s="52"/>
      <c r="HVQ112" s="52"/>
      <c r="HVR112" s="52"/>
      <c r="HVS112" s="52"/>
      <c r="HVT112" s="52"/>
      <c r="HVU112" s="52"/>
      <c r="HVV112" s="52"/>
      <c r="HVW112" s="52"/>
      <c r="HVX112" s="52"/>
      <c r="HVY112" s="52"/>
      <c r="HVZ112" s="52"/>
      <c r="HWA112" s="52"/>
      <c r="HWB112" s="52"/>
      <c r="HWC112" s="52"/>
      <c r="HWD112" s="52"/>
      <c r="HWE112" s="52"/>
      <c r="HWF112" s="52"/>
      <c r="HWG112" s="52"/>
      <c r="HWH112" s="52"/>
      <c r="HWI112" s="52"/>
      <c r="HWJ112" s="52"/>
      <c r="HWK112" s="52"/>
      <c r="HWL112" s="52"/>
      <c r="HWM112" s="52"/>
      <c r="HWN112" s="52"/>
      <c r="HWO112" s="52"/>
      <c r="HWP112" s="52"/>
      <c r="HWQ112" s="52"/>
      <c r="HWR112" s="52"/>
      <c r="HWS112" s="52"/>
      <c r="HWT112" s="52"/>
      <c r="HWU112" s="52"/>
      <c r="HWV112" s="52"/>
      <c r="HWW112" s="52"/>
      <c r="HWX112" s="52"/>
      <c r="HWY112" s="52"/>
      <c r="HWZ112" s="52"/>
      <c r="HXA112" s="52"/>
      <c r="HXB112" s="52"/>
      <c r="HXC112" s="52"/>
      <c r="HXD112" s="52"/>
      <c r="HXE112" s="52"/>
      <c r="HXF112" s="52"/>
      <c r="HXG112" s="52"/>
      <c r="HXH112" s="52"/>
      <c r="HXI112" s="52"/>
      <c r="HXJ112" s="52"/>
      <c r="HXK112" s="52"/>
      <c r="HXL112" s="52"/>
      <c r="HXM112" s="52"/>
      <c r="HXN112" s="52"/>
      <c r="HXO112" s="52"/>
      <c r="HXP112" s="52"/>
      <c r="HXQ112" s="52"/>
      <c r="HXR112" s="52"/>
      <c r="HXS112" s="52"/>
      <c r="HXT112" s="52"/>
      <c r="HXU112" s="52"/>
      <c r="HXV112" s="52"/>
      <c r="HXW112" s="52"/>
      <c r="HXX112" s="52"/>
      <c r="HXY112" s="52"/>
      <c r="HXZ112" s="52"/>
      <c r="HYA112" s="52"/>
      <c r="HYB112" s="52"/>
      <c r="HYC112" s="52"/>
      <c r="HYD112" s="52"/>
      <c r="HYE112" s="52"/>
      <c r="HYF112" s="52"/>
      <c r="HYG112" s="52"/>
      <c r="HYH112" s="52"/>
      <c r="HYI112" s="52"/>
      <c r="HYJ112" s="52"/>
      <c r="HYK112" s="52"/>
      <c r="HYL112" s="52"/>
      <c r="HYM112" s="52"/>
      <c r="HYN112" s="52"/>
      <c r="HYO112" s="52"/>
      <c r="HYP112" s="52"/>
      <c r="HYQ112" s="52"/>
      <c r="HYR112" s="52"/>
      <c r="HYS112" s="52"/>
      <c r="HYT112" s="52"/>
      <c r="HYU112" s="52"/>
      <c r="HYV112" s="52"/>
      <c r="HYW112" s="52"/>
      <c r="HYX112" s="52"/>
      <c r="HYY112" s="52"/>
      <c r="HYZ112" s="52"/>
      <c r="HZA112" s="52"/>
      <c r="HZB112" s="52"/>
      <c r="HZC112" s="52"/>
      <c r="HZD112" s="52"/>
      <c r="HZE112" s="52"/>
      <c r="HZF112" s="52"/>
      <c r="HZG112" s="52"/>
      <c r="HZH112" s="52"/>
      <c r="HZI112" s="52"/>
      <c r="HZJ112" s="52"/>
      <c r="HZK112" s="52"/>
      <c r="HZL112" s="52"/>
      <c r="HZM112" s="52"/>
      <c r="HZN112" s="52"/>
      <c r="HZO112" s="52"/>
      <c r="HZP112" s="52"/>
      <c r="HZQ112" s="52"/>
      <c r="HZR112" s="52"/>
      <c r="HZS112" s="52"/>
      <c r="HZT112" s="52"/>
      <c r="HZU112" s="52"/>
      <c r="HZV112" s="52"/>
      <c r="HZW112" s="52"/>
      <c r="HZX112" s="52"/>
      <c r="HZY112" s="52"/>
      <c r="HZZ112" s="52"/>
      <c r="IAA112" s="52"/>
      <c r="IAB112" s="52"/>
      <c r="IAC112" s="52"/>
      <c r="IAD112" s="52"/>
      <c r="IAE112" s="52"/>
      <c r="IAF112" s="52"/>
      <c r="IAG112" s="52"/>
      <c r="IAH112" s="52"/>
      <c r="IAI112" s="52"/>
      <c r="IAJ112" s="52"/>
      <c r="IAK112" s="52"/>
      <c r="IAL112" s="52"/>
      <c r="IAM112" s="52"/>
      <c r="IAN112" s="52"/>
      <c r="IAO112" s="52"/>
      <c r="IAP112" s="52"/>
      <c r="IAQ112" s="52"/>
      <c r="IAR112" s="52"/>
      <c r="IAS112" s="52"/>
      <c r="IAT112" s="52"/>
      <c r="IAU112" s="52"/>
      <c r="IAV112" s="52"/>
      <c r="IAW112" s="52"/>
      <c r="IAX112" s="52"/>
      <c r="IAY112" s="52"/>
      <c r="IAZ112" s="52"/>
      <c r="IBA112" s="52"/>
      <c r="IBB112" s="52"/>
      <c r="IBC112" s="52"/>
      <c r="IBD112" s="52"/>
      <c r="IBE112" s="52"/>
      <c r="IBF112" s="52"/>
      <c r="IBG112" s="52"/>
      <c r="IBH112" s="52"/>
      <c r="IBI112" s="52"/>
      <c r="IBJ112" s="52"/>
      <c r="IBK112" s="52"/>
      <c r="IBL112" s="52"/>
      <c r="IBM112" s="52"/>
      <c r="IBN112" s="52"/>
      <c r="IBO112" s="52"/>
      <c r="IBP112" s="52"/>
      <c r="IBQ112" s="52"/>
      <c r="IBR112" s="52"/>
      <c r="IBS112" s="52"/>
      <c r="IBT112" s="52"/>
      <c r="IBU112" s="52"/>
      <c r="IBV112" s="52"/>
      <c r="IBW112" s="52"/>
      <c r="IBX112" s="52"/>
      <c r="IBY112" s="52"/>
      <c r="IBZ112" s="52"/>
      <c r="ICA112" s="52"/>
      <c r="ICB112" s="52"/>
      <c r="ICC112" s="52"/>
      <c r="ICD112" s="52"/>
      <c r="ICE112" s="52"/>
      <c r="ICF112" s="52"/>
      <c r="ICG112" s="52"/>
      <c r="ICH112" s="52"/>
      <c r="ICI112" s="52"/>
      <c r="ICJ112" s="52"/>
      <c r="ICK112" s="52"/>
      <c r="ICL112" s="52"/>
      <c r="ICM112" s="52"/>
      <c r="ICN112" s="52"/>
      <c r="ICO112" s="52"/>
      <c r="ICP112" s="52"/>
      <c r="ICQ112" s="52"/>
      <c r="ICR112" s="52"/>
      <c r="ICS112" s="52"/>
      <c r="ICT112" s="52"/>
      <c r="ICU112" s="52"/>
      <c r="ICV112" s="52"/>
      <c r="ICW112" s="52"/>
      <c r="ICX112" s="52"/>
      <c r="ICY112" s="52"/>
      <c r="ICZ112" s="52"/>
      <c r="IDA112" s="52"/>
      <c r="IDB112" s="52"/>
      <c r="IDC112" s="52"/>
      <c r="IDD112" s="52"/>
      <c r="IDE112" s="52"/>
      <c r="IDF112" s="52"/>
      <c r="IDG112" s="52"/>
      <c r="IDH112" s="52"/>
      <c r="IDI112" s="52"/>
      <c r="IDJ112" s="52"/>
      <c r="IDK112" s="52"/>
      <c r="IDL112" s="52"/>
      <c r="IDM112" s="52"/>
      <c r="IDN112" s="52"/>
      <c r="IDO112" s="52"/>
      <c r="IDP112" s="52"/>
      <c r="IDQ112" s="52"/>
      <c r="IDR112" s="52"/>
      <c r="IDS112" s="52"/>
      <c r="IDT112" s="52"/>
      <c r="IDU112" s="52"/>
      <c r="IDV112" s="52"/>
      <c r="IDW112" s="52"/>
      <c r="IDX112" s="52"/>
      <c r="IDY112" s="52"/>
      <c r="IDZ112" s="52"/>
      <c r="IEA112" s="52"/>
      <c r="IEB112" s="52"/>
      <c r="IEC112" s="52"/>
      <c r="IED112" s="52"/>
      <c r="IEE112" s="52"/>
      <c r="IEF112" s="52"/>
      <c r="IEG112" s="52"/>
      <c r="IEH112" s="52"/>
      <c r="IEI112" s="52"/>
      <c r="IEJ112" s="52"/>
      <c r="IEK112" s="52"/>
      <c r="IEL112" s="52"/>
      <c r="IEM112" s="52"/>
      <c r="IEN112" s="52"/>
      <c r="IEO112" s="52"/>
      <c r="IEP112" s="52"/>
      <c r="IEQ112" s="52"/>
      <c r="IER112" s="52"/>
      <c r="IES112" s="52"/>
      <c r="IET112" s="52"/>
      <c r="IEU112" s="52"/>
      <c r="IEV112" s="52"/>
      <c r="IEW112" s="52"/>
      <c r="IEX112" s="52"/>
      <c r="IEY112" s="52"/>
      <c r="IEZ112" s="52"/>
      <c r="IFA112" s="52"/>
      <c r="IFB112" s="52"/>
      <c r="IFC112" s="52"/>
      <c r="IFD112" s="52"/>
      <c r="IFE112" s="52"/>
      <c r="IFF112" s="52"/>
      <c r="IFG112" s="52"/>
      <c r="IFH112" s="52"/>
      <c r="IFI112" s="52"/>
      <c r="IFJ112" s="52"/>
      <c r="IFK112" s="52"/>
      <c r="IFL112" s="52"/>
      <c r="IFM112" s="52"/>
      <c r="IFN112" s="52"/>
      <c r="IFO112" s="52"/>
      <c r="IFP112" s="52"/>
      <c r="IFQ112" s="52"/>
      <c r="IFR112" s="52"/>
      <c r="IFS112" s="52"/>
      <c r="IFT112" s="52"/>
      <c r="IFU112" s="52"/>
      <c r="IFV112" s="52"/>
      <c r="IFW112" s="52"/>
      <c r="IFX112" s="52"/>
      <c r="IFY112" s="52"/>
      <c r="IFZ112" s="52"/>
      <c r="IGA112" s="52"/>
      <c r="IGB112" s="52"/>
      <c r="IGC112" s="52"/>
      <c r="IGD112" s="52"/>
      <c r="IGE112" s="52"/>
      <c r="IGF112" s="52"/>
      <c r="IGG112" s="52"/>
      <c r="IGH112" s="52"/>
      <c r="IGI112" s="52"/>
      <c r="IGJ112" s="52"/>
      <c r="IGK112" s="52"/>
      <c r="IGL112" s="52"/>
      <c r="IGM112" s="52"/>
      <c r="IGN112" s="52"/>
      <c r="IGO112" s="52"/>
      <c r="IGP112" s="52"/>
      <c r="IGQ112" s="52"/>
      <c r="IGR112" s="52"/>
      <c r="IGS112" s="52"/>
      <c r="IGT112" s="52"/>
      <c r="IGU112" s="52"/>
      <c r="IGV112" s="52"/>
      <c r="IGW112" s="52"/>
      <c r="IGX112" s="52"/>
      <c r="IGY112" s="52"/>
      <c r="IGZ112" s="52"/>
      <c r="IHA112" s="52"/>
      <c r="IHB112" s="52"/>
      <c r="IHC112" s="52"/>
      <c r="IHD112" s="52"/>
      <c r="IHE112" s="52"/>
      <c r="IHF112" s="52"/>
      <c r="IHG112" s="52"/>
      <c r="IHH112" s="52"/>
      <c r="IHI112" s="52"/>
      <c r="IHJ112" s="52"/>
      <c r="IHK112" s="52"/>
      <c r="IHL112" s="52"/>
      <c r="IHM112" s="52"/>
      <c r="IHN112" s="52"/>
      <c r="IHO112" s="52"/>
      <c r="IHP112" s="52"/>
      <c r="IHQ112" s="52"/>
      <c r="IHR112" s="52"/>
      <c r="IHS112" s="52"/>
      <c r="IHT112" s="52"/>
      <c r="IHU112" s="52"/>
      <c r="IHV112" s="52"/>
      <c r="IHW112" s="52"/>
      <c r="IHX112" s="52"/>
      <c r="IHY112" s="52"/>
      <c r="IHZ112" s="52"/>
      <c r="IIA112" s="52"/>
      <c r="IIB112" s="52"/>
      <c r="IIC112" s="52"/>
      <c r="IID112" s="52"/>
      <c r="IIE112" s="52"/>
      <c r="IIF112" s="52"/>
      <c r="IIG112" s="52"/>
      <c r="IIH112" s="52"/>
      <c r="III112" s="52"/>
      <c r="IIJ112" s="52"/>
      <c r="IIK112" s="52"/>
      <c r="IIL112" s="52"/>
      <c r="IIM112" s="52"/>
      <c r="IIN112" s="52"/>
      <c r="IIO112" s="52"/>
      <c r="IIP112" s="52"/>
      <c r="IIQ112" s="52"/>
      <c r="IIR112" s="52"/>
      <c r="IIS112" s="52"/>
      <c r="IIT112" s="52"/>
      <c r="IIU112" s="52"/>
      <c r="IIV112" s="52"/>
      <c r="IIW112" s="52"/>
      <c r="IIX112" s="52"/>
      <c r="IIY112" s="52"/>
      <c r="IIZ112" s="52"/>
      <c r="IJA112" s="52"/>
      <c r="IJB112" s="52"/>
      <c r="IJC112" s="52"/>
      <c r="IJD112" s="52"/>
      <c r="IJE112" s="52"/>
      <c r="IJF112" s="52"/>
      <c r="IJG112" s="52"/>
      <c r="IJH112" s="52"/>
      <c r="IJI112" s="52"/>
      <c r="IJJ112" s="52"/>
      <c r="IJK112" s="52"/>
      <c r="IJL112" s="52"/>
      <c r="IJM112" s="52"/>
      <c r="IJN112" s="52"/>
      <c r="IJO112" s="52"/>
      <c r="IJP112" s="52"/>
      <c r="IJQ112" s="52"/>
      <c r="IJR112" s="52"/>
      <c r="IJS112" s="52"/>
      <c r="IJT112" s="52"/>
      <c r="IJU112" s="52"/>
      <c r="IJV112" s="52"/>
      <c r="IJW112" s="52"/>
      <c r="IJX112" s="52"/>
      <c r="IJY112" s="52"/>
      <c r="IJZ112" s="52"/>
      <c r="IKA112" s="52"/>
      <c r="IKB112" s="52"/>
      <c r="IKC112" s="52"/>
      <c r="IKD112" s="52"/>
      <c r="IKE112" s="52"/>
      <c r="IKF112" s="52"/>
      <c r="IKG112" s="52"/>
      <c r="IKH112" s="52"/>
      <c r="IKI112" s="52"/>
      <c r="IKJ112" s="52"/>
      <c r="IKK112" s="52"/>
      <c r="IKL112" s="52"/>
      <c r="IKM112" s="52"/>
      <c r="IKN112" s="52"/>
      <c r="IKO112" s="52"/>
      <c r="IKP112" s="52"/>
      <c r="IKQ112" s="52"/>
      <c r="IKR112" s="52"/>
      <c r="IKS112" s="52"/>
      <c r="IKT112" s="52"/>
      <c r="IKU112" s="52"/>
      <c r="IKV112" s="52"/>
      <c r="IKW112" s="52"/>
      <c r="IKX112" s="52"/>
      <c r="IKY112" s="52"/>
      <c r="IKZ112" s="52"/>
      <c r="ILA112" s="52"/>
      <c r="ILB112" s="52"/>
      <c r="ILC112" s="52"/>
      <c r="ILD112" s="52"/>
      <c r="ILE112" s="52"/>
      <c r="ILF112" s="52"/>
      <c r="ILG112" s="52"/>
      <c r="ILH112" s="52"/>
      <c r="ILI112" s="52"/>
      <c r="ILJ112" s="52"/>
      <c r="ILK112" s="52"/>
      <c r="ILL112" s="52"/>
      <c r="ILM112" s="52"/>
      <c r="ILN112" s="52"/>
      <c r="ILO112" s="52"/>
      <c r="ILP112" s="52"/>
      <c r="ILQ112" s="52"/>
      <c r="ILR112" s="52"/>
      <c r="ILS112" s="52"/>
      <c r="ILT112" s="52"/>
      <c r="ILU112" s="52"/>
      <c r="ILV112" s="52"/>
      <c r="ILW112" s="52"/>
      <c r="ILX112" s="52"/>
      <c r="ILY112" s="52"/>
      <c r="ILZ112" s="52"/>
      <c r="IMA112" s="52"/>
      <c r="IMB112" s="52"/>
      <c r="IMC112" s="52"/>
      <c r="IMD112" s="52"/>
      <c r="IME112" s="52"/>
      <c r="IMF112" s="52"/>
      <c r="IMG112" s="52"/>
      <c r="IMH112" s="52"/>
      <c r="IMI112" s="52"/>
      <c r="IMJ112" s="52"/>
      <c r="IMK112" s="52"/>
      <c r="IML112" s="52"/>
      <c r="IMM112" s="52"/>
      <c r="IMN112" s="52"/>
      <c r="IMO112" s="52"/>
      <c r="IMP112" s="52"/>
      <c r="IMQ112" s="52"/>
      <c r="IMR112" s="52"/>
      <c r="IMS112" s="52"/>
      <c r="IMT112" s="52"/>
      <c r="IMU112" s="52"/>
      <c r="IMV112" s="52"/>
      <c r="IMW112" s="52"/>
      <c r="IMX112" s="52"/>
      <c r="IMY112" s="52"/>
      <c r="IMZ112" s="52"/>
      <c r="INA112" s="52"/>
      <c r="INB112" s="52"/>
      <c r="INC112" s="52"/>
      <c r="IND112" s="52"/>
      <c r="INE112" s="52"/>
      <c r="INF112" s="52"/>
      <c r="ING112" s="52"/>
      <c r="INH112" s="52"/>
      <c r="INI112" s="52"/>
      <c r="INJ112" s="52"/>
      <c r="INK112" s="52"/>
      <c r="INL112" s="52"/>
      <c r="INM112" s="52"/>
      <c r="INN112" s="52"/>
      <c r="INO112" s="52"/>
      <c r="INP112" s="52"/>
      <c r="INQ112" s="52"/>
      <c r="INR112" s="52"/>
      <c r="INS112" s="52"/>
      <c r="INT112" s="52"/>
      <c r="INU112" s="52"/>
      <c r="INV112" s="52"/>
      <c r="INW112" s="52"/>
      <c r="INX112" s="52"/>
      <c r="INY112" s="52"/>
      <c r="INZ112" s="52"/>
      <c r="IOA112" s="52"/>
      <c r="IOB112" s="52"/>
      <c r="IOC112" s="52"/>
      <c r="IOD112" s="52"/>
      <c r="IOE112" s="52"/>
      <c r="IOF112" s="52"/>
      <c r="IOG112" s="52"/>
      <c r="IOH112" s="52"/>
      <c r="IOI112" s="52"/>
      <c r="IOJ112" s="52"/>
      <c r="IOK112" s="52"/>
      <c r="IOL112" s="52"/>
      <c r="IOM112" s="52"/>
      <c r="ION112" s="52"/>
      <c r="IOO112" s="52"/>
      <c r="IOP112" s="52"/>
      <c r="IOQ112" s="52"/>
      <c r="IOR112" s="52"/>
      <c r="IOS112" s="52"/>
      <c r="IOT112" s="52"/>
      <c r="IOU112" s="52"/>
      <c r="IOV112" s="52"/>
      <c r="IOW112" s="52"/>
      <c r="IOX112" s="52"/>
      <c r="IOY112" s="52"/>
      <c r="IOZ112" s="52"/>
      <c r="IPA112" s="52"/>
      <c r="IPB112" s="52"/>
      <c r="IPC112" s="52"/>
      <c r="IPD112" s="52"/>
      <c r="IPE112" s="52"/>
      <c r="IPF112" s="52"/>
      <c r="IPG112" s="52"/>
      <c r="IPH112" s="52"/>
      <c r="IPI112" s="52"/>
      <c r="IPJ112" s="52"/>
      <c r="IPK112" s="52"/>
      <c r="IPL112" s="52"/>
      <c r="IPM112" s="52"/>
      <c r="IPN112" s="52"/>
      <c r="IPO112" s="52"/>
      <c r="IPP112" s="52"/>
      <c r="IPQ112" s="52"/>
      <c r="IPR112" s="52"/>
      <c r="IPS112" s="52"/>
      <c r="IPT112" s="52"/>
      <c r="IPU112" s="52"/>
      <c r="IPV112" s="52"/>
      <c r="IPW112" s="52"/>
      <c r="IPX112" s="52"/>
      <c r="IPY112" s="52"/>
      <c r="IPZ112" s="52"/>
      <c r="IQA112" s="52"/>
      <c r="IQB112" s="52"/>
      <c r="IQC112" s="52"/>
      <c r="IQD112" s="52"/>
      <c r="IQE112" s="52"/>
      <c r="IQF112" s="52"/>
      <c r="IQG112" s="52"/>
      <c r="IQH112" s="52"/>
      <c r="IQI112" s="52"/>
      <c r="IQJ112" s="52"/>
      <c r="IQK112" s="52"/>
      <c r="IQL112" s="52"/>
      <c r="IQM112" s="52"/>
      <c r="IQN112" s="52"/>
      <c r="IQO112" s="52"/>
      <c r="IQP112" s="52"/>
      <c r="IQQ112" s="52"/>
      <c r="IQR112" s="52"/>
      <c r="IQS112" s="52"/>
      <c r="IQT112" s="52"/>
      <c r="IQU112" s="52"/>
      <c r="IQV112" s="52"/>
      <c r="IQW112" s="52"/>
      <c r="IQX112" s="52"/>
      <c r="IQY112" s="52"/>
      <c r="IQZ112" s="52"/>
      <c r="IRA112" s="52"/>
      <c r="IRB112" s="52"/>
      <c r="IRC112" s="52"/>
      <c r="IRD112" s="52"/>
      <c r="IRE112" s="52"/>
      <c r="IRF112" s="52"/>
      <c r="IRG112" s="52"/>
      <c r="IRH112" s="52"/>
      <c r="IRI112" s="52"/>
      <c r="IRJ112" s="52"/>
      <c r="IRK112" s="52"/>
      <c r="IRL112" s="52"/>
      <c r="IRM112" s="52"/>
      <c r="IRN112" s="52"/>
      <c r="IRO112" s="52"/>
      <c r="IRP112" s="52"/>
      <c r="IRQ112" s="52"/>
      <c r="IRR112" s="52"/>
      <c r="IRS112" s="52"/>
      <c r="IRT112" s="52"/>
      <c r="IRU112" s="52"/>
      <c r="IRV112" s="52"/>
      <c r="IRW112" s="52"/>
      <c r="IRX112" s="52"/>
      <c r="IRY112" s="52"/>
      <c r="IRZ112" s="52"/>
      <c r="ISA112" s="52"/>
      <c r="ISB112" s="52"/>
      <c r="ISC112" s="52"/>
      <c r="ISD112" s="52"/>
      <c r="ISE112" s="52"/>
      <c r="ISF112" s="52"/>
      <c r="ISG112" s="52"/>
      <c r="ISH112" s="52"/>
      <c r="ISI112" s="52"/>
      <c r="ISJ112" s="52"/>
      <c r="ISK112" s="52"/>
      <c r="ISL112" s="52"/>
      <c r="ISM112" s="52"/>
      <c r="ISN112" s="52"/>
      <c r="ISO112" s="52"/>
      <c r="ISP112" s="52"/>
      <c r="ISQ112" s="52"/>
      <c r="ISR112" s="52"/>
      <c r="ISS112" s="52"/>
      <c r="IST112" s="52"/>
      <c r="ISU112" s="52"/>
      <c r="ISV112" s="52"/>
      <c r="ISW112" s="52"/>
      <c r="ISX112" s="52"/>
      <c r="ISY112" s="52"/>
      <c r="ISZ112" s="52"/>
      <c r="ITA112" s="52"/>
      <c r="ITB112" s="52"/>
      <c r="ITC112" s="52"/>
      <c r="ITD112" s="52"/>
      <c r="ITE112" s="52"/>
      <c r="ITF112" s="52"/>
      <c r="ITG112" s="52"/>
      <c r="ITH112" s="52"/>
      <c r="ITI112" s="52"/>
      <c r="ITJ112" s="52"/>
      <c r="ITK112" s="52"/>
      <c r="ITL112" s="52"/>
      <c r="ITM112" s="52"/>
      <c r="ITN112" s="52"/>
      <c r="ITO112" s="52"/>
      <c r="ITP112" s="52"/>
      <c r="ITQ112" s="52"/>
      <c r="ITR112" s="52"/>
      <c r="ITS112" s="52"/>
      <c r="ITT112" s="52"/>
      <c r="ITU112" s="52"/>
      <c r="ITV112" s="52"/>
      <c r="ITW112" s="52"/>
      <c r="ITX112" s="52"/>
      <c r="ITY112" s="52"/>
      <c r="ITZ112" s="52"/>
      <c r="IUA112" s="52"/>
      <c r="IUB112" s="52"/>
      <c r="IUC112" s="52"/>
      <c r="IUD112" s="52"/>
      <c r="IUE112" s="52"/>
      <c r="IUF112" s="52"/>
      <c r="IUG112" s="52"/>
      <c r="IUH112" s="52"/>
      <c r="IUI112" s="52"/>
      <c r="IUJ112" s="52"/>
      <c r="IUK112" s="52"/>
      <c r="IUL112" s="52"/>
      <c r="IUM112" s="52"/>
      <c r="IUN112" s="52"/>
      <c r="IUO112" s="52"/>
      <c r="IUP112" s="52"/>
      <c r="IUQ112" s="52"/>
      <c r="IUR112" s="52"/>
      <c r="IUS112" s="52"/>
      <c r="IUT112" s="52"/>
      <c r="IUU112" s="52"/>
      <c r="IUV112" s="52"/>
      <c r="IUW112" s="52"/>
      <c r="IUX112" s="52"/>
      <c r="IUY112" s="52"/>
      <c r="IUZ112" s="52"/>
      <c r="IVA112" s="52"/>
      <c r="IVB112" s="52"/>
      <c r="IVC112" s="52"/>
      <c r="IVD112" s="52"/>
      <c r="IVE112" s="52"/>
      <c r="IVF112" s="52"/>
      <c r="IVG112" s="52"/>
      <c r="IVH112" s="52"/>
      <c r="IVI112" s="52"/>
      <c r="IVJ112" s="52"/>
      <c r="IVK112" s="52"/>
      <c r="IVL112" s="52"/>
      <c r="IVM112" s="52"/>
      <c r="IVN112" s="52"/>
      <c r="IVO112" s="52"/>
      <c r="IVP112" s="52"/>
      <c r="IVQ112" s="52"/>
      <c r="IVR112" s="52"/>
      <c r="IVS112" s="52"/>
      <c r="IVT112" s="52"/>
      <c r="IVU112" s="52"/>
      <c r="IVV112" s="52"/>
      <c r="IVW112" s="52"/>
      <c r="IVX112" s="52"/>
      <c r="IVY112" s="52"/>
      <c r="IVZ112" s="52"/>
      <c r="IWA112" s="52"/>
      <c r="IWB112" s="52"/>
      <c r="IWC112" s="52"/>
      <c r="IWD112" s="52"/>
      <c r="IWE112" s="52"/>
      <c r="IWF112" s="52"/>
      <c r="IWG112" s="52"/>
      <c r="IWH112" s="52"/>
      <c r="IWI112" s="52"/>
      <c r="IWJ112" s="52"/>
      <c r="IWK112" s="52"/>
      <c r="IWL112" s="52"/>
      <c r="IWM112" s="52"/>
      <c r="IWN112" s="52"/>
      <c r="IWO112" s="52"/>
      <c r="IWP112" s="52"/>
      <c r="IWQ112" s="52"/>
      <c r="IWR112" s="52"/>
      <c r="IWS112" s="52"/>
      <c r="IWT112" s="52"/>
      <c r="IWU112" s="52"/>
      <c r="IWV112" s="52"/>
      <c r="IWW112" s="52"/>
      <c r="IWX112" s="52"/>
      <c r="IWY112" s="52"/>
      <c r="IWZ112" s="52"/>
      <c r="IXA112" s="52"/>
      <c r="IXB112" s="52"/>
      <c r="IXC112" s="52"/>
      <c r="IXD112" s="52"/>
      <c r="IXE112" s="52"/>
      <c r="IXF112" s="52"/>
      <c r="IXG112" s="52"/>
      <c r="IXH112" s="52"/>
      <c r="IXI112" s="52"/>
      <c r="IXJ112" s="52"/>
      <c r="IXK112" s="52"/>
      <c r="IXL112" s="52"/>
      <c r="IXM112" s="52"/>
      <c r="IXN112" s="52"/>
      <c r="IXO112" s="52"/>
      <c r="IXP112" s="52"/>
      <c r="IXQ112" s="52"/>
      <c r="IXR112" s="52"/>
      <c r="IXS112" s="52"/>
      <c r="IXT112" s="52"/>
      <c r="IXU112" s="52"/>
      <c r="IXV112" s="52"/>
      <c r="IXW112" s="52"/>
      <c r="IXX112" s="52"/>
      <c r="IXY112" s="52"/>
      <c r="IXZ112" s="52"/>
      <c r="IYA112" s="52"/>
      <c r="IYB112" s="52"/>
      <c r="IYC112" s="52"/>
      <c r="IYD112" s="52"/>
      <c r="IYE112" s="52"/>
      <c r="IYF112" s="52"/>
      <c r="IYG112" s="52"/>
      <c r="IYH112" s="52"/>
      <c r="IYI112" s="52"/>
      <c r="IYJ112" s="52"/>
      <c r="IYK112" s="52"/>
      <c r="IYL112" s="52"/>
      <c r="IYM112" s="52"/>
      <c r="IYN112" s="52"/>
      <c r="IYO112" s="52"/>
      <c r="IYP112" s="52"/>
      <c r="IYQ112" s="52"/>
      <c r="IYR112" s="52"/>
      <c r="IYS112" s="52"/>
      <c r="IYT112" s="52"/>
      <c r="IYU112" s="52"/>
      <c r="IYV112" s="52"/>
      <c r="IYW112" s="52"/>
      <c r="IYX112" s="52"/>
      <c r="IYY112" s="52"/>
      <c r="IYZ112" s="52"/>
      <c r="IZA112" s="52"/>
      <c r="IZB112" s="52"/>
      <c r="IZC112" s="52"/>
      <c r="IZD112" s="52"/>
      <c r="IZE112" s="52"/>
      <c r="IZF112" s="52"/>
      <c r="IZG112" s="52"/>
      <c r="IZH112" s="52"/>
      <c r="IZI112" s="52"/>
      <c r="IZJ112" s="52"/>
      <c r="IZK112" s="52"/>
      <c r="IZL112" s="52"/>
      <c r="IZM112" s="52"/>
      <c r="IZN112" s="52"/>
      <c r="IZO112" s="52"/>
      <c r="IZP112" s="52"/>
      <c r="IZQ112" s="52"/>
      <c r="IZR112" s="52"/>
      <c r="IZS112" s="52"/>
      <c r="IZT112" s="52"/>
      <c r="IZU112" s="52"/>
      <c r="IZV112" s="52"/>
      <c r="IZW112" s="52"/>
      <c r="IZX112" s="52"/>
      <c r="IZY112" s="52"/>
      <c r="IZZ112" s="52"/>
      <c r="JAA112" s="52"/>
      <c r="JAB112" s="52"/>
      <c r="JAC112" s="52"/>
      <c r="JAD112" s="52"/>
      <c r="JAE112" s="52"/>
      <c r="JAF112" s="52"/>
      <c r="JAG112" s="52"/>
      <c r="JAH112" s="52"/>
      <c r="JAI112" s="52"/>
      <c r="JAJ112" s="52"/>
      <c r="JAK112" s="52"/>
      <c r="JAL112" s="52"/>
      <c r="JAM112" s="52"/>
      <c r="JAN112" s="52"/>
      <c r="JAO112" s="52"/>
      <c r="JAP112" s="52"/>
      <c r="JAQ112" s="52"/>
      <c r="JAR112" s="52"/>
      <c r="JAS112" s="52"/>
      <c r="JAT112" s="52"/>
      <c r="JAU112" s="52"/>
      <c r="JAV112" s="52"/>
      <c r="JAW112" s="52"/>
      <c r="JAX112" s="52"/>
      <c r="JAY112" s="52"/>
      <c r="JAZ112" s="52"/>
      <c r="JBA112" s="52"/>
      <c r="JBB112" s="52"/>
      <c r="JBC112" s="52"/>
      <c r="JBD112" s="52"/>
      <c r="JBE112" s="52"/>
      <c r="JBF112" s="52"/>
      <c r="JBG112" s="52"/>
      <c r="JBH112" s="52"/>
      <c r="JBI112" s="52"/>
      <c r="JBJ112" s="52"/>
      <c r="JBK112" s="52"/>
      <c r="JBL112" s="52"/>
      <c r="JBM112" s="52"/>
      <c r="JBN112" s="52"/>
      <c r="JBO112" s="52"/>
      <c r="JBP112" s="52"/>
      <c r="JBQ112" s="52"/>
      <c r="JBR112" s="52"/>
      <c r="JBS112" s="52"/>
      <c r="JBT112" s="52"/>
      <c r="JBU112" s="52"/>
      <c r="JBV112" s="52"/>
      <c r="JBW112" s="52"/>
      <c r="JBX112" s="52"/>
      <c r="JBY112" s="52"/>
      <c r="JBZ112" s="52"/>
      <c r="JCA112" s="52"/>
      <c r="JCB112" s="52"/>
      <c r="JCC112" s="52"/>
      <c r="JCD112" s="52"/>
      <c r="JCE112" s="52"/>
      <c r="JCF112" s="52"/>
      <c r="JCG112" s="52"/>
      <c r="JCH112" s="52"/>
      <c r="JCI112" s="52"/>
      <c r="JCJ112" s="52"/>
      <c r="JCK112" s="52"/>
      <c r="JCL112" s="52"/>
      <c r="JCM112" s="52"/>
      <c r="JCN112" s="52"/>
      <c r="JCO112" s="52"/>
      <c r="JCP112" s="52"/>
      <c r="JCQ112" s="52"/>
      <c r="JCR112" s="52"/>
      <c r="JCS112" s="52"/>
      <c r="JCT112" s="52"/>
      <c r="JCU112" s="52"/>
      <c r="JCV112" s="52"/>
      <c r="JCW112" s="52"/>
      <c r="JCX112" s="52"/>
      <c r="JCY112" s="52"/>
      <c r="JCZ112" s="52"/>
      <c r="JDA112" s="52"/>
      <c r="JDB112" s="52"/>
      <c r="JDC112" s="52"/>
      <c r="JDD112" s="52"/>
      <c r="JDE112" s="52"/>
      <c r="JDF112" s="52"/>
      <c r="JDG112" s="52"/>
      <c r="JDH112" s="52"/>
      <c r="JDI112" s="52"/>
      <c r="JDJ112" s="52"/>
      <c r="JDK112" s="52"/>
      <c r="JDL112" s="52"/>
      <c r="JDM112" s="52"/>
      <c r="JDN112" s="52"/>
      <c r="JDO112" s="52"/>
      <c r="JDP112" s="52"/>
      <c r="JDQ112" s="52"/>
      <c r="JDR112" s="52"/>
      <c r="JDS112" s="52"/>
      <c r="JDT112" s="52"/>
      <c r="JDU112" s="52"/>
      <c r="JDV112" s="52"/>
      <c r="JDW112" s="52"/>
      <c r="JDX112" s="52"/>
      <c r="JDY112" s="52"/>
      <c r="JDZ112" s="52"/>
      <c r="JEA112" s="52"/>
      <c r="JEB112" s="52"/>
      <c r="JEC112" s="52"/>
      <c r="JED112" s="52"/>
      <c r="JEE112" s="52"/>
      <c r="JEF112" s="52"/>
      <c r="JEG112" s="52"/>
      <c r="JEH112" s="52"/>
      <c r="JEI112" s="52"/>
      <c r="JEJ112" s="52"/>
      <c r="JEK112" s="52"/>
      <c r="JEL112" s="52"/>
      <c r="JEM112" s="52"/>
      <c r="JEN112" s="52"/>
      <c r="JEO112" s="52"/>
      <c r="JEP112" s="52"/>
      <c r="JEQ112" s="52"/>
      <c r="JER112" s="52"/>
      <c r="JES112" s="52"/>
      <c r="JET112" s="52"/>
      <c r="JEU112" s="52"/>
      <c r="JEV112" s="52"/>
      <c r="JEW112" s="52"/>
      <c r="JEX112" s="52"/>
      <c r="JEY112" s="52"/>
      <c r="JEZ112" s="52"/>
      <c r="JFA112" s="52"/>
      <c r="JFB112" s="52"/>
      <c r="JFC112" s="52"/>
      <c r="JFD112" s="52"/>
      <c r="JFE112" s="52"/>
      <c r="JFF112" s="52"/>
      <c r="JFG112" s="52"/>
      <c r="JFH112" s="52"/>
      <c r="JFI112" s="52"/>
      <c r="JFJ112" s="52"/>
      <c r="JFK112" s="52"/>
      <c r="JFL112" s="52"/>
      <c r="JFM112" s="52"/>
      <c r="JFN112" s="52"/>
      <c r="JFO112" s="52"/>
      <c r="JFP112" s="52"/>
      <c r="JFQ112" s="52"/>
      <c r="JFR112" s="52"/>
      <c r="JFS112" s="52"/>
      <c r="JFT112" s="52"/>
      <c r="JFU112" s="52"/>
      <c r="JFV112" s="52"/>
      <c r="JFW112" s="52"/>
      <c r="JFX112" s="52"/>
      <c r="JFY112" s="52"/>
      <c r="JFZ112" s="52"/>
      <c r="JGA112" s="52"/>
      <c r="JGB112" s="52"/>
      <c r="JGC112" s="52"/>
      <c r="JGD112" s="52"/>
      <c r="JGE112" s="52"/>
      <c r="JGF112" s="52"/>
      <c r="JGG112" s="52"/>
      <c r="JGH112" s="52"/>
      <c r="JGI112" s="52"/>
      <c r="JGJ112" s="52"/>
      <c r="JGK112" s="52"/>
      <c r="JGL112" s="52"/>
      <c r="JGM112" s="52"/>
      <c r="JGN112" s="52"/>
      <c r="JGO112" s="52"/>
      <c r="JGP112" s="52"/>
      <c r="JGQ112" s="52"/>
      <c r="JGR112" s="52"/>
      <c r="JGS112" s="52"/>
      <c r="JGT112" s="52"/>
      <c r="JGU112" s="52"/>
      <c r="JGV112" s="52"/>
      <c r="JGW112" s="52"/>
      <c r="JGX112" s="52"/>
      <c r="JGY112" s="52"/>
      <c r="JGZ112" s="52"/>
      <c r="JHA112" s="52"/>
      <c r="JHB112" s="52"/>
      <c r="JHC112" s="52"/>
      <c r="JHD112" s="52"/>
      <c r="JHE112" s="52"/>
      <c r="JHF112" s="52"/>
      <c r="JHG112" s="52"/>
      <c r="JHH112" s="52"/>
      <c r="JHI112" s="52"/>
      <c r="JHJ112" s="52"/>
      <c r="JHK112" s="52"/>
      <c r="JHL112" s="52"/>
      <c r="JHM112" s="52"/>
      <c r="JHN112" s="52"/>
      <c r="JHO112" s="52"/>
      <c r="JHP112" s="52"/>
      <c r="JHQ112" s="52"/>
      <c r="JHR112" s="52"/>
      <c r="JHS112" s="52"/>
      <c r="JHT112" s="52"/>
      <c r="JHU112" s="52"/>
      <c r="JHV112" s="52"/>
      <c r="JHW112" s="52"/>
      <c r="JHX112" s="52"/>
      <c r="JHY112" s="52"/>
      <c r="JHZ112" s="52"/>
      <c r="JIA112" s="52"/>
      <c r="JIB112" s="52"/>
      <c r="JIC112" s="52"/>
      <c r="JID112" s="52"/>
      <c r="JIE112" s="52"/>
      <c r="JIF112" s="52"/>
      <c r="JIG112" s="52"/>
      <c r="JIH112" s="52"/>
      <c r="JII112" s="52"/>
      <c r="JIJ112" s="52"/>
      <c r="JIK112" s="52"/>
      <c r="JIL112" s="52"/>
      <c r="JIM112" s="52"/>
      <c r="JIN112" s="52"/>
      <c r="JIO112" s="52"/>
      <c r="JIP112" s="52"/>
      <c r="JIQ112" s="52"/>
      <c r="JIR112" s="52"/>
      <c r="JIS112" s="52"/>
      <c r="JIT112" s="52"/>
      <c r="JIU112" s="52"/>
      <c r="JIV112" s="52"/>
      <c r="JIW112" s="52"/>
      <c r="JIX112" s="52"/>
      <c r="JIY112" s="52"/>
      <c r="JIZ112" s="52"/>
      <c r="JJA112" s="52"/>
      <c r="JJB112" s="52"/>
      <c r="JJC112" s="52"/>
      <c r="JJD112" s="52"/>
      <c r="JJE112" s="52"/>
      <c r="JJF112" s="52"/>
      <c r="JJG112" s="52"/>
      <c r="JJH112" s="52"/>
      <c r="JJI112" s="52"/>
      <c r="JJJ112" s="52"/>
      <c r="JJK112" s="52"/>
      <c r="JJL112" s="52"/>
      <c r="JJM112" s="52"/>
      <c r="JJN112" s="52"/>
      <c r="JJO112" s="52"/>
      <c r="JJP112" s="52"/>
      <c r="JJQ112" s="52"/>
      <c r="JJR112" s="52"/>
      <c r="JJS112" s="52"/>
      <c r="JJT112" s="52"/>
      <c r="JJU112" s="52"/>
      <c r="JJV112" s="52"/>
      <c r="JJW112" s="52"/>
      <c r="JJX112" s="52"/>
      <c r="JJY112" s="52"/>
      <c r="JJZ112" s="52"/>
      <c r="JKA112" s="52"/>
      <c r="JKB112" s="52"/>
      <c r="JKC112" s="52"/>
      <c r="JKD112" s="52"/>
      <c r="JKE112" s="52"/>
      <c r="JKF112" s="52"/>
      <c r="JKG112" s="52"/>
      <c r="JKH112" s="52"/>
      <c r="JKI112" s="52"/>
      <c r="JKJ112" s="52"/>
      <c r="JKK112" s="52"/>
      <c r="JKL112" s="52"/>
      <c r="JKM112" s="52"/>
      <c r="JKN112" s="52"/>
      <c r="JKO112" s="52"/>
      <c r="JKP112" s="52"/>
      <c r="JKQ112" s="52"/>
      <c r="JKR112" s="52"/>
      <c r="JKS112" s="52"/>
      <c r="JKT112" s="52"/>
      <c r="JKU112" s="52"/>
      <c r="JKV112" s="52"/>
      <c r="JKW112" s="52"/>
      <c r="JKX112" s="52"/>
      <c r="JKY112" s="52"/>
      <c r="JKZ112" s="52"/>
      <c r="JLA112" s="52"/>
      <c r="JLB112" s="52"/>
      <c r="JLC112" s="52"/>
      <c r="JLD112" s="52"/>
      <c r="JLE112" s="52"/>
      <c r="JLF112" s="52"/>
      <c r="JLG112" s="52"/>
      <c r="JLH112" s="52"/>
      <c r="JLI112" s="52"/>
      <c r="JLJ112" s="52"/>
      <c r="JLK112" s="52"/>
      <c r="JLL112" s="52"/>
      <c r="JLM112" s="52"/>
      <c r="JLN112" s="52"/>
      <c r="JLO112" s="52"/>
      <c r="JLP112" s="52"/>
      <c r="JLQ112" s="52"/>
      <c r="JLR112" s="52"/>
      <c r="JLS112" s="52"/>
      <c r="JLT112" s="52"/>
      <c r="JLU112" s="52"/>
      <c r="JLV112" s="52"/>
      <c r="JLW112" s="52"/>
      <c r="JLX112" s="52"/>
      <c r="JLY112" s="52"/>
      <c r="JLZ112" s="52"/>
      <c r="JMA112" s="52"/>
      <c r="JMB112" s="52"/>
      <c r="JMC112" s="52"/>
      <c r="JMD112" s="52"/>
      <c r="JME112" s="52"/>
      <c r="JMF112" s="52"/>
      <c r="JMG112" s="52"/>
      <c r="JMH112" s="52"/>
      <c r="JMI112" s="52"/>
      <c r="JMJ112" s="52"/>
      <c r="JMK112" s="52"/>
      <c r="JML112" s="52"/>
      <c r="JMM112" s="52"/>
      <c r="JMN112" s="52"/>
      <c r="JMO112" s="52"/>
      <c r="JMP112" s="52"/>
      <c r="JMQ112" s="52"/>
      <c r="JMR112" s="52"/>
      <c r="JMS112" s="52"/>
      <c r="JMT112" s="52"/>
      <c r="JMU112" s="52"/>
      <c r="JMV112" s="52"/>
      <c r="JMW112" s="52"/>
      <c r="JMX112" s="52"/>
      <c r="JMY112" s="52"/>
      <c r="JMZ112" s="52"/>
      <c r="JNA112" s="52"/>
      <c r="JNB112" s="52"/>
      <c r="JNC112" s="52"/>
      <c r="JND112" s="52"/>
      <c r="JNE112" s="52"/>
      <c r="JNF112" s="52"/>
      <c r="JNG112" s="52"/>
      <c r="JNH112" s="52"/>
      <c r="JNI112" s="52"/>
      <c r="JNJ112" s="52"/>
      <c r="JNK112" s="52"/>
      <c r="JNL112" s="52"/>
      <c r="JNM112" s="52"/>
      <c r="JNN112" s="52"/>
      <c r="JNO112" s="52"/>
      <c r="JNP112" s="52"/>
      <c r="JNQ112" s="52"/>
      <c r="JNR112" s="52"/>
      <c r="JNS112" s="52"/>
      <c r="JNT112" s="52"/>
      <c r="JNU112" s="52"/>
      <c r="JNV112" s="52"/>
      <c r="JNW112" s="52"/>
      <c r="JNX112" s="52"/>
      <c r="JNY112" s="52"/>
      <c r="JNZ112" s="52"/>
      <c r="JOA112" s="52"/>
      <c r="JOB112" s="52"/>
      <c r="JOC112" s="52"/>
      <c r="JOD112" s="52"/>
      <c r="JOE112" s="52"/>
      <c r="JOF112" s="52"/>
      <c r="JOG112" s="52"/>
      <c r="JOH112" s="52"/>
      <c r="JOI112" s="52"/>
      <c r="JOJ112" s="52"/>
      <c r="JOK112" s="52"/>
      <c r="JOL112" s="52"/>
      <c r="JOM112" s="52"/>
      <c r="JON112" s="52"/>
      <c r="JOO112" s="52"/>
      <c r="JOP112" s="52"/>
      <c r="JOQ112" s="52"/>
      <c r="JOR112" s="52"/>
      <c r="JOS112" s="52"/>
      <c r="JOT112" s="52"/>
      <c r="JOU112" s="52"/>
      <c r="JOV112" s="52"/>
      <c r="JOW112" s="52"/>
      <c r="JOX112" s="52"/>
      <c r="JOY112" s="52"/>
      <c r="JOZ112" s="52"/>
      <c r="JPA112" s="52"/>
      <c r="JPB112" s="52"/>
      <c r="JPC112" s="52"/>
      <c r="JPD112" s="52"/>
      <c r="JPE112" s="52"/>
      <c r="JPF112" s="52"/>
      <c r="JPG112" s="52"/>
      <c r="JPH112" s="52"/>
      <c r="JPI112" s="52"/>
      <c r="JPJ112" s="52"/>
      <c r="JPK112" s="52"/>
      <c r="JPL112" s="52"/>
      <c r="JPM112" s="52"/>
      <c r="JPN112" s="52"/>
      <c r="JPO112" s="52"/>
      <c r="JPP112" s="52"/>
      <c r="JPQ112" s="52"/>
      <c r="JPR112" s="52"/>
      <c r="JPS112" s="52"/>
      <c r="JPT112" s="52"/>
      <c r="JPU112" s="52"/>
      <c r="JPV112" s="52"/>
      <c r="JPW112" s="52"/>
      <c r="JPX112" s="52"/>
      <c r="JPY112" s="52"/>
      <c r="JPZ112" s="52"/>
      <c r="JQA112" s="52"/>
      <c r="JQB112" s="52"/>
      <c r="JQC112" s="52"/>
      <c r="JQD112" s="52"/>
      <c r="JQE112" s="52"/>
      <c r="JQF112" s="52"/>
      <c r="JQG112" s="52"/>
      <c r="JQH112" s="52"/>
      <c r="JQI112" s="52"/>
      <c r="JQJ112" s="52"/>
      <c r="JQK112" s="52"/>
      <c r="JQL112" s="52"/>
      <c r="JQM112" s="52"/>
      <c r="JQN112" s="52"/>
      <c r="JQO112" s="52"/>
      <c r="JQP112" s="52"/>
      <c r="JQQ112" s="52"/>
      <c r="JQR112" s="52"/>
      <c r="JQS112" s="52"/>
      <c r="JQT112" s="52"/>
      <c r="JQU112" s="52"/>
      <c r="JQV112" s="52"/>
      <c r="JQW112" s="52"/>
      <c r="JQX112" s="52"/>
      <c r="JQY112" s="52"/>
      <c r="JQZ112" s="52"/>
      <c r="JRA112" s="52"/>
      <c r="JRB112" s="52"/>
      <c r="JRC112" s="52"/>
      <c r="JRD112" s="52"/>
      <c r="JRE112" s="52"/>
      <c r="JRF112" s="52"/>
      <c r="JRG112" s="52"/>
      <c r="JRH112" s="52"/>
      <c r="JRI112" s="52"/>
      <c r="JRJ112" s="52"/>
      <c r="JRK112" s="52"/>
      <c r="JRL112" s="52"/>
      <c r="JRM112" s="52"/>
      <c r="JRN112" s="52"/>
      <c r="JRO112" s="52"/>
      <c r="JRP112" s="52"/>
      <c r="JRQ112" s="52"/>
      <c r="JRR112" s="52"/>
      <c r="JRS112" s="52"/>
      <c r="JRT112" s="52"/>
      <c r="JRU112" s="52"/>
      <c r="JRV112" s="52"/>
      <c r="JRW112" s="52"/>
      <c r="JRX112" s="52"/>
      <c r="JRY112" s="52"/>
      <c r="JRZ112" s="52"/>
      <c r="JSA112" s="52"/>
      <c r="JSB112" s="52"/>
      <c r="JSC112" s="52"/>
      <c r="JSD112" s="52"/>
      <c r="JSE112" s="52"/>
      <c r="JSF112" s="52"/>
      <c r="JSG112" s="52"/>
      <c r="JSH112" s="52"/>
      <c r="JSI112" s="52"/>
      <c r="JSJ112" s="52"/>
      <c r="JSK112" s="52"/>
      <c r="JSL112" s="52"/>
      <c r="JSM112" s="52"/>
      <c r="JSN112" s="52"/>
      <c r="JSO112" s="52"/>
      <c r="JSP112" s="52"/>
      <c r="JSQ112" s="52"/>
      <c r="JSR112" s="52"/>
      <c r="JSS112" s="52"/>
      <c r="JST112" s="52"/>
      <c r="JSU112" s="52"/>
      <c r="JSV112" s="52"/>
      <c r="JSW112" s="52"/>
      <c r="JSX112" s="52"/>
      <c r="JSY112" s="52"/>
      <c r="JSZ112" s="52"/>
      <c r="JTA112" s="52"/>
      <c r="JTB112" s="52"/>
      <c r="JTC112" s="52"/>
      <c r="JTD112" s="52"/>
      <c r="JTE112" s="52"/>
      <c r="JTF112" s="52"/>
      <c r="JTG112" s="52"/>
      <c r="JTH112" s="52"/>
      <c r="JTI112" s="52"/>
      <c r="JTJ112" s="52"/>
      <c r="JTK112" s="52"/>
      <c r="JTL112" s="52"/>
      <c r="JTM112" s="52"/>
      <c r="JTN112" s="52"/>
      <c r="JTO112" s="52"/>
      <c r="JTP112" s="52"/>
      <c r="JTQ112" s="52"/>
      <c r="JTR112" s="52"/>
      <c r="JTS112" s="52"/>
      <c r="JTT112" s="52"/>
      <c r="JTU112" s="52"/>
      <c r="JTV112" s="52"/>
      <c r="JTW112" s="52"/>
      <c r="JTX112" s="52"/>
      <c r="JTY112" s="52"/>
      <c r="JTZ112" s="52"/>
      <c r="JUA112" s="52"/>
      <c r="JUB112" s="52"/>
      <c r="JUC112" s="52"/>
      <c r="JUD112" s="52"/>
      <c r="JUE112" s="52"/>
      <c r="JUF112" s="52"/>
      <c r="JUG112" s="52"/>
      <c r="JUH112" s="52"/>
      <c r="JUI112" s="52"/>
      <c r="JUJ112" s="52"/>
      <c r="JUK112" s="52"/>
      <c r="JUL112" s="52"/>
      <c r="JUM112" s="52"/>
      <c r="JUN112" s="52"/>
      <c r="JUO112" s="52"/>
      <c r="JUP112" s="52"/>
      <c r="JUQ112" s="52"/>
      <c r="JUR112" s="52"/>
      <c r="JUS112" s="52"/>
      <c r="JUT112" s="52"/>
      <c r="JUU112" s="52"/>
      <c r="JUV112" s="52"/>
      <c r="JUW112" s="52"/>
      <c r="JUX112" s="52"/>
      <c r="JUY112" s="52"/>
      <c r="JUZ112" s="52"/>
      <c r="JVA112" s="52"/>
      <c r="JVB112" s="52"/>
      <c r="JVC112" s="52"/>
      <c r="JVD112" s="52"/>
      <c r="JVE112" s="52"/>
      <c r="JVF112" s="52"/>
      <c r="JVG112" s="52"/>
      <c r="JVH112" s="52"/>
      <c r="JVI112" s="52"/>
      <c r="JVJ112" s="52"/>
      <c r="JVK112" s="52"/>
      <c r="JVL112" s="52"/>
      <c r="JVM112" s="52"/>
      <c r="JVN112" s="52"/>
      <c r="JVO112" s="52"/>
      <c r="JVP112" s="52"/>
      <c r="JVQ112" s="52"/>
      <c r="JVR112" s="52"/>
      <c r="JVS112" s="52"/>
      <c r="JVT112" s="52"/>
      <c r="JVU112" s="52"/>
      <c r="JVV112" s="52"/>
      <c r="JVW112" s="52"/>
      <c r="JVX112" s="52"/>
      <c r="JVY112" s="52"/>
      <c r="JVZ112" s="52"/>
      <c r="JWA112" s="52"/>
      <c r="JWB112" s="52"/>
      <c r="JWC112" s="52"/>
      <c r="JWD112" s="52"/>
      <c r="JWE112" s="52"/>
      <c r="JWF112" s="52"/>
      <c r="JWG112" s="52"/>
      <c r="JWH112" s="52"/>
      <c r="JWI112" s="52"/>
      <c r="JWJ112" s="52"/>
      <c r="JWK112" s="52"/>
      <c r="JWL112" s="52"/>
      <c r="JWM112" s="52"/>
      <c r="JWN112" s="52"/>
      <c r="JWO112" s="52"/>
      <c r="JWP112" s="52"/>
      <c r="JWQ112" s="52"/>
      <c r="JWR112" s="52"/>
      <c r="JWS112" s="52"/>
      <c r="JWT112" s="52"/>
      <c r="JWU112" s="52"/>
      <c r="JWV112" s="52"/>
      <c r="JWW112" s="52"/>
      <c r="JWX112" s="52"/>
      <c r="JWY112" s="52"/>
      <c r="JWZ112" s="52"/>
      <c r="JXA112" s="52"/>
      <c r="JXB112" s="52"/>
      <c r="JXC112" s="52"/>
      <c r="JXD112" s="52"/>
      <c r="JXE112" s="52"/>
      <c r="JXF112" s="52"/>
      <c r="JXG112" s="52"/>
      <c r="JXH112" s="52"/>
      <c r="JXI112" s="52"/>
      <c r="JXJ112" s="52"/>
      <c r="JXK112" s="52"/>
      <c r="JXL112" s="52"/>
      <c r="JXM112" s="52"/>
      <c r="JXN112" s="52"/>
      <c r="JXO112" s="52"/>
      <c r="JXP112" s="52"/>
      <c r="JXQ112" s="52"/>
      <c r="JXR112" s="52"/>
      <c r="JXS112" s="52"/>
      <c r="JXT112" s="52"/>
      <c r="JXU112" s="52"/>
      <c r="JXV112" s="52"/>
      <c r="JXW112" s="52"/>
      <c r="JXX112" s="52"/>
      <c r="JXY112" s="52"/>
      <c r="JXZ112" s="52"/>
      <c r="JYA112" s="52"/>
      <c r="JYB112" s="52"/>
      <c r="JYC112" s="52"/>
      <c r="JYD112" s="52"/>
      <c r="JYE112" s="52"/>
      <c r="JYF112" s="52"/>
      <c r="JYG112" s="52"/>
      <c r="JYH112" s="52"/>
      <c r="JYI112" s="52"/>
      <c r="JYJ112" s="52"/>
      <c r="JYK112" s="52"/>
      <c r="JYL112" s="52"/>
      <c r="JYM112" s="52"/>
      <c r="JYN112" s="52"/>
      <c r="JYO112" s="52"/>
      <c r="JYP112" s="52"/>
      <c r="JYQ112" s="52"/>
      <c r="JYR112" s="52"/>
      <c r="JYS112" s="52"/>
      <c r="JYT112" s="52"/>
      <c r="JYU112" s="52"/>
      <c r="JYV112" s="52"/>
      <c r="JYW112" s="52"/>
      <c r="JYX112" s="52"/>
      <c r="JYY112" s="52"/>
      <c r="JYZ112" s="52"/>
      <c r="JZA112" s="52"/>
      <c r="JZB112" s="52"/>
      <c r="JZC112" s="52"/>
      <c r="JZD112" s="52"/>
      <c r="JZE112" s="52"/>
      <c r="JZF112" s="52"/>
      <c r="JZG112" s="52"/>
      <c r="JZH112" s="52"/>
      <c r="JZI112" s="52"/>
      <c r="JZJ112" s="52"/>
      <c r="JZK112" s="52"/>
      <c r="JZL112" s="52"/>
      <c r="JZM112" s="52"/>
      <c r="JZN112" s="52"/>
      <c r="JZO112" s="52"/>
      <c r="JZP112" s="52"/>
      <c r="JZQ112" s="52"/>
      <c r="JZR112" s="52"/>
      <c r="JZS112" s="52"/>
      <c r="JZT112" s="52"/>
      <c r="JZU112" s="52"/>
      <c r="JZV112" s="52"/>
      <c r="JZW112" s="52"/>
      <c r="JZX112" s="52"/>
      <c r="JZY112" s="52"/>
      <c r="JZZ112" s="52"/>
      <c r="KAA112" s="52"/>
      <c r="KAB112" s="52"/>
      <c r="KAC112" s="52"/>
      <c r="KAD112" s="52"/>
      <c r="KAE112" s="52"/>
      <c r="KAF112" s="52"/>
      <c r="KAG112" s="52"/>
      <c r="KAH112" s="52"/>
      <c r="KAI112" s="52"/>
      <c r="KAJ112" s="52"/>
      <c r="KAK112" s="52"/>
      <c r="KAL112" s="52"/>
      <c r="KAM112" s="52"/>
      <c r="KAN112" s="52"/>
      <c r="KAO112" s="52"/>
      <c r="KAP112" s="52"/>
      <c r="KAQ112" s="52"/>
      <c r="KAR112" s="52"/>
      <c r="KAS112" s="52"/>
      <c r="KAT112" s="52"/>
      <c r="KAU112" s="52"/>
      <c r="KAV112" s="52"/>
      <c r="KAW112" s="52"/>
      <c r="KAX112" s="52"/>
      <c r="KAY112" s="52"/>
      <c r="KAZ112" s="52"/>
      <c r="KBA112" s="52"/>
      <c r="KBB112" s="52"/>
      <c r="KBC112" s="52"/>
      <c r="KBD112" s="52"/>
      <c r="KBE112" s="52"/>
      <c r="KBF112" s="52"/>
      <c r="KBG112" s="52"/>
      <c r="KBH112" s="52"/>
      <c r="KBI112" s="52"/>
      <c r="KBJ112" s="52"/>
      <c r="KBK112" s="52"/>
      <c r="KBL112" s="52"/>
      <c r="KBM112" s="52"/>
      <c r="KBN112" s="52"/>
      <c r="KBO112" s="52"/>
      <c r="KBP112" s="52"/>
      <c r="KBQ112" s="52"/>
      <c r="KBR112" s="52"/>
      <c r="KBS112" s="52"/>
      <c r="KBT112" s="52"/>
      <c r="KBU112" s="52"/>
      <c r="KBV112" s="52"/>
      <c r="KBW112" s="52"/>
      <c r="KBX112" s="52"/>
      <c r="KBY112" s="52"/>
      <c r="KBZ112" s="52"/>
      <c r="KCA112" s="52"/>
      <c r="KCB112" s="52"/>
      <c r="KCC112" s="52"/>
      <c r="KCD112" s="52"/>
      <c r="KCE112" s="52"/>
      <c r="KCF112" s="52"/>
      <c r="KCG112" s="52"/>
      <c r="KCH112" s="52"/>
      <c r="KCI112" s="52"/>
      <c r="KCJ112" s="52"/>
      <c r="KCK112" s="52"/>
      <c r="KCL112" s="52"/>
      <c r="KCM112" s="52"/>
      <c r="KCN112" s="52"/>
      <c r="KCO112" s="52"/>
      <c r="KCP112" s="52"/>
      <c r="KCQ112" s="52"/>
      <c r="KCR112" s="52"/>
      <c r="KCS112" s="52"/>
      <c r="KCT112" s="52"/>
      <c r="KCU112" s="52"/>
      <c r="KCV112" s="52"/>
      <c r="KCW112" s="52"/>
      <c r="KCX112" s="52"/>
      <c r="KCY112" s="52"/>
      <c r="KCZ112" s="52"/>
      <c r="KDA112" s="52"/>
      <c r="KDB112" s="52"/>
      <c r="KDC112" s="52"/>
      <c r="KDD112" s="52"/>
      <c r="KDE112" s="52"/>
      <c r="KDF112" s="52"/>
      <c r="KDG112" s="52"/>
      <c r="KDH112" s="52"/>
      <c r="KDI112" s="52"/>
      <c r="KDJ112" s="52"/>
      <c r="KDK112" s="52"/>
      <c r="KDL112" s="52"/>
      <c r="KDM112" s="52"/>
      <c r="KDN112" s="52"/>
      <c r="KDO112" s="52"/>
      <c r="KDP112" s="52"/>
      <c r="KDQ112" s="52"/>
      <c r="KDR112" s="52"/>
      <c r="KDS112" s="52"/>
      <c r="KDT112" s="52"/>
      <c r="KDU112" s="52"/>
      <c r="KDV112" s="52"/>
      <c r="KDW112" s="52"/>
      <c r="KDX112" s="52"/>
      <c r="KDY112" s="52"/>
      <c r="KDZ112" s="52"/>
      <c r="KEA112" s="52"/>
      <c r="KEB112" s="52"/>
      <c r="KEC112" s="52"/>
      <c r="KED112" s="52"/>
      <c r="KEE112" s="52"/>
      <c r="KEF112" s="52"/>
      <c r="KEG112" s="52"/>
      <c r="KEH112" s="52"/>
      <c r="KEI112" s="52"/>
      <c r="KEJ112" s="52"/>
      <c r="KEK112" s="52"/>
      <c r="KEL112" s="52"/>
      <c r="KEM112" s="52"/>
      <c r="KEN112" s="52"/>
      <c r="KEO112" s="52"/>
      <c r="KEP112" s="52"/>
      <c r="KEQ112" s="52"/>
      <c r="KER112" s="52"/>
      <c r="KES112" s="52"/>
      <c r="KET112" s="52"/>
      <c r="KEU112" s="52"/>
      <c r="KEV112" s="52"/>
      <c r="KEW112" s="52"/>
      <c r="KEX112" s="52"/>
      <c r="KEY112" s="52"/>
      <c r="KEZ112" s="52"/>
      <c r="KFA112" s="52"/>
      <c r="KFB112" s="52"/>
      <c r="KFC112" s="52"/>
      <c r="KFD112" s="52"/>
      <c r="KFE112" s="52"/>
      <c r="KFF112" s="52"/>
      <c r="KFG112" s="52"/>
      <c r="KFH112" s="52"/>
      <c r="KFI112" s="52"/>
      <c r="KFJ112" s="52"/>
      <c r="KFK112" s="52"/>
      <c r="KFL112" s="52"/>
      <c r="KFM112" s="52"/>
      <c r="KFN112" s="52"/>
      <c r="KFO112" s="52"/>
      <c r="KFP112" s="52"/>
      <c r="KFQ112" s="52"/>
      <c r="KFR112" s="52"/>
      <c r="KFS112" s="52"/>
      <c r="KFT112" s="52"/>
      <c r="KFU112" s="52"/>
      <c r="KFV112" s="52"/>
      <c r="KFW112" s="52"/>
      <c r="KFX112" s="52"/>
      <c r="KFY112" s="52"/>
      <c r="KFZ112" s="52"/>
      <c r="KGA112" s="52"/>
      <c r="KGB112" s="52"/>
      <c r="KGC112" s="52"/>
      <c r="KGD112" s="52"/>
      <c r="KGE112" s="52"/>
      <c r="KGF112" s="52"/>
      <c r="KGG112" s="52"/>
      <c r="KGH112" s="52"/>
      <c r="KGI112" s="52"/>
      <c r="KGJ112" s="52"/>
      <c r="KGK112" s="52"/>
      <c r="KGL112" s="52"/>
      <c r="KGM112" s="52"/>
      <c r="KGN112" s="52"/>
      <c r="KGO112" s="52"/>
      <c r="KGP112" s="52"/>
      <c r="KGQ112" s="52"/>
      <c r="KGR112" s="52"/>
      <c r="KGS112" s="52"/>
      <c r="KGT112" s="52"/>
      <c r="KGU112" s="52"/>
      <c r="KGV112" s="52"/>
      <c r="KGW112" s="52"/>
      <c r="KGX112" s="52"/>
      <c r="KGY112" s="52"/>
      <c r="KGZ112" s="52"/>
      <c r="KHA112" s="52"/>
      <c r="KHB112" s="52"/>
      <c r="KHC112" s="52"/>
      <c r="KHD112" s="52"/>
      <c r="KHE112" s="52"/>
      <c r="KHF112" s="52"/>
      <c r="KHG112" s="52"/>
      <c r="KHH112" s="52"/>
      <c r="KHI112" s="52"/>
      <c r="KHJ112" s="52"/>
      <c r="KHK112" s="52"/>
      <c r="KHL112" s="52"/>
      <c r="KHM112" s="52"/>
      <c r="KHN112" s="52"/>
      <c r="KHO112" s="52"/>
      <c r="KHP112" s="52"/>
      <c r="KHQ112" s="52"/>
      <c r="KHR112" s="52"/>
      <c r="KHS112" s="52"/>
      <c r="KHT112" s="52"/>
      <c r="KHU112" s="52"/>
      <c r="KHV112" s="52"/>
      <c r="KHW112" s="52"/>
      <c r="KHX112" s="52"/>
      <c r="KHY112" s="52"/>
      <c r="KHZ112" s="52"/>
      <c r="KIA112" s="52"/>
      <c r="KIB112" s="52"/>
      <c r="KIC112" s="52"/>
      <c r="KID112" s="52"/>
      <c r="KIE112" s="52"/>
      <c r="KIF112" s="52"/>
      <c r="KIG112" s="52"/>
      <c r="KIH112" s="52"/>
      <c r="KII112" s="52"/>
      <c r="KIJ112" s="52"/>
      <c r="KIK112" s="52"/>
      <c r="KIL112" s="52"/>
      <c r="KIM112" s="52"/>
      <c r="KIN112" s="52"/>
      <c r="KIO112" s="52"/>
      <c r="KIP112" s="52"/>
      <c r="KIQ112" s="52"/>
      <c r="KIR112" s="52"/>
      <c r="KIS112" s="52"/>
      <c r="KIT112" s="52"/>
      <c r="KIU112" s="52"/>
      <c r="KIV112" s="52"/>
      <c r="KIW112" s="52"/>
      <c r="KIX112" s="52"/>
      <c r="KIY112" s="52"/>
      <c r="KIZ112" s="52"/>
      <c r="KJA112" s="52"/>
      <c r="KJB112" s="52"/>
      <c r="KJC112" s="52"/>
      <c r="KJD112" s="52"/>
      <c r="KJE112" s="52"/>
      <c r="KJF112" s="52"/>
      <c r="KJG112" s="52"/>
      <c r="KJH112" s="52"/>
      <c r="KJI112" s="52"/>
      <c r="KJJ112" s="52"/>
      <c r="KJK112" s="52"/>
      <c r="KJL112" s="52"/>
      <c r="KJM112" s="52"/>
      <c r="KJN112" s="52"/>
      <c r="KJO112" s="52"/>
      <c r="KJP112" s="52"/>
      <c r="KJQ112" s="52"/>
      <c r="KJR112" s="52"/>
      <c r="KJS112" s="52"/>
      <c r="KJT112" s="52"/>
      <c r="KJU112" s="52"/>
      <c r="KJV112" s="52"/>
      <c r="KJW112" s="52"/>
      <c r="KJX112" s="52"/>
      <c r="KJY112" s="52"/>
      <c r="KJZ112" s="52"/>
      <c r="KKA112" s="52"/>
      <c r="KKB112" s="52"/>
      <c r="KKC112" s="52"/>
      <c r="KKD112" s="52"/>
      <c r="KKE112" s="52"/>
      <c r="KKF112" s="52"/>
      <c r="KKG112" s="52"/>
      <c r="KKH112" s="52"/>
      <c r="KKI112" s="52"/>
      <c r="KKJ112" s="52"/>
      <c r="KKK112" s="52"/>
      <c r="KKL112" s="52"/>
      <c r="KKM112" s="52"/>
      <c r="KKN112" s="52"/>
      <c r="KKO112" s="52"/>
      <c r="KKP112" s="52"/>
      <c r="KKQ112" s="52"/>
      <c r="KKR112" s="52"/>
      <c r="KKS112" s="52"/>
      <c r="KKT112" s="52"/>
      <c r="KKU112" s="52"/>
      <c r="KKV112" s="52"/>
      <c r="KKW112" s="52"/>
      <c r="KKX112" s="52"/>
      <c r="KKY112" s="52"/>
      <c r="KKZ112" s="52"/>
      <c r="KLA112" s="52"/>
      <c r="KLB112" s="52"/>
      <c r="KLC112" s="52"/>
      <c r="KLD112" s="52"/>
      <c r="KLE112" s="52"/>
      <c r="KLF112" s="52"/>
      <c r="KLG112" s="52"/>
      <c r="KLH112" s="52"/>
      <c r="KLI112" s="52"/>
      <c r="KLJ112" s="52"/>
      <c r="KLK112" s="52"/>
      <c r="KLL112" s="52"/>
      <c r="KLM112" s="52"/>
      <c r="KLN112" s="52"/>
      <c r="KLO112" s="52"/>
      <c r="KLP112" s="52"/>
      <c r="KLQ112" s="52"/>
      <c r="KLR112" s="52"/>
      <c r="KLS112" s="52"/>
      <c r="KLT112" s="52"/>
      <c r="KLU112" s="52"/>
      <c r="KLV112" s="52"/>
      <c r="KLW112" s="52"/>
      <c r="KLX112" s="52"/>
      <c r="KLY112" s="52"/>
      <c r="KLZ112" s="52"/>
      <c r="KMA112" s="52"/>
      <c r="KMB112" s="52"/>
      <c r="KMC112" s="52"/>
      <c r="KMD112" s="52"/>
      <c r="KME112" s="52"/>
      <c r="KMF112" s="52"/>
      <c r="KMG112" s="52"/>
      <c r="KMH112" s="52"/>
      <c r="KMI112" s="52"/>
      <c r="KMJ112" s="52"/>
      <c r="KMK112" s="52"/>
      <c r="KML112" s="52"/>
      <c r="KMM112" s="52"/>
      <c r="KMN112" s="52"/>
      <c r="KMO112" s="52"/>
      <c r="KMP112" s="52"/>
      <c r="KMQ112" s="52"/>
      <c r="KMR112" s="52"/>
      <c r="KMS112" s="52"/>
      <c r="KMT112" s="52"/>
      <c r="KMU112" s="52"/>
      <c r="KMV112" s="52"/>
      <c r="KMW112" s="52"/>
      <c r="KMX112" s="52"/>
      <c r="KMY112" s="52"/>
      <c r="KMZ112" s="52"/>
      <c r="KNA112" s="52"/>
      <c r="KNB112" s="52"/>
      <c r="KNC112" s="52"/>
      <c r="KND112" s="52"/>
      <c r="KNE112" s="52"/>
      <c r="KNF112" s="52"/>
      <c r="KNG112" s="52"/>
      <c r="KNH112" s="52"/>
      <c r="KNI112" s="52"/>
      <c r="KNJ112" s="52"/>
      <c r="KNK112" s="52"/>
      <c r="KNL112" s="52"/>
      <c r="KNM112" s="52"/>
      <c r="KNN112" s="52"/>
      <c r="KNO112" s="52"/>
      <c r="KNP112" s="52"/>
      <c r="KNQ112" s="52"/>
      <c r="KNR112" s="52"/>
      <c r="KNS112" s="52"/>
      <c r="KNT112" s="52"/>
      <c r="KNU112" s="52"/>
      <c r="KNV112" s="52"/>
      <c r="KNW112" s="52"/>
      <c r="KNX112" s="52"/>
      <c r="KNY112" s="52"/>
      <c r="KNZ112" s="52"/>
      <c r="KOA112" s="52"/>
      <c r="KOB112" s="52"/>
      <c r="KOC112" s="52"/>
      <c r="KOD112" s="52"/>
      <c r="KOE112" s="52"/>
      <c r="KOF112" s="52"/>
      <c r="KOG112" s="52"/>
      <c r="KOH112" s="52"/>
      <c r="KOI112" s="52"/>
      <c r="KOJ112" s="52"/>
      <c r="KOK112" s="52"/>
      <c r="KOL112" s="52"/>
      <c r="KOM112" s="52"/>
      <c r="KON112" s="52"/>
      <c r="KOO112" s="52"/>
      <c r="KOP112" s="52"/>
      <c r="KOQ112" s="52"/>
      <c r="KOR112" s="52"/>
      <c r="KOS112" s="52"/>
      <c r="KOT112" s="52"/>
      <c r="KOU112" s="52"/>
      <c r="KOV112" s="52"/>
      <c r="KOW112" s="52"/>
      <c r="KOX112" s="52"/>
      <c r="KOY112" s="52"/>
      <c r="KOZ112" s="52"/>
      <c r="KPA112" s="52"/>
      <c r="KPB112" s="52"/>
      <c r="KPC112" s="52"/>
      <c r="KPD112" s="52"/>
      <c r="KPE112" s="52"/>
      <c r="KPF112" s="52"/>
      <c r="KPG112" s="52"/>
      <c r="KPH112" s="52"/>
      <c r="KPI112" s="52"/>
      <c r="KPJ112" s="52"/>
      <c r="KPK112" s="52"/>
      <c r="KPL112" s="52"/>
      <c r="KPM112" s="52"/>
      <c r="KPN112" s="52"/>
      <c r="KPO112" s="52"/>
      <c r="KPP112" s="52"/>
      <c r="KPQ112" s="52"/>
      <c r="KPR112" s="52"/>
      <c r="KPS112" s="52"/>
      <c r="KPT112" s="52"/>
      <c r="KPU112" s="52"/>
      <c r="KPV112" s="52"/>
      <c r="KPW112" s="52"/>
      <c r="KPX112" s="52"/>
      <c r="KPY112" s="52"/>
      <c r="KPZ112" s="52"/>
      <c r="KQA112" s="52"/>
      <c r="KQB112" s="52"/>
      <c r="KQC112" s="52"/>
      <c r="KQD112" s="52"/>
      <c r="KQE112" s="52"/>
      <c r="KQF112" s="52"/>
      <c r="KQG112" s="52"/>
      <c r="KQH112" s="52"/>
      <c r="KQI112" s="52"/>
      <c r="KQJ112" s="52"/>
      <c r="KQK112" s="52"/>
      <c r="KQL112" s="52"/>
      <c r="KQM112" s="52"/>
      <c r="KQN112" s="52"/>
      <c r="KQO112" s="52"/>
      <c r="KQP112" s="52"/>
      <c r="KQQ112" s="52"/>
      <c r="KQR112" s="52"/>
      <c r="KQS112" s="52"/>
      <c r="KQT112" s="52"/>
      <c r="KQU112" s="52"/>
      <c r="KQV112" s="52"/>
      <c r="KQW112" s="52"/>
      <c r="KQX112" s="52"/>
      <c r="KQY112" s="52"/>
      <c r="KQZ112" s="52"/>
      <c r="KRA112" s="52"/>
      <c r="KRB112" s="52"/>
      <c r="KRC112" s="52"/>
      <c r="KRD112" s="52"/>
      <c r="KRE112" s="52"/>
      <c r="KRF112" s="52"/>
      <c r="KRG112" s="52"/>
      <c r="KRH112" s="52"/>
      <c r="KRI112" s="52"/>
      <c r="KRJ112" s="52"/>
      <c r="KRK112" s="52"/>
      <c r="KRL112" s="52"/>
      <c r="KRM112" s="52"/>
      <c r="KRN112" s="52"/>
      <c r="KRO112" s="52"/>
      <c r="KRP112" s="52"/>
      <c r="KRQ112" s="52"/>
      <c r="KRR112" s="52"/>
      <c r="KRS112" s="52"/>
      <c r="KRT112" s="52"/>
      <c r="KRU112" s="52"/>
      <c r="KRV112" s="52"/>
      <c r="KRW112" s="52"/>
      <c r="KRX112" s="52"/>
      <c r="KRY112" s="52"/>
      <c r="KRZ112" s="52"/>
      <c r="KSA112" s="52"/>
      <c r="KSB112" s="52"/>
      <c r="KSC112" s="52"/>
      <c r="KSD112" s="52"/>
      <c r="KSE112" s="52"/>
      <c r="KSF112" s="52"/>
      <c r="KSG112" s="52"/>
      <c r="KSH112" s="52"/>
      <c r="KSI112" s="52"/>
      <c r="KSJ112" s="52"/>
      <c r="KSK112" s="52"/>
      <c r="KSL112" s="52"/>
      <c r="KSM112" s="52"/>
      <c r="KSN112" s="52"/>
      <c r="KSO112" s="52"/>
      <c r="KSP112" s="52"/>
      <c r="KSQ112" s="52"/>
      <c r="KSR112" s="52"/>
      <c r="KSS112" s="52"/>
      <c r="KST112" s="52"/>
      <c r="KSU112" s="52"/>
      <c r="KSV112" s="52"/>
      <c r="KSW112" s="52"/>
      <c r="KSX112" s="52"/>
      <c r="KSY112" s="52"/>
      <c r="KSZ112" s="52"/>
      <c r="KTA112" s="52"/>
      <c r="KTB112" s="52"/>
      <c r="KTC112" s="52"/>
      <c r="KTD112" s="52"/>
      <c r="KTE112" s="52"/>
      <c r="KTF112" s="52"/>
      <c r="KTG112" s="52"/>
      <c r="KTH112" s="52"/>
      <c r="KTI112" s="52"/>
      <c r="KTJ112" s="52"/>
      <c r="KTK112" s="52"/>
      <c r="KTL112" s="52"/>
      <c r="KTM112" s="52"/>
      <c r="KTN112" s="52"/>
      <c r="KTO112" s="52"/>
      <c r="KTP112" s="52"/>
      <c r="KTQ112" s="52"/>
      <c r="KTR112" s="52"/>
      <c r="KTS112" s="52"/>
      <c r="KTT112" s="52"/>
      <c r="KTU112" s="52"/>
      <c r="KTV112" s="52"/>
      <c r="KTW112" s="52"/>
      <c r="KTX112" s="52"/>
      <c r="KTY112" s="52"/>
      <c r="KTZ112" s="52"/>
      <c r="KUA112" s="52"/>
      <c r="KUB112" s="52"/>
      <c r="KUC112" s="52"/>
      <c r="KUD112" s="52"/>
      <c r="KUE112" s="52"/>
      <c r="KUF112" s="52"/>
      <c r="KUG112" s="52"/>
      <c r="KUH112" s="52"/>
      <c r="KUI112" s="52"/>
      <c r="KUJ112" s="52"/>
      <c r="KUK112" s="52"/>
      <c r="KUL112" s="52"/>
      <c r="KUM112" s="52"/>
      <c r="KUN112" s="52"/>
      <c r="KUO112" s="52"/>
      <c r="KUP112" s="52"/>
      <c r="KUQ112" s="52"/>
      <c r="KUR112" s="52"/>
      <c r="KUS112" s="52"/>
      <c r="KUT112" s="52"/>
      <c r="KUU112" s="52"/>
      <c r="KUV112" s="52"/>
      <c r="KUW112" s="52"/>
      <c r="KUX112" s="52"/>
      <c r="KUY112" s="52"/>
      <c r="KUZ112" s="52"/>
      <c r="KVA112" s="52"/>
      <c r="KVB112" s="52"/>
      <c r="KVC112" s="52"/>
      <c r="KVD112" s="52"/>
      <c r="KVE112" s="52"/>
      <c r="KVF112" s="52"/>
      <c r="KVG112" s="52"/>
      <c r="KVH112" s="52"/>
      <c r="KVI112" s="52"/>
      <c r="KVJ112" s="52"/>
      <c r="KVK112" s="52"/>
      <c r="KVL112" s="52"/>
      <c r="KVM112" s="52"/>
      <c r="KVN112" s="52"/>
      <c r="KVO112" s="52"/>
      <c r="KVP112" s="52"/>
      <c r="KVQ112" s="52"/>
      <c r="KVR112" s="52"/>
      <c r="KVS112" s="52"/>
      <c r="KVT112" s="52"/>
      <c r="KVU112" s="52"/>
      <c r="KVV112" s="52"/>
      <c r="KVW112" s="52"/>
      <c r="KVX112" s="52"/>
      <c r="KVY112" s="52"/>
      <c r="KVZ112" s="52"/>
      <c r="KWA112" s="52"/>
      <c r="KWB112" s="52"/>
      <c r="KWC112" s="52"/>
      <c r="KWD112" s="52"/>
      <c r="KWE112" s="52"/>
      <c r="KWF112" s="52"/>
      <c r="KWG112" s="52"/>
      <c r="KWH112" s="52"/>
      <c r="KWI112" s="52"/>
      <c r="KWJ112" s="52"/>
      <c r="KWK112" s="52"/>
      <c r="KWL112" s="52"/>
      <c r="KWM112" s="52"/>
      <c r="KWN112" s="52"/>
      <c r="KWO112" s="52"/>
      <c r="KWP112" s="52"/>
      <c r="KWQ112" s="52"/>
      <c r="KWR112" s="52"/>
      <c r="KWS112" s="52"/>
      <c r="KWT112" s="52"/>
      <c r="KWU112" s="52"/>
      <c r="KWV112" s="52"/>
      <c r="KWW112" s="52"/>
      <c r="KWX112" s="52"/>
      <c r="KWY112" s="52"/>
      <c r="KWZ112" s="52"/>
      <c r="KXA112" s="52"/>
      <c r="KXB112" s="52"/>
      <c r="KXC112" s="52"/>
      <c r="KXD112" s="52"/>
      <c r="KXE112" s="52"/>
      <c r="KXF112" s="52"/>
      <c r="KXG112" s="52"/>
      <c r="KXH112" s="52"/>
      <c r="KXI112" s="52"/>
      <c r="KXJ112" s="52"/>
      <c r="KXK112" s="52"/>
      <c r="KXL112" s="52"/>
      <c r="KXM112" s="52"/>
      <c r="KXN112" s="52"/>
      <c r="KXO112" s="52"/>
      <c r="KXP112" s="52"/>
      <c r="KXQ112" s="52"/>
      <c r="KXR112" s="52"/>
      <c r="KXS112" s="52"/>
      <c r="KXT112" s="52"/>
      <c r="KXU112" s="52"/>
      <c r="KXV112" s="52"/>
      <c r="KXW112" s="52"/>
      <c r="KXX112" s="52"/>
      <c r="KXY112" s="52"/>
      <c r="KXZ112" s="52"/>
      <c r="KYA112" s="52"/>
      <c r="KYB112" s="52"/>
      <c r="KYC112" s="52"/>
      <c r="KYD112" s="52"/>
      <c r="KYE112" s="52"/>
      <c r="KYF112" s="52"/>
      <c r="KYG112" s="52"/>
      <c r="KYH112" s="52"/>
      <c r="KYI112" s="52"/>
      <c r="KYJ112" s="52"/>
      <c r="KYK112" s="52"/>
      <c r="KYL112" s="52"/>
      <c r="KYM112" s="52"/>
      <c r="KYN112" s="52"/>
      <c r="KYO112" s="52"/>
      <c r="KYP112" s="52"/>
      <c r="KYQ112" s="52"/>
      <c r="KYR112" s="52"/>
      <c r="KYS112" s="52"/>
      <c r="KYT112" s="52"/>
      <c r="KYU112" s="52"/>
      <c r="KYV112" s="52"/>
      <c r="KYW112" s="52"/>
      <c r="KYX112" s="52"/>
      <c r="KYY112" s="52"/>
      <c r="KYZ112" s="52"/>
      <c r="KZA112" s="52"/>
      <c r="KZB112" s="52"/>
      <c r="KZC112" s="52"/>
      <c r="KZD112" s="52"/>
      <c r="KZE112" s="52"/>
      <c r="KZF112" s="52"/>
      <c r="KZG112" s="52"/>
      <c r="KZH112" s="52"/>
      <c r="KZI112" s="52"/>
      <c r="KZJ112" s="52"/>
      <c r="KZK112" s="52"/>
      <c r="KZL112" s="52"/>
      <c r="KZM112" s="52"/>
      <c r="KZN112" s="52"/>
      <c r="KZO112" s="52"/>
      <c r="KZP112" s="52"/>
      <c r="KZQ112" s="52"/>
      <c r="KZR112" s="52"/>
      <c r="KZS112" s="52"/>
      <c r="KZT112" s="52"/>
      <c r="KZU112" s="52"/>
      <c r="KZV112" s="52"/>
      <c r="KZW112" s="52"/>
      <c r="KZX112" s="52"/>
      <c r="KZY112" s="52"/>
      <c r="KZZ112" s="52"/>
      <c r="LAA112" s="52"/>
      <c r="LAB112" s="52"/>
      <c r="LAC112" s="52"/>
      <c r="LAD112" s="52"/>
      <c r="LAE112" s="52"/>
      <c r="LAF112" s="52"/>
      <c r="LAG112" s="52"/>
      <c r="LAH112" s="52"/>
      <c r="LAI112" s="52"/>
      <c r="LAJ112" s="52"/>
      <c r="LAK112" s="52"/>
      <c r="LAL112" s="52"/>
      <c r="LAM112" s="52"/>
      <c r="LAN112" s="52"/>
      <c r="LAO112" s="52"/>
      <c r="LAP112" s="52"/>
      <c r="LAQ112" s="52"/>
      <c r="LAR112" s="52"/>
      <c r="LAS112" s="52"/>
      <c r="LAT112" s="52"/>
      <c r="LAU112" s="52"/>
      <c r="LAV112" s="52"/>
      <c r="LAW112" s="52"/>
      <c r="LAX112" s="52"/>
      <c r="LAY112" s="52"/>
      <c r="LAZ112" s="52"/>
      <c r="LBA112" s="52"/>
      <c r="LBB112" s="52"/>
      <c r="LBC112" s="52"/>
      <c r="LBD112" s="52"/>
      <c r="LBE112" s="52"/>
      <c r="LBF112" s="52"/>
      <c r="LBG112" s="52"/>
      <c r="LBH112" s="52"/>
      <c r="LBI112" s="52"/>
      <c r="LBJ112" s="52"/>
      <c r="LBK112" s="52"/>
      <c r="LBL112" s="52"/>
      <c r="LBM112" s="52"/>
      <c r="LBN112" s="52"/>
      <c r="LBO112" s="52"/>
      <c r="LBP112" s="52"/>
      <c r="LBQ112" s="52"/>
      <c r="LBR112" s="52"/>
      <c r="LBS112" s="52"/>
      <c r="LBT112" s="52"/>
      <c r="LBU112" s="52"/>
      <c r="LBV112" s="52"/>
      <c r="LBW112" s="52"/>
      <c r="LBX112" s="52"/>
      <c r="LBY112" s="52"/>
      <c r="LBZ112" s="52"/>
      <c r="LCA112" s="52"/>
      <c r="LCB112" s="52"/>
      <c r="LCC112" s="52"/>
      <c r="LCD112" s="52"/>
      <c r="LCE112" s="52"/>
      <c r="LCF112" s="52"/>
      <c r="LCG112" s="52"/>
      <c r="LCH112" s="52"/>
      <c r="LCI112" s="52"/>
      <c r="LCJ112" s="52"/>
      <c r="LCK112" s="52"/>
      <c r="LCL112" s="52"/>
      <c r="LCM112" s="52"/>
      <c r="LCN112" s="52"/>
      <c r="LCO112" s="52"/>
      <c r="LCP112" s="52"/>
      <c r="LCQ112" s="52"/>
      <c r="LCR112" s="52"/>
      <c r="LCS112" s="52"/>
      <c r="LCT112" s="52"/>
      <c r="LCU112" s="52"/>
      <c r="LCV112" s="52"/>
      <c r="LCW112" s="52"/>
      <c r="LCX112" s="52"/>
      <c r="LCY112" s="52"/>
      <c r="LCZ112" s="52"/>
      <c r="LDA112" s="52"/>
      <c r="LDB112" s="52"/>
      <c r="LDC112" s="52"/>
      <c r="LDD112" s="52"/>
      <c r="LDE112" s="52"/>
      <c r="LDF112" s="52"/>
      <c r="LDG112" s="52"/>
      <c r="LDH112" s="52"/>
      <c r="LDI112" s="52"/>
      <c r="LDJ112" s="52"/>
      <c r="LDK112" s="52"/>
      <c r="LDL112" s="52"/>
      <c r="LDM112" s="52"/>
      <c r="LDN112" s="52"/>
      <c r="LDO112" s="52"/>
      <c r="LDP112" s="52"/>
      <c r="LDQ112" s="52"/>
      <c r="LDR112" s="52"/>
      <c r="LDS112" s="52"/>
      <c r="LDT112" s="52"/>
      <c r="LDU112" s="52"/>
      <c r="LDV112" s="52"/>
      <c r="LDW112" s="52"/>
      <c r="LDX112" s="52"/>
      <c r="LDY112" s="52"/>
      <c r="LDZ112" s="52"/>
      <c r="LEA112" s="52"/>
      <c r="LEB112" s="52"/>
      <c r="LEC112" s="52"/>
      <c r="LED112" s="52"/>
      <c r="LEE112" s="52"/>
      <c r="LEF112" s="52"/>
      <c r="LEG112" s="52"/>
      <c r="LEH112" s="52"/>
      <c r="LEI112" s="52"/>
      <c r="LEJ112" s="52"/>
      <c r="LEK112" s="52"/>
      <c r="LEL112" s="52"/>
      <c r="LEM112" s="52"/>
      <c r="LEN112" s="52"/>
      <c r="LEO112" s="52"/>
      <c r="LEP112" s="52"/>
      <c r="LEQ112" s="52"/>
      <c r="LER112" s="52"/>
      <c r="LES112" s="52"/>
      <c r="LET112" s="52"/>
      <c r="LEU112" s="52"/>
      <c r="LEV112" s="52"/>
      <c r="LEW112" s="52"/>
      <c r="LEX112" s="52"/>
      <c r="LEY112" s="52"/>
      <c r="LEZ112" s="52"/>
      <c r="LFA112" s="52"/>
      <c r="LFB112" s="52"/>
      <c r="LFC112" s="52"/>
      <c r="LFD112" s="52"/>
      <c r="LFE112" s="52"/>
      <c r="LFF112" s="52"/>
      <c r="LFG112" s="52"/>
      <c r="LFH112" s="52"/>
      <c r="LFI112" s="52"/>
      <c r="LFJ112" s="52"/>
      <c r="LFK112" s="52"/>
      <c r="LFL112" s="52"/>
      <c r="LFM112" s="52"/>
      <c r="LFN112" s="52"/>
      <c r="LFO112" s="52"/>
      <c r="LFP112" s="52"/>
      <c r="LFQ112" s="52"/>
      <c r="LFR112" s="52"/>
      <c r="LFS112" s="52"/>
      <c r="LFT112" s="52"/>
      <c r="LFU112" s="52"/>
      <c r="LFV112" s="52"/>
      <c r="LFW112" s="52"/>
      <c r="LFX112" s="52"/>
      <c r="LFY112" s="52"/>
      <c r="LFZ112" s="52"/>
      <c r="LGA112" s="52"/>
      <c r="LGB112" s="52"/>
      <c r="LGC112" s="52"/>
      <c r="LGD112" s="52"/>
      <c r="LGE112" s="52"/>
      <c r="LGF112" s="52"/>
      <c r="LGG112" s="52"/>
      <c r="LGH112" s="52"/>
      <c r="LGI112" s="52"/>
      <c r="LGJ112" s="52"/>
      <c r="LGK112" s="52"/>
      <c r="LGL112" s="52"/>
      <c r="LGM112" s="52"/>
      <c r="LGN112" s="52"/>
      <c r="LGO112" s="52"/>
      <c r="LGP112" s="52"/>
      <c r="LGQ112" s="52"/>
      <c r="LGR112" s="52"/>
      <c r="LGS112" s="52"/>
      <c r="LGT112" s="52"/>
      <c r="LGU112" s="52"/>
      <c r="LGV112" s="52"/>
      <c r="LGW112" s="52"/>
      <c r="LGX112" s="52"/>
      <c r="LGY112" s="52"/>
      <c r="LGZ112" s="52"/>
      <c r="LHA112" s="52"/>
      <c r="LHB112" s="52"/>
      <c r="LHC112" s="52"/>
      <c r="LHD112" s="52"/>
      <c r="LHE112" s="52"/>
      <c r="LHF112" s="52"/>
      <c r="LHG112" s="52"/>
      <c r="LHH112" s="52"/>
      <c r="LHI112" s="52"/>
      <c r="LHJ112" s="52"/>
      <c r="LHK112" s="52"/>
      <c r="LHL112" s="52"/>
      <c r="LHM112" s="52"/>
      <c r="LHN112" s="52"/>
      <c r="LHO112" s="52"/>
      <c r="LHP112" s="52"/>
      <c r="LHQ112" s="52"/>
      <c r="LHR112" s="52"/>
      <c r="LHS112" s="52"/>
      <c r="LHT112" s="52"/>
      <c r="LHU112" s="52"/>
      <c r="LHV112" s="52"/>
      <c r="LHW112" s="52"/>
      <c r="LHX112" s="52"/>
      <c r="LHY112" s="52"/>
      <c r="LHZ112" s="52"/>
      <c r="LIA112" s="52"/>
      <c r="LIB112" s="52"/>
      <c r="LIC112" s="52"/>
      <c r="LID112" s="52"/>
      <c r="LIE112" s="52"/>
      <c r="LIF112" s="52"/>
      <c r="LIG112" s="52"/>
      <c r="LIH112" s="52"/>
      <c r="LII112" s="52"/>
      <c r="LIJ112" s="52"/>
      <c r="LIK112" s="52"/>
      <c r="LIL112" s="52"/>
      <c r="LIM112" s="52"/>
      <c r="LIN112" s="52"/>
      <c r="LIO112" s="52"/>
      <c r="LIP112" s="52"/>
      <c r="LIQ112" s="52"/>
      <c r="LIR112" s="52"/>
      <c r="LIS112" s="52"/>
      <c r="LIT112" s="52"/>
      <c r="LIU112" s="52"/>
      <c r="LIV112" s="52"/>
      <c r="LIW112" s="52"/>
      <c r="LIX112" s="52"/>
      <c r="LIY112" s="52"/>
      <c r="LIZ112" s="52"/>
      <c r="LJA112" s="52"/>
      <c r="LJB112" s="52"/>
      <c r="LJC112" s="52"/>
      <c r="LJD112" s="52"/>
      <c r="LJE112" s="52"/>
      <c r="LJF112" s="52"/>
      <c r="LJG112" s="52"/>
      <c r="LJH112" s="52"/>
      <c r="LJI112" s="52"/>
      <c r="LJJ112" s="52"/>
      <c r="LJK112" s="52"/>
      <c r="LJL112" s="52"/>
      <c r="LJM112" s="52"/>
      <c r="LJN112" s="52"/>
      <c r="LJO112" s="52"/>
      <c r="LJP112" s="52"/>
      <c r="LJQ112" s="52"/>
      <c r="LJR112" s="52"/>
      <c r="LJS112" s="52"/>
      <c r="LJT112" s="52"/>
      <c r="LJU112" s="52"/>
      <c r="LJV112" s="52"/>
      <c r="LJW112" s="52"/>
      <c r="LJX112" s="52"/>
      <c r="LJY112" s="52"/>
      <c r="LJZ112" s="52"/>
      <c r="LKA112" s="52"/>
      <c r="LKB112" s="52"/>
      <c r="LKC112" s="52"/>
      <c r="LKD112" s="52"/>
      <c r="LKE112" s="52"/>
      <c r="LKF112" s="52"/>
      <c r="LKG112" s="52"/>
      <c r="LKH112" s="52"/>
      <c r="LKI112" s="52"/>
      <c r="LKJ112" s="52"/>
      <c r="LKK112" s="52"/>
      <c r="LKL112" s="52"/>
      <c r="LKM112" s="52"/>
      <c r="LKN112" s="52"/>
      <c r="LKO112" s="52"/>
      <c r="LKP112" s="52"/>
      <c r="LKQ112" s="52"/>
      <c r="LKR112" s="52"/>
      <c r="LKS112" s="52"/>
      <c r="LKT112" s="52"/>
      <c r="LKU112" s="52"/>
      <c r="LKV112" s="52"/>
      <c r="LKW112" s="52"/>
      <c r="LKX112" s="52"/>
      <c r="LKY112" s="52"/>
      <c r="LKZ112" s="52"/>
      <c r="LLA112" s="52"/>
      <c r="LLB112" s="52"/>
      <c r="LLC112" s="52"/>
      <c r="LLD112" s="52"/>
      <c r="LLE112" s="52"/>
      <c r="LLF112" s="52"/>
      <c r="LLG112" s="52"/>
      <c r="LLH112" s="52"/>
      <c r="LLI112" s="52"/>
      <c r="LLJ112" s="52"/>
      <c r="LLK112" s="52"/>
      <c r="LLL112" s="52"/>
      <c r="LLM112" s="52"/>
      <c r="LLN112" s="52"/>
      <c r="LLO112" s="52"/>
      <c r="LLP112" s="52"/>
      <c r="LLQ112" s="52"/>
      <c r="LLR112" s="52"/>
      <c r="LLS112" s="52"/>
      <c r="LLT112" s="52"/>
      <c r="LLU112" s="52"/>
      <c r="LLV112" s="52"/>
      <c r="LLW112" s="52"/>
      <c r="LLX112" s="52"/>
      <c r="LLY112" s="52"/>
      <c r="LLZ112" s="52"/>
      <c r="LMA112" s="52"/>
      <c r="LMB112" s="52"/>
      <c r="LMC112" s="52"/>
      <c r="LMD112" s="52"/>
      <c r="LME112" s="52"/>
      <c r="LMF112" s="52"/>
      <c r="LMG112" s="52"/>
      <c r="LMH112" s="52"/>
      <c r="LMI112" s="52"/>
      <c r="LMJ112" s="52"/>
      <c r="LMK112" s="52"/>
      <c r="LML112" s="52"/>
      <c r="LMM112" s="52"/>
      <c r="LMN112" s="52"/>
      <c r="LMO112" s="52"/>
      <c r="LMP112" s="52"/>
      <c r="LMQ112" s="52"/>
      <c r="LMR112" s="52"/>
      <c r="LMS112" s="52"/>
      <c r="LMT112" s="52"/>
      <c r="LMU112" s="52"/>
      <c r="LMV112" s="52"/>
      <c r="LMW112" s="52"/>
      <c r="LMX112" s="52"/>
      <c r="LMY112" s="52"/>
      <c r="LMZ112" s="52"/>
      <c r="LNA112" s="52"/>
      <c r="LNB112" s="52"/>
      <c r="LNC112" s="52"/>
      <c r="LND112" s="52"/>
      <c r="LNE112" s="52"/>
      <c r="LNF112" s="52"/>
      <c r="LNG112" s="52"/>
      <c r="LNH112" s="52"/>
      <c r="LNI112" s="52"/>
      <c r="LNJ112" s="52"/>
      <c r="LNK112" s="52"/>
      <c r="LNL112" s="52"/>
      <c r="LNM112" s="52"/>
      <c r="LNN112" s="52"/>
      <c r="LNO112" s="52"/>
      <c r="LNP112" s="52"/>
      <c r="LNQ112" s="52"/>
      <c r="LNR112" s="52"/>
      <c r="LNS112" s="52"/>
      <c r="LNT112" s="52"/>
      <c r="LNU112" s="52"/>
      <c r="LNV112" s="52"/>
      <c r="LNW112" s="52"/>
      <c r="LNX112" s="52"/>
      <c r="LNY112" s="52"/>
      <c r="LNZ112" s="52"/>
      <c r="LOA112" s="52"/>
      <c r="LOB112" s="52"/>
      <c r="LOC112" s="52"/>
      <c r="LOD112" s="52"/>
      <c r="LOE112" s="52"/>
      <c r="LOF112" s="52"/>
      <c r="LOG112" s="52"/>
      <c r="LOH112" s="52"/>
      <c r="LOI112" s="52"/>
      <c r="LOJ112" s="52"/>
      <c r="LOK112" s="52"/>
      <c r="LOL112" s="52"/>
      <c r="LOM112" s="52"/>
      <c r="LON112" s="52"/>
      <c r="LOO112" s="52"/>
      <c r="LOP112" s="52"/>
      <c r="LOQ112" s="52"/>
      <c r="LOR112" s="52"/>
      <c r="LOS112" s="52"/>
      <c r="LOT112" s="52"/>
      <c r="LOU112" s="52"/>
      <c r="LOV112" s="52"/>
      <c r="LOW112" s="52"/>
      <c r="LOX112" s="52"/>
      <c r="LOY112" s="52"/>
      <c r="LOZ112" s="52"/>
      <c r="LPA112" s="52"/>
      <c r="LPB112" s="52"/>
      <c r="LPC112" s="52"/>
      <c r="LPD112" s="52"/>
      <c r="LPE112" s="52"/>
      <c r="LPF112" s="52"/>
      <c r="LPG112" s="52"/>
      <c r="LPH112" s="52"/>
      <c r="LPI112" s="52"/>
      <c r="LPJ112" s="52"/>
      <c r="LPK112" s="52"/>
      <c r="LPL112" s="52"/>
      <c r="LPM112" s="52"/>
      <c r="LPN112" s="52"/>
      <c r="LPO112" s="52"/>
      <c r="LPP112" s="52"/>
      <c r="LPQ112" s="52"/>
      <c r="LPR112" s="52"/>
      <c r="LPS112" s="52"/>
      <c r="LPT112" s="52"/>
      <c r="LPU112" s="52"/>
      <c r="LPV112" s="52"/>
      <c r="LPW112" s="52"/>
      <c r="LPX112" s="52"/>
      <c r="LPY112" s="52"/>
      <c r="LPZ112" s="52"/>
      <c r="LQA112" s="52"/>
      <c r="LQB112" s="52"/>
      <c r="LQC112" s="52"/>
      <c r="LQD112" s="52"/>
      <c r="LQE112" s="52"/>
      <c r="LQF112" s="52"/>
      <c r="LQG112" s="52"/>
      <c r="LQH112" s="52"/>
      <c r="LQI112" s="52"/>
      <c r="LQJ112" s="52"/>
      <c r="LQK112" s="52"/>
      <c r="LQL112" s="52"/>
      <c r="LQM112" s="52"/>
      <c r="LQN112" s="52"/>
      <c r="LQO112" s="52"/>
      <c r="LQP112" s="52"/>
      <c r="LQQ112" s="52"/>
      <c r="LQR112" s="52"/>
      <c r="LQS112" s="52"/>
      <c r="LQT112" s="52"/>
      <c r="LQU112" s="52"/>
      <c r="LQV112" s="52"/>
      <c r="LQW112" s="52"/>
      <c r="LQX112" s="52"/>
      <c r="LQY112" s="52"/>
      <c r="LQZ112" s="52"/>
      <c r="LRA112" s="52"/>
      <c r="LRB112" s="52"/>
      <c r="LRC112" s="52"/>
      <c r="LRD112" s="52"/>
      <c r="LRE112" s="52"/>
      <c r="LRF112" s="52"/>
      <c r="LRG112" s="52"/>
      <c r="LRH112" s="52"/>
      <c r="LRI112" s="52"/>
      <c r="LRJ112" s="52"/>
      <c r="LRK112" s="52"/>
      <c r="LRL112" s="52"/>
      <c r="LRM112" s="52"/>
      <c r="LRN112" s="52"/>
      <c r="LRO112" s="52"/>
      <c r="LRP112" s="52"/>
      <c r="LRQ112" s="52"/>
      <c r="LRR112" s="52"/>
      <c r="LRS112" s="52"/>
      <c r="LRT112" s="52"/>
      <c r="LRU112" s="52"/>
      <c r="LRV112" s="52"/>
      <c r="LRW112" s="52"/>
      <c r="LRX112" s="52"/>
      <c r="LRY112" s="52"/>
      <c r="LRZ112" s="52"/>
      <c r="LSA112" s="52"/>
      <c r="LSB112" s="52"/>
      <c r="LSC112" s="52"/>
      <c r="LSD112" s="52"/>
      <c r="LSE112" s="52"/>
      <c r="LSF112" s="52"/>
      <c r="LSG112" s="52"/>
      <c r="LSH112" s="52"/>
      <c r="LSI112" s="52"/>
      <c r="LSJ112" s="52"/>
      <c r="LSK112" s="52"/>
      <c r="LSL112" s="52"/>
      <c r="LSM112" s="52"/>
      <c r="LSN112" s="52"/>
      <c r="LSO112" s="52"/>
      <c r="LSP112" s="52"/>
      <c r="LSQ112" s="52"/>
      <c r="LSR112" s="52"/>
      <c r="LSS112" s="52"/>
      <c r="LST112" s="52"/>
      <c r="LSU112" s="52"/>
      <c r="LSV112" s="52"/>
      <c r="LSW112" s="52"/>
      <c r="LSX112" s="52"/>
      <c r="LSY112" s="52"/>
      <c r="LSZ112" s="52"/>
      <c r="LTA112" s="52"/>
      <c r="LTB112" s="52"/>
      <c r="LTC112" s="52"/>
      <c r="LTD112" s="52"/>
      <c r="LTE112" s="52"/>
      <c r="LTF112" s="52"/>
      <c r="LTG112" s="52"/>
      <c r="LTH112" s="52"/>
      <c r="LTI112" s="52"/>
      <c r="LTJ112" s="52"/>
      <c r="LTK112" s="52"/>
      <c r="LTL112" s="52"/>
      <c r="LTM112" s="52"/>
      <c r="LTN112" s="52"/>
      <c r="LTO112" s="52"/>
      <c r="LTP112" s="52"/>
      <c r="LTQ112" s="52"/>
      <c r="LTR112" s="52"/>
      <c r="LTS112" s="52"/>
      <c r="LTT112" s="52"/>
      <c r="LTU112" s="52"/>
      <c r="LTV112" s="52"/>
      <c r="LTW112" s="52"/>
      <c r="LTX112" s="52"/>
      <c r="LTY112" s="52"/>
      <c r="LTZ112" s="52"/>
      <c r="LUA112" s="52"/>
      <c r="LUB112" s="52"/>
      <c r="LUC112" s="52"/>
      <c r="LUD112" s="52"/>
      <c r="LUE112" s="52"/>
      <c r="LUF112" s="52"/>
      <c r="LUG112" s="52"/>
      <c r="LUH112" s="52"/>
      <c r="LUI112" s="52"/>
      <c r="LUJ112" s="52"/>
      <c r="LUK112" s="52"/>
      <c r="LUL112" s="52"/>
      <c r="LUM112" s="52"/>
      <c r="LUN112" s="52"/>
      <c r="LUO112" s="52"/>
      <c r="LUP112" s="52"/>
      <c r="LUQ112" s="52"/>
      <c r="LUR112" s="52"/>
      <c r="LUS112" s="52"/>
      <c r="LUT112" s="52"/>
      <c r="LUU112" s="52"/>
      <c r="LUV112" s="52"/>
      <c r="LUW112" s="52"/>
      <c r="LUX112" s="52"/>
      <c r="LUY112" s="52"/>
      <c r="LUZ112" s="52"/>
      <c r="LVA112" s="52"/>
      <c r="LVB112" s="52"/>
      <c r="LVC112" s="52"/>
      <c r="LVD112" s="52"/>
      <c r="LVE112" s="52"/>
      <c r="LVF112" s="52"/>
      <c r="LVG112" s="52"/>
      <c r="LVH112" s="52"/>
      <c r="LVI112" s="52"/>
      <c r="LVJ112" s="52"/>
      <c r="LVK112" s="52"/>
      <c r="LVL112" s="52"/>
      <c r="LVM112" s="52"/>
      <c r="LVN112" s="52"/>
      <c r="LVO112" s="52"/>
      <c r="LVP112" s="52"/>
      <c r="LVQ112" s="52"/>
      <c r="LVR112" s="52"/>
      <c r="LVS112" s="52"/>
      <c r="LVT112" s="52"/>
      <c r="LVU112" s="52"/>
      <c r="LVV112" s="52"/>
      <c r="LVW112" s="52"/>
      <c r="LVX112" s="52"/>
      <c r="LVY112" s="52"/>
      <c r="LVZ112" s="52"/>
      <c r="LWA112" s="52"/>
      <c r="LWB112" s="52"/>
      <c r="LWC112" s="52"/>
      <c r="LWD112" s="52"/>
      <c r="LWE112" s="52"/>
      <c r="LWF112" s="52"/>
      <c r="LWG112" s="52"/>
      <c r="LWH112" s="52"/>
      <c r="LWI112" s="52"/>
      <c r="LWJ112" s="52"/>
      <c r="LWK112" s="52"/>
      <c r="LWL112" s="52"/>
      <c r="LWM112" s="52"/>
      <c r="LWN112" s="52"/>
      <c r="LWO112" s="52"/>
      <c r="LWP112" s="52"/>
      <c r="LWQ112" s="52"/>
      <c r="LWR112" s="52"/>
      <c r="LWS112" s="52"/>
      <c r="LWT112" s="52"/>
      <c r="LWU112" s="52"/>
      <c r="LWV112" s="52"/>
      <c r="LWW112" s="52"/>
      <c r="LWX112" s="52"/>
      <c r="LWY112" s="52"/>
      <c r="LWZ112" s="52"/>
      <c r="LXA112" s="52"/>
      <c r="LXB112" s="52"/>
      <c r="LXC112" s="52"/>
      <c r="LXD112" s="52"/>
      <c r="LXE112" s="52"/>
      <c r="LXF112" s="52"/>
      <c r="LXG112" s="52"/>
      <c r="LXH112" s="52"/>
      <c r="LXI112" s="52"/>
      <c r="LXJ112" s="52"/>
      <c r="LXK112" s="52"/>
      <c r="LXL112" s="52"/>
      <c r="LXM112" s="52"/>
      <c r="LXN112" s="52"/>
      <c r="LXO112" s="52"/>
      <c r="LXP112" s="52"/>
      <c r="LXQ112" s="52"/>
      <c r="LXR112" s="52"/>
      <c r="LXS112" s="52"/>
      <c r="LXT112" s="52"/>
      <c r="LXU112" s="52"/>
      <c r="LXV112" s="52"/>
      <c r="LXW112" s="52"/>
      <c r="LXX112" s="52"/>
      <c r="LXY112" s="52"/>
      <c r="LXZ112" s="52"/>
      <c r="LYA112" s="52"/>
      <c r="LYB112" s="52"/>
      <c r="LYC112" s="52"/>
      <c r="LYD112" s="52"/>
      <c r="LYE112" s="52"/>
      <c r="LYF112" s="52"/>
      <c r="LYG112" s="52"/>
      <c r="LYH112" s="52"/>
      <c r="LYI112" s="52"/>
      <c r="LYJ112" s="52"/>
      <c r="LYK112" s="52"/>
      <c r="LYL112" s="52"/>
      <c r="LYM112" s="52"/>
      <c r="LYN112" s="52"/>
      <c r="LYO112" s="52"/>
      <c r="LYP112" s="52"/>
      <c r="LYQ112" s="52"/>
      <c r="LYR112" s="52"/>
      <c r="LYS112" s="52"/>
      <c r="LYT112" s="52"/>
      <c r="LYU112" s="52"/>
      <c r="LYV112" s="52"/>
      <c r="LYW112" s="52"/>
      <c r="LYX112" s="52"/>
      <c r="LYY112" s="52"/>
      <c r="LYZ112" s="52"/>
      <c r="LZA112" s="52"/>
      <c r="LZB112" s="52"/>
      <c r="LZC112" s="52"/>
      <c r="LZD112" s="52"/>
      <c r="LZE112" s="52"/>
      <c r="LZF112" s="52"/>
      <c r="LZG112" s="52"/>
      <c r="LZH112" s="52"/>
      <c r="LZI112" s="52"/>
      <c r="LZJ112" s="52"/>
      <c r="LZK112" s="52"/>
      <c r="LZL112" s="52"/>
      <c r="LZM112" s="52"/>
      <c r="LZN112" s="52"/>
      <c r="LZO112" s="52"/>
      <c r="LZP112" s="52"/>
      <c r="LZQ112" s="52"/>
      <c r="LZR112" s="52"/>
      <c r="LZS112" s="52"/>
      <c r="LZT112" s="52"/>
      <c r="LZU112" s="52"/>
      <c r="LZV112" s="52"/>
      <c r="LZW112" s="52"/>
      <c r="LZX112" s="52"/>
      <c r="LZY112" s="52"/>
      <c r="LZZ112" s="52"/>
      <c r="MAA112" s="52"/>
      <c r="MAB112" s="52"/>
      <c r="MAC112" s="52"/>
      <c r="MAD112" s="52"/>
      <c r="MAE112" s="52"/>
      <c r="MAF112" s="52"/>
      <c r="MAG112" s="52"/>
      <c r="MAH112" s="52"/>
      <c r="MAI112" s="52"/>
      <c r="MAJ112" s="52"/>
      <c r="MAK112" s="52"/>
      <c r="MAL112" s="52"/>
      <c r="MAM112" s="52"/>
      <c r="MAN112" s="52"/>
      <c r="MAO112" s="52"/>
      <c r="MAP112" s="52"/>
      <c r="MAQ112" s="52"/>
      <c r="MAR112" s="52"/>
      <c r="MAS112" s="52"/>
      <c r="MAT112" s="52"/>
      <c r="MAU112" s="52"/>
      <c r="MAV112" s="52"/>
      <c r="MAW112" s="52"/>
      <c r="MAX112" s="52"/>
      <c r="MAY112" s="52"/>
      <c r="MAZ112" s="52"/>
      <c r="MBA112" s="52"/>
      <c r="MBB112" s="52"/>
      <c r="MBC112" s="52"/>
      <c r="MBD112" s="52"/>
      <c r="MBE112" s="52"/>
      <c r="MBF112" s="52"/>
      <c r="MBG112" s="52"/>
      <c r="MBH112" s="52"/>
      <c r="MBI112" s="52"/>
      <c r="MBJ112" s="52"/>
      <c r="MBK112" s="52"/>
      <c r="MBL112" s="52"/>
      <c r="MBM112" s="52"/>
      <c r="MBN112" s="52"/>
      <c r="MBO112" s="52"/>
      <c r="MBP112" s="52"/>
      <c r="MBQ112" s="52"/>
      <c r="MBR112" s="52"/>
      <c r="MBS112" s="52"/>
      <c r="MBT112" s="52"/>
      <c r="MBU112" s="52"/>
      <c r="MBV112" s="52"/>
      <c r="MBW112" s="52"/>
      <c r="MBX112" s="52"/>
      <c r="MBY112" s="52"/>
      <c r="MBZ112" s="52"/>
      <c r="MCA112" s="52"/>
      <c r="MCB112" s="52"/>
      <c r="MCC112" s="52"/>
      <c r="MCD112" s="52"/>
      <c r="MCE112" s="52"/>
      <c r="MCF112" s="52"/>
      <c r="MCG112" s="52"/>
      <c r="MCH112" s="52"/>
      <c r="MCI112" s="52"/>
      <c r="MCJ112" s="52"/>
      <c r="MCK112" s="52"/>
      <c r="MCL112" s="52"/>
      <c r="MCM112" s="52"/>
      <c r="MCN112" s="52"/>
      <c r="MCO112" s="52"/>
      <c r="MCP112" s="52"/>
      <c r="MCQ112" s="52"/>
      <c r="MCR112" s="52"/>
      <c r="MCS112" s="52"/>
      <c r="MCT112" s="52"/>
      <c r="MCU112" s="52"/>
      <c r="MCV112" s="52"/>
      <c r="MCW112" s="52"/>
      <c r="MCX112" s="52"/>
      <c r="MCY112" s="52"/>
      <c r="MCZ112" s="52"/>
      <c r="MDA112" s="52"/>
      <c r="MDB112" s="52"/>
      <c r="MDC112" s="52"/>
      <c r="MDD112" s="52"/>
      <c r="MDE112" s="52"/>
      <c r="MDF112" s="52"/>
      <c r="MDG112" s="52"/>
      <c r="MDH112" s="52"/>
      <c r="MDI112" s="52"/>
      <c r="MDJ112" s="52"/>
      <c r="MDK112" s="52"/>
      <c r="MDL112" s="52"/>
      <c r="MDM112" s="52"/>
      <c r="MDN112" s="52"/>
      <c r="MDO112" s="52"/>
      <c r="MDP112" s="52"/>
      <c r="MDQ112" s="52"/>
      <c r="MDR112" s="52"/>
      <c r="MDS112" s="52"/>
      <c r="MDT112" s="52"/>
      <c r="MDU112" s="52"/>
      <c r="MDV112" s="52"/>
      <c r="MDW112" s="52"/>
      <c r="MDX112" s="52"/>
      <c r="MDY112" s="52"/>
      <c r="MDZ112" s="52"/>
      <c r="MEA112" s="52"/>
      <c r="MEB112" s="52"/>
      <c r="MEC112" s="52"/>
      <c r="MED112" s="52"/>
      <c r="MEE112" s="52"/>
      <c r="MEF112" s="52"/>
      <c r="MEG112" s="52"/>
      <c r="MEH112" s="52"/>
      <c r="MEI112" s="52"/>
      <c r="MEJ112" s="52"/>
      <c r="MEK112" s="52"/>
      <c r="MEL112" s="52"/>
      <c r="MEM112" s="52"/>
      <c r="MEN112" s="52"/>
      <c r="MEO112" s="52"/>
      <c r="MEP112" s="52"/>
      <c r="MEQ112" s="52"/>
      <c r="MER112" s="52"/>
      <c r="MES112" s="52"/>
      <c r="MET112" s="52"/>
      <c r="MEU112" s="52"/>
      <c r="MEV112" s="52"/>
      <c r="MEW112" s="52"/>
      <c r="MEX112" s="52"/>
      <c r="MEY112" s="52"/>
      <c r="MEZ112" s="52"/>
      <c r="MFA112" s="52"/>
      <c r="MFB112" s="52"/>
      <c r="MFC112" s="52"/>
      <c r="MFD112" s="52"/>
      <c r="MFE112" s="52"/>
      <c r="MFF112" s="52"/>
      <c r="MFG112" s="52"/>
      <c r="MFH112" s="52"/>
      <c r="MFI112" s="52"/>
      <c r="MFJ112" s="52"/>
      <c r="MFK112" s="52"/>
      <c r="MFL112" s="52"/>
      <c r="MFM112" s="52"/>
      <c r="MFN112" s="52"/>
      <c r="MFO112" s="52"/>
      <c r="MFP112" s="52"/>
      <c r="MFQ112" s="52"/>
      <c r="MFR112" s="52"/>
      <c r="MFS112" s="52"/>
      <c r="MFT112" s="52"/>
      <c r="MFU112" s="52"/>
      <c r="MFV112" s="52"/>
      <c r="MFW112" s="52"/>
      <c r="MFX112" s="52"/>
      <c r="MFY112" s="52"/>
      <c r="MFZ112" s="52"/>
      <c r="MGA112" s="52"/>
      <c r="MGB112" s="52"/>
      <c r="MGC112" s="52"/>
      <c r="MGD112" s="52"/>
      <c r="MGE112" s="52"/>
      <c r="MGF112" s="52"/>
      <c r="MGG112" s="52"/>
      <c r="MGH112" s="52"/>
      <c r="MGI112" s="52"/>
      <c r="MGJ112" s="52"/>
      <c r="MGK112" s="52"/>
      <c r="MGL112" s="52"/>
      <c r="MGM112" s="52"/>
      <c r="MGN112" s="52"/>
      <c r="MGO112" s="52"/>
      <c r="MGP112" s="52"/>
      <c r="MGQ112" s="52"/>
      <c r="MGR112" s="52"/>
      <c r="MGS112" s="52"/>
      <c r="MGT112" s="52"/>
      <c r="MGU112" s="52"/>
      <c r="MGV112" s="52"/>
      <c r="MGW112" s="52"/>
      <c r="MGX112" s="52"/>
      <c r="MGY112" s="52"/>
      <c r="MGZ112" s="52"/>
      <c r="MHA112" s="52"/>
      <c r="MHB112" s="52"/>
      <c r="MHC112" s="52"/>
      <c r="MHD112" s="52"/>
      <c r="MHE112" s="52"/>
      <c r="MHF112" s="52"/>
      <c r="MHG112" s="52"/>
      <c r="MHH112" s="52"/>
      <c r="MHI112" s="52"/>
      <c r="MHJ112" s="52"/>
      <c r="MHK112" s="52"/>
      <c r="MHL112" s="52"/>
      <c r="MHM112" s="52"/>
      <c r="MHN112" s="52"/>
      <c r="MHO112" s="52"/>
      <c r="MHP112" s="52"/>
      <c r="MHQ112" s="52"/>
      <c r="MHR112" s="52"/>
      <c r="MHS112" s="52"/>
      <c r="MHT112" s="52"/>
      <c r="MHU112" s="52"/>
      <c r="MHV112" s="52"/>
      <c r="MHW112" s="52"/>
      <c r="MHX112" s="52"/>
      <c r="MHY112" s="52"/>
      <c r="MHZ112" s="52"/>
      <c r="MIA112" s="52"/>
      <c r="MIB112" s="52"/>
      <c r="MIC112" s="52"/>
      <c r="MID112" s="52"/>
      <c r="MIE112" s="52"/>
      <c r="MIF112" s="52"/>
      <c r="MIG112" s="52"/>
      <c r="MIH112" s="52"/>
      <c r="MII112" s="52"/>
      <c r="MIJ112" s="52"/>
      <c r="MIK112" s="52"/>
      <c r="MIL112" s="52"/>
      <c r="MIM112" s="52"/>
      <c r="MIN112" s="52"/>
      <c r="MIO112" s="52"/>
      <c r="MIP112" s="52"/>
      <c r="MIQ112" s="52"/>
      <c r="MIR112" s="52"/>
      <c r="MIS112" s="52"/>
      <c r="MIT112" s="52"/>
      <c r="MIU112" s="52"/>
      <c r="MIV112" s="52"/>
      <c r="MIW112" s="52"/>
      <c r="MIX112" s="52"/>
      <c r="MIY112" s="52"/>
      <c r="MIZ112" s="52"/>
      <c r="MJA112" s="52"/>
      <c r="MJB112" s="52"/>
      <c r="MJC112" s="52"/>
      <c r="MJD112" s="52"/>
      <c r="MJE112" s="52"/>
      <c r="MJF112" s="52"/>
      <c r="MJG112" s="52"/>
      <c r="MJH112" s="52"/>
      <c r="MJI112" s="52"/>
      <c r="MJJ112" s="52"/>
      <c r="MJK112" s="52"/>
      <c r="MJL112" s="52"/>
      <c r="MJM112" s="52"/>
      <c r="MJN112" s="52"/>
      <c r="MJO112" s="52"/>
      <c r="MJP112" s="52"/>
      <c r="MJQ112" s="52"/>
      <c r="MJR112" s="52"/>
      <c r="MJS112" s="52"/>
      <c r="MJT112" s="52"/>
      <c r="MJU112" s="52"/>
      <c r="MJV112" s="52"/>
      <c r="MJW112" s="52"/>
      <c r="MJX112" s="52"/>
      <c r="MJY112" s="52"/>
      <c r="MJZ112" s="52"/>
      <c r="MKA112" s="52"/>
      <c r="MKB112" s="52"/>
      <c r="MKC112" s="52"/>
      <c r="MKD112" s="52"/>
      <c r="MKE112" s="52"/>
      <c r="MKF112" s="52"/>
      <c r="MKG112" s="52"/>
      <c r="MKH112" s="52"/>
      <c r="MKI112" s="52"/>
      <c r="MKJ112" s="52"/>
      <c r="MKK112" s="52"/>
      <c r="MKL112" s="52"/>
      <c r="MKM112" s="52"/>
      <c r="MKN112" s="52"/>
      <c r="MKO112" s="52"/>
      <c r="MKP112" s="52"/>
      <c r="MKQ112" s="52"/>
      <c r="MKR112" s="52"/>
      <c r="MKS112" s="52"/>
      <c r="MKT112" s="52"/>
      <c r="MKU112" s="52"/>
      <c r="MKV112" s="52"/>
      <c r="MKW112" s="52"/>
      <c r="MKX112" s="52"/>
      <c r="MKY112" s="52"/>
      <c r="MKZ112" s="52"/>
      <c r="MLA112" s="52"/>
      <c r="MLB112" s="52"/>
      <c r="MLC112" s="52"/>
      <c r="MLD112" s="52"/>
      <c r="MLE112" s="52"/>
      <c r="MLF112" s="52"/>
      <c r="MLG112" s="52"/>
      <c r="MLH112" s="52"/>
      <c r="MLI112" s="52"/>
      <c r="MLJ112" s="52"/>
      <c r="MLK112" s="52"/>
      <c r="MLL112" s="52"/>
      <c r="MLM112" s="52"/>
      <c r="MLN112" s="52"/>
      <c r="MLO112" s="52"/>
      <c r="MLP112" s="52"/>
      <c r="MLQ112" s="52"/>
      <c r="MLR112" s="52"/>
      <c r="MLS112" s="52"/>
      <c r="MLT112" s="52"/>
      <c r="MLU112" s="52"/>
      <c r="MLV112" s="52"/>
      <c r="MLW112" s="52"/>
      <c r="MLX112" s="52"/>
      <c r="MLY112" s="52"/>
      <c r="MLZ112" s="52"/>
      <c r="MMA112" s="52"/>
      <c r="MMB112" s="52"/>
      <c r="MMC112" s="52"/>
      <c r="MMD112" s="52"/>
      <c r="MME112" s="52"/>
      <c r="MMF112" s="52"/>
      <c r="MMG112" s="52"/>
      <c r="MMH112" s="52"/>
      <c r="MMI112" s="52"/>
      <c r="MMJ112" s="52"/>
      <c r="MMK112" s="52"/>
      <c r="MML112" s="52"/>
      <c r="MMM112" s="52"/>
      <c r="MMN112" s="52"/>
      <c r="MMO112" s="52"/>
      <c r="MMP112" s="52"/>
      <c r="MMQ112" s="52"/>
      <c r="MMR112" s="52"/>
      <c r="MMS112" s="52"/>
      <c r="MMT112" s="52"/>
      <c r="MMU112" s="52"/>
      <c r="MMV112" s="52"/>
      <c r="MMW112" s="52"/>
      <c r="MMX112" s="52"/>
      <c r="MMY112" s="52"/>
      <c r="MMZ112" s="52"/>
      <c r="MNA112" s="52"/>
      <c r="MNB112" s="52"/>
      <c r="MNC112" s="52"/>
      <c r="MND112" s="52"/>
      <c r="MNE112" s="52"/>
      <c r="MNF112" s="52"/>
      <c r="MNG112" s="52"/>
      <c r="MNH112" s="52"/>
      <c r="MNI112" s="52"/>
      <c r="MNJ112" s="52"/>
      <c r="MNK112" s="52"/>
      <c r="MNL112" s="52"/>
      <c r="MNM112" s="52"/>
      <c r="MNN112" s="52"/>
      <c r="MNO112" s="52"/>
      <c r="MNP112" s="52"/>
      <c r="MNQ112" s="52"/>
      <c r="MNR112" s="52"/>
      <c r="MNS112" s="52"/>
      <c r="MNT112" s="52"/>
      <c r="MNU112" s="52"/>
      <c r="MNV112" s="52"/>
      <c r="MNW112" s="52"/>
      <c r="MNX112" s="52"/>
      <c r="MNY112" s="52"/>
      <c r="MNZ112" s="52"/>
      <c r="MOA112" s="52"/>
      <c r="MOB112" s="52"/>
      <c r="MOC112" s="52"/>
      <c r="MOD112" s="52"/>
      <c r="MOE112" s="52"/>
      <c r="MOF112" s="52"/>
      <c r="MOG112" s="52"/>
      <c r="MOH112" s="52"/>
      <c r="MOI112" s="52"/>
      <c r="MOJ112" s="52"/>
      <c r="MOK112" s="52"/>
      <c r="MOL112" s="52"/>
      <c r="MOM112" s="52"/>
      <c r="MON112" s="52"/>
      <c r="MOO112" s="52"/>
      <c r="MOP112" s="52"/>
      <c r="MOQ112" s="52"/>
      <c r="MOR112" s="52"/>
      <c r="MOS112" s="52"/>
      <c r="MOT112" s="52"/>
      <c r="MOU112" s="52"/>
      <c r="MOV112" s="52"/>
      <c r="MOW112" s="52"/>
      <c r="MOX112" s="52"/>
      <c r="MOY112" s="52"/>
      <c r="MOZ112" s="52"/>
      <c r="MPA112" s="52"/>
      <c r="MPB112" s="52"/>
      <c r="MPC112" s="52"/>
      <c r="MPD112" s="52"/>
      <c r="MPE112" s="52"/>
      <c r="MPF112" s="52"/>
      <c r="MPG112" s="52"/>
      <c r="MPH112" s="52"/>
      <c r="MPI112" s="52"/>
      <c r="MPJ112" s="52"/>
      <c r="MPK112" s="52"/>
      <c r="MPL112" s="52"/>
      <c r="MPM112" s="52"/>
      <c r="MPN112" s="52"/>
      <c r="MPO112" s="52"/>
      <c r="MPP112" s="52"/>
      <c r="MPQ112" s="52"/>
      <c r="MPR112" s="52"/>
      <c r="MPS112" s="52"/>
      <c r="MPT112" s="52"/>
      <c r="MPU112" s="52"/>
      <c r="MPV112" s="52"/>
      <c r="MPW112" s="52"/>
      <c r="MPX112" s="52"/>
      <c r="MPY112" s="52"/>
      <c r="MPZ112" s="52"/>
      <c r="MQA112" s="52"/>
      <c r="MQB112" s="52"/>
      <c r="MQC112" s="52"/>
      <c r="MQD112" s="52"/>
      <c r="MQE112" s="52"/>
      <c r="MQF112" s="52"/>
      <c r="MQG112" s="52"/>
      <c r="MQH112" s="52"/>
      <c r="MQI112" s="52"/>
      <c r="MQJ112" s="52"/>
      <c r="MQK112" s="52"/>
      <c r="MQL112" s="52"/>
      <c r="MQM112" s="52"/>
      <c r="MQN112" s="52"/>
      <c r="MQO112" s="52"/>
      <c r="MQP112" s="52"/>
      <c r="MQQ112" s="52"/>
      <c r="MQR112" s="52"/>
      <c r="MQS112" s="52"/>
      <c r="MQT112" s="52"/>
      <c r="MQU112" s="52"/>
      <c r="MQV112" s="52"/>
      <c r="MQW112" s="52"/>
      <c r="MQX112" s="52"/>
      <c r="MQY112" s="52"/>
      <c r="MQZ112" s="52"/>
      <c r="MRA112" s="52"/>
      <c r="MRB112" s="52"/>
      <c r="MRC112" s="52"/>
      <c r="MRD112" s="52"/>
      <c r="MRE112" s="52"/>
      <c r="MRF112" s="52"/>
      <c r="MRG112" s="52"/>
      <c r="MRH112" s="52"/>
      <c r="MRI112" s="52"/>
      <c r="MRJ112" s="52"/>
      <c r="MRK112" s="52"/>
      <c r="MRL112" s="52"/>
      <c r="MRM112" s="52"/>
      <c r="MRN112" s="52"/>
      <c r="MRO112" s="52"/>
      <c r="MRP112" s="52"/>
      <c r="MRQ112" s="52"/>
      <c r="MRR112" s="52"/>
      <c r="MRS112" s="52"/>
      <c r="MRT112" s="52"/>
      <c r="MRU112" s="52"/>
      <c r="MRV112" s="52"/>
      <c r="MRW112" s="52"/>
      <c r="MRX112" s="52"/>
      <c r="MRY112" s="52"/>
      <c r="MRZ112" s="52"/>
      <c r="MSA112" s="52"/>
      <c r="MSB112" s="52"/>
      <c r="MSC112" s="52"/>
      <c r="MSD112" s="52"/>
      <c r="MSE112" s="52"/>
      <c r="MSF112" s="52"/>
      <c r="MSG112" s="52"/>
      <c r="MSH112" s="52"/>
      <c r="MSI112" s="52"/>
      <c r="MSJ112" s="52"/>
      <c r="MSK112" s="52"/>
      <c r="MSL112" s="52"/>
      <c r="MSM112" s="52"/>
      <c r="MSN112" s="52"/>
      <c r="MSO112" s="52"/>
      <c r="MSP112" s="52"/>
      <c r="MSQ112" s="52"/>
      <c r="MSR112" s="52"/>
      <c r="MSS112" s="52"/>
      <c r="MST112" s="52"/>
      <c r="MSU112" s="52"/>
      <c r="MSV112" s="52"/>
      <c r="MSW112" s="52"/>
      <c r="MSX112" s="52"/>
      <c r="MSY112" s="52"/>
      <c r="MSZ112" s="52"/>
      <c r="MTA112" s="52"/>
      <c r="MTB112" s="52"/>
      <c r="MTC112" s="52"/>
      <c r="MTD112" s="52"/>
      <c r="MTE112" s="52"/>
      <c r="MTF112" s="52"/>
      <c r="MTG112" s="52"/>
      <c r="MTH112" s="52"/>
      <c r="MTI112" s="52"/>
      <c r="MTJ112" s="52"/>
      <c r="MTK112" s="52"/>
      <c r="MTL112" s="52"/>
      <c r="MTM112" s="52"/>
      <c r="MTN112" s="52"/>
      <c r="MTO112" s="52"/>
      <c r="MTP112" s="52"/>
      <c r="MTQ112" s="52"/>
      <c r="MTR112" s="52"/>
      <c r="MTS112" s="52"/>
      <c r="MTT112" s="52"/>
      <c r="MTU112" s="52"/>
      <c r="MTV112" s="52"/>
      <c r="MTW112" s="52"/>
      <c r="MTX112" s="52"/>
      <c r="MTY112" s="52"/>
      <c r="MTZ112" s="52"/>
      <c r="MUA112" s="52"/>
      <c r="MUB112" s="52"/>
      <c r="MUC112" s="52"/>
      <c r="MUD112" s="52"/>
      <c r="MUE112" s="52"/>
      <c r="MUF112" s="52"/>
      <c r="MUG112" s="52"/>
      <c r="MUH112" s="52"/>
      <c r="MUI112" s="52"/>
      <c r="MUJ112" s="52"/>
      <c r="MUK112" s="52"/>
      <c r="MUL112" s="52"/>
      <c r="MUM112" s="52"/>
      <c r="MUN112" s="52"/>
      <c r="MUO112" s="52"/>
      <c r="MUP112" s="52"/>
      <c r="MUQ112" s="52"/>
      <c r="MUR112" s="52"/>
      <c r="MUS112" s="52"/>
      <c r="MUT112" s="52"/>
      <c r="MUU112" s="52"/>
      <c r="MUV112" s="52"/>
      <c r="MUW112" s="52"/>
      <c r="MUX112" s="52"/>
      <c r="MUY112" s="52"/>
      <c r="MUZ112" s="52"/>
      <c r="MVA112" s="52"/>
      <c r="MVB112" s="52"/>
      <c r="MVC112" s="52"/>
      <c r="MVD112" s="52"/>
      <c r="MVE112" s="52"/>
      <c r="MVF112" s="52"/>
      <c r="MVG112" s="52"/>
      <c r="MVH112" s="52"/>
      <c r="MVI112" s="52"/>
      <c r="MVJ112" s="52"/>
      <c r="MVK112" s="52"/>
      <c r="MVL112" s="52"/>
      <c r="MVM112" s="52"/>
      <c r="MVN112" s="52"/>
      <c r="MVO112" s="52"/>
      <c r="MVP112" s="52"/>
      <c r="MVQ112" s="52"/>
      <c r="MVR112" s="52"/>
      <c r="MVS112" s="52"/>
      <c r="MVT112" s="52"/>
      <c r="MVU112" s="52"/>
      <c r="MVV112" s="52"/>
      <c r="MVW112" s="52"/>
      <c r="MVX112" s="52"/>
      <c r="MVY112" s="52"/>
      <c r="MVZ112" s="52"/>
      <c r="MWA112" s="52"/>
      <c r="MWB112" s="52"/>
      <c r="MWC112" s="52"/>
      <c r="MWD112" s="52"/>
      <c r="MWE112" s="52"/>
      <c r="MWF112" s="52"/>
      <c r="MWG112" s="52"/>
      <c r="MWH112" s="52"/>
      <c r="MWI112" s="52"/>
      <c r="MWJ112" s="52"/>
      <c r="MWK112" s="52"/>
      <c r="MWL112" s="52"/>
      <c r="MWM112" s="52"/>
      <c r="MWN112" s="52"/>
      <c r="MWO112" s="52"/>
      <c r="MWP112" s="52"/>
      <c r="MWQ112" s="52"/>
      <c r="MWR112" s="52"/>
      <c r="MWS112" s="52"/>
      <c r="MWT112" s="52"/>
      <c r="MWU112" s="52"/>
      <c r="MWV112" s="52"/>
      <c r="MWW112" s="52"/>
      <c r="MWX112" s="52"/>
      <c r="MWY112" s="52"/>
      <c r="MWZ112" s="52"/>
      <c r="MXA112" s="52"/>
      <c r="MXB112" s="52"/>
      <c r="MXC112" s="52"/>
      <c r="MXD112" s="52"/>
      <c r="MXE112" s="52"/>
      <c r="MXF112" s="52"/>
      <c r="MXG112" s="52"/>
      <c r="MXH112" s="52"/>
      <c r="MXI112" s="52"/>
      <c r="MXJ112" s="52"/>
      <c r="MXK112" s="52"/>
      <c r="MXL112" s="52"/>
      <c r="MXM112" s="52"/>
      <c r="MXN112" s="52"/>
      <c r="MXO112" s="52"/>
      <c r="MXP112" s="52"/>
      <c r="MXQ112" s="52"/>
      <c r="MXR112" s="52"/>
      <c r="MXS112" s="52"/>
      <c r="MXT112" s="52"/>
      <c r="MXU112" s="52"/>
      <c r="MXV112" s="52"/>
      <c r="MXW112" s="52"/>
      <c r="MXX112" s="52"/>
      <c r="MXY112" s="52"/>
      <c r="MXZ112" s="52"/>
      <c r="MYA112" s="52"/>
      <c r="MYB112" s="52"/>
      <c r="MYC112" s="52"/>
      <c r="MYD112" s="52"/>
      <c r="MYE112" s="52"/>
      <c r="MYF112" s="52"/>
      <c r="MYG112" s="52"/>
      <c r="MYH112" s="52"/>
      <c r="MYI112" s="52"/>
      <c r="MYJ112" s="52"/>
      <c r="MYK112" s="52"/>
      <c r="MYL112" s="52"/>
      <c r="MYM112" s="52"/>
      <c r="MYN112" s="52"/>
      <c r="MYO112" s="52"/>
      <c r="MYP112" s="52"/>
      <c r="MYQ112" s="52"/>
      <c r="MYR112" s="52"/>
      <c r="MYS112" s="52"/>
      <c r="MYT112" s="52"/>
      <c r="MYU112" s="52"/>
      <c r="MYV112" s="52"/>
      <c r="MYW112" s="52"/>
      <c r="MYX112" s="52"/>
      <c r="MYY112" s="52"/>
      <c r="MYZ112" s="52"/>
      <c r="MZA112" s="52"/>
      <c r="MZB112" s="52"/>
      <c r="MZC112" s="52"/>
      <c r="MZD112" s="52"/>
      <c r="MZE112" s="52"/>
      <c r="MZF112" s="52"/>
      <c r="MZG112" s="52"/>
      <c r="MZH112" s="52"/>
      <c r="MZI112" s="52"/>
      <c r="MZJ112" s="52"/>
      <c r="MZK112" s="52"/>
      <c r="MZL112" s="52"/>
      <c r="MZM112" s="52"/>
      <c r="MZN112" s="52"/>
      <c r="MZO112" s="52"/>
      <c r="MZP112" s="52"/>
      <c r="MZQ112" s="52"/>
      <c r="MZR112" s="52"/>
      <c r="MZS112" s="52"/>
      <c r="MZT112" s="52"/>
      <c r="MZU112" s="52"/>
      <c r="MZV112" s="52"/>
      <c r="MZW112" s="52"/>
      <c r="MZX112" s="52"/>
      <c r="MZY112" s="52"/>
      <c r="MZZ112" s="52"/>
      <c r="NAA112" s="52"/>
      <c r="NAB112" s="52"/>
      <c r="NAC112" s="52"/>
      <c r="NAD112" s="52"/>
      <c r="NAE112" s="52"/>
      <c r="NAF112" s="52"/>
      <c r="NAG112" s="52"/>
      <c r="NAH112" s="52"/>
      <c r="NAI112" s="52"/>
      <c r="NAJ112" s="52"/>
      <c r="NAK112" s="52"/>
      <c r="NAL112" s="52"/>
      <c r="NAM112" s="52"/>
      <c r="NAN112" s="52"/>
      <c r="NAO112" s="52"/>
      <c r="NAP112" s="52"/>
      <c r="NAQ112" s="52"/>
      <c r="NAR112" s="52"/>
      <c r="NAS112" s="52"/>
      <c r="NAT112" s="52"/>
      <c r="NAU112" s="52"/>
      <c r="NAV112" s="52"/>
      <c r="NAW112" s="52"/>
      <c r="NAX112" s="52"/>
      <c r="NAY112" s="52"/>
      <c r="NAZ112" s="52"/>
      <c r="NBA112" s="52"/>
      <c r="NBB112" s="52"/>
      <c r="NBC112" s="52"/>
      <c r="NBD112" s="52"/>
      <c r="NBE112" s="52"/>
      <c r="NBF112" s="52"/>
      <c r="NBG112" s="52"/>
      <c r="NBH112" s="52"/>
      <c r="NBI112" s="52"/>
      <c r="NBJ112" s="52"/>
      <c r="NBK112" s="52"/>
      <c r="NBL112" s="52"/>
      <c r="NBM112" s="52"/>
      <c r="NBN112" s="52"/>
      <c r="NBO112" s="52"/>
      <c r="NBP112" s="52"/>
      <c r="NBQ112" s="52"/>
      <c r="NBR112" s="52"/>
      <c r="NBS112" s="52"/>
      <c r="NBT112" s="52"/>
      <c r="NBU112" s="52"/>
      <c r="NBV112" s="52"/>
      <c r="NBW112" s="52"/>
      <c r="NBX112" s="52"/>
      <c r="NBY112" s="52"/>
      <c r="NBZ112" s="52"/>
      <c r="NCA112" s="52"/>
      <c r="NCB112" s="52"/>
      <c r="NCC112" s="52"/>
      <c r="NCD112" s="52"/>
      <c r="NCE112" s="52"/>
      <c r="NCF112" s="52"/>
      <c r="NCG112" s="52"/>
      <c r="NCH112" s="52"/>
      <c r="NCI112" s="52"/>
      <c r="NCJ112" s="52"/>
      <c r="NCK112" s="52"/>
      <c r="NCL112" s="52"/>
      <c r="NCM112" s="52"/>
      <c r="NCN112" s="52"/>
      <c r="NCO112" s="52"/>
      <c r="NCP112" s="52"/>
      <c r="NCQ112" s="52"/>
      <c r="NCR112" s="52"/>
      <c r="NCS112" s="52"/>
      <c r="NCT112" s="52"/>
      <c r="NCU112" s="52"/>
      <c r="NCV112" s="52"/>
      <c r="NCW112" s="52"/>
      <c r="NCX112" s="52"/>
      <c r="NCY112" s="52"/>
      <c r="NCZ112" s="52"/>
      <c r="NDA112" s="52"/>
      <c r="NDB112" s="52"/>
      <c r="NDC112" s="52"/>
      <c r="NDD112" s="52"/>
      <c r="NDE112" s="52"/>
      <c r="NDF112" s="52"/>
      <c r="NDG112" s="52"/>
      <c r="NDH112" s="52"/>
      <c r="NDI112" s="52"/>
      <c r="NDJ112" s="52"/>
      <c r="NDK112" s="52"/>
      <c r="NDL112" s="52"/>
      <c r="NDM112" s="52"/>
      <c r="NDN112" s="52"/>
      <c r="NDO112" s="52"/>
      <c r="NDP112" s="52"/>
      <c r="NDQ112" s="52"/>
      <c r="NDR112" s="52"/>
      <c r="NDS112" s="52"/>
      <c r="NDT112" s="52"/>
      <c r="NDU112" s="52"/>
      <c r="NDV112" s="52"/>
      <c r="NDW112" s="52"/>
      <c r="NDX112" s="52"/>
      <c r="NDY112" s="52"/>
      <c r="NDZ112" s="52"/>
      <c r="NEA112" s="52"/>
      <c r="NEB112" s="52"/>
      <c r="NEC112" s="52"/>
      <c r="NED112" s="52"/>
      <c r="NEE112" s="52"/>
      <c r="NEF112" s="52"/>
      <c r="NEG112" s="52"/>
      <c r="NEH112" s="52"/>
      <c r="NEI112" s="52"/>
      <c r="NEJ112" s="52"/>
      <c r="NEK112" s="52"/>
      <c r="NEL112" s="52"/>
      <c r="NEM112" s="52"/>
      <c r="NEN112" s="52"/>
      <c r="NEO112" s="52"/>
      <c r="NEP112" s="52"/>
      <c r="NEQ112" s="52"/>
      <c r="NER112" s="52"/>
      <c r="NES112" s="52"/>
      <c r="NET112" s="52"/>
      <c r="NEU112" s="52"/>
      <c r="NEV112" s="52"/>
      <c r="NEW112" s="52"/>
      <c r="NEX112" s="52"/>
      <c r="NEY112" s="52"/>
      <c r="NEZ112" s="52"/>
      <c r="NFA112" s="52"/>
      <c r="NFB112" s="52"/>
      <c r="NFC112" s="52"/>
      <c r="NFD112" s="52"/>
      <c r="NFE112" s="52"/>
      <c r="NFF112" s="52"/>
      <c r="NFG112" s="52"/>
      <c r="NFH112" s="52"/>
      <c r="NFI112" s="52"/>
      <c r="NFJ112" s="52"/>
      <c r="NFK112" s="52"/>
      <c r="NFL112" s="52"/>
      <c r="NFM112" s="52"/>
      <c r="NFN112" s="52"/>
      <c r="NFO112" s="52"/>
      <c r="NFP112" s="52"/>
      <c r="NFQ112" s="52"/>
      <c r="NFR112" s="52"/>
      <c r="NFS112" s="52"/>
      <c r="NFT112" s="52"/>
      <c r="NFU112" s="52"/>
      <c r="NFV112" s="52"/>
      <c r="NFW112" s="52"/>
      <c r="NFX112" s="52"/>
      <c r="NFY112" s="52"/>
      <c r="NFZ112" s="52"/>
      <c r="NGA112" s="52"/>
      <c r="NGB112" s="52"/>
      <c r="NGC112" s="52"/>
      <c r="NGD112" s="52"/>
      <c r="NGE112" s="52"/>
      <c r="NGF112" s="52"/>
      <c r="NGG112" s="52"/>
      <c r="NGH112" s="52"/>
      <c r="NGI112" s="52"/>
      <c r="NGJ112" s="52"/>
      <c r="NGK112" s="52"/>
      <c r="NGL112" s="52"/>
      <c r="NGM112" s="52"/>
      <c r="NGN112" s="52"/>
      <c r="NGO112" s="52"/>
      <c r="NGP112" s="52"/>
      <c r="NGQ112" s="52"/>
      <c r="NGR112" s="52"/>
      <c r="NGS112" s="52"/>
      <c r="NGT112" s="52"/>
      <c r="NGU112" s="52"/>
      <c r="NGV112" s="52"/>
      <c r="NGW112" s="52"/>
      <c r="NGX112" s="52"/>
      <c r="NGY112" s="52"/>
      <c r="NGZ112" s="52"/>
      <c r="NHA112" s="52"/>
      <c r="NHB112" s="52"/>
      <c r="NHC112" s="52"/>
      <c r="NHD112" s="52"/>
      <c r="NHE112" s="52"/>
      <c r="NHF112" s="52"/>
      <c r="NHG112" s="52"/>
      <c r="NHH112" s="52"/>
      <c r="NHI112" s="52"/>
      <c r="NHJ112" s="52"/>
      <c r="NHK112" s="52"/>
      <c r="NHL112" s="52"/>
      <c r="NHM112" s="52"/>
      <c r="NHN112" s="52"/>
      <c r="NHO112" s="52"/>
      <c r="NHP112" s="52"/>
      <c r="NHQ112" s="52"/>
      <c r="NHR112" s="52"/>
      <c r="NHS112" s="52"/>
      <c r="NHT112" s="52"/>
      <c r="NHU112" s="52"/>
      <c r="NHV112" s="52"/>
      <c r="NHW112" s="52"/>
      <c r="NHX112" s="52"/>
      <c r="NHY112" s="52"/>
      <c r="NHZ112" s="52"/>
      <c r="NIA112" s="52"/>
      <c r="NIB112" s="52"/>
      <c r="NIC112" s="52"/>
      <c r="NID112" s="52"/>
      <c r="NIE112" s="52"/>
      <c r="NIF112" s="52"/>
      <c r="NIG112" s="52"/>
      <c r="NIH112" s="52"/>
      <c r="NII112" s="52"/>
      <c r="NIJ112" s="52"/>
      <c r="NIK112" s="52"/>
      <c r="NIL112" s="52"/>
      <c r="NIM112" s="52"/>
      <c r="NIN112" s="52"/>
      <c r="NIO112" s="52"/>
      <c r="NIP112" s="52"/>
      <c r="NIQ112" s="52"/>
      <c r="NIR112" s="52"/>
      <c r="NIS112" s="52"/>
      <c r="NIT112" s="52"/>
      <c r="NIU112" s="52"/>
      <c r="NIV112" s="52"/>
      <c r="NIW112" s="52"/>
      <c r="NIX112" s="52"/>
      <c r="NIY112" s="52"/>
      <c r="NIZ112" s="52"/>
      <c r="NJA112" s="52"/>
      <c r="NJB112" s="52"/>
      <c r="NJC112" s="52"/>
      <c r="NJD112" s="52"/>
      <c r="NJE112" s="52"/>
      <c r="NJF112" s="52"/>
      <c r="NJG112" s="52"/>
      <c r="NJH112" s="52"/>
      <c r="NJI112" s="52"/>
      <c r="NJJ112" s="52"/>
      <c r="NJK112" s="52"/>
      <c r="NJL112" s="52"/>
      <c r="NJM112" s="52"/>
      <c r="NJN112" s="52"/>
      <c r="NJO112" s="52"/>
      <c r="NJP112" s="52"/>
      <c r="NJQ112" s="52"/>
      <c r="NJR112" s="52"/>
      <c r="NJS112" s="52"/>
      <c r="NJT112" s="52"/>
      <c r="NJU112" s="52"/>
      <c r="NJV112" s="52"/>
      <c r="NJW112" s="52"/>
      <c r="NJX112" s="52"/>
      <c r="NJY112" s="52"/>
      <c r="NJZ112" s="52"/>
      <c r="NKA112" s="52"/>
      <c r="NKB112" s="52"/>
      <c r="NKC112" s="52"/>
      <c r="NKD112" s="52"/>
      <c r="NKE112" s="52"/>
      <c r="NKF112" s="52"/>
      <c r="NKG112" s="52"/>
      <c r="NKH112" s="52"/>
      <c r="NKI112" s="52"/>
      <c r="NKJ112" s="52"/>
      <c r="NKK112" s="52"/>
      <c r="NKL112" s="52"/>
      <c r="NKM112" s="52"/>
      <c r="NKN112" s="52"/>
      <c r="NKO112" s="52"/>
      <c r="NKP112" s="52"/>
      <c r="NKQ112" s="52"/>
      <c r="NKR112" s="52"/>
      <c r="NKS112" s="52"/>
      <c r="NKT112" s="52"/>
      <c r="NKU112" s="52"/>
      <c r="NKV112" s="52"/>
      <c r="NKW112" s="52"/>
      <c r="NKX112" s="52"/>
      <c r="NKY112" s="52"/>
      <c r="NKZ112" s="52"/>
      <c r="NLA112" s="52"/>
      <c r="NLB112" s="52"/>
      <c r="NLC112" s="52"/>
      <c r="NLD112" s="52"/>
      <c r="NLE112" s="52"/>
      <c r="NLF112" s="52"/>
      <c r="NLG112" s="52"/>
      <c r="NLH112" s="52"/>
      <c r="NLI112" s="52"/>
      <c r="NLJ112" s="52"/>
      <c r="NLK112" s="52"/>
      <c r="NLL112" s="52"/>
      <c r="NLM112" s="52"/>
      <c r="NLN112" s="52"/>
      <c r="NLO112" s="52"/>
      <c r="NLP112" s="52"/>
      <c r="NLQ112" s="52"/>
      <c r="NLR112" s="52"/>
      <c r="NLS112" s="52"/>
      <c r="NLT112" s="52"/>
      <c r="NLU112" s="52"/>
      <c r="NLV112" s="52"/>
      <c r="NLW112" s="52"/>
      <c r="NLX112" s="52"/>
      <c r="NLY112" s="52"/>
      <c r="NLZ112" s="52"/>
      <c r="NMA112" s="52"/>
      <c r="NMB112" s="52"/>
      <c r="NMC112" s="52"/>
      <c r="NMD112" s="52"/>
      <c r="NME112" s="52"/>
      <c r="NMF112" s="52"/>
      <c r="NMG112" s="52"/>
      <c r="NMH112" s="52"/>
      <c r="NMI112" s="52"/>
      <c r="NMJ112" s="52"/>
      <c r="NMK112" s="52"/>
      <c r="NML112" s="52"/>
      <c r="NMM112" s="52"/>
      <c r="NMN112" s="52"/>
      <c r="NMO112" s="52"/>
      <c r="NMP112" s="52"/>
      <c r="NMQ112" s="52"/>
      <c r="NMR112" s="52"/>
      <c r="NMS112" s="52"/>
      <c r="NMT112" s="52"/>
      <c r="NMU112" s="52"/>
      <c r="NMV112" s="52"/>
      <c r="NMW112" s="52"/>
      <c r="NMX112" s="52"/>
      <c r="NMY112" s="52"/>
      <c r="NMZ112" s="52"/>
      <c r="NNA112" s="52"/>
      <c r="NNB112" s="52"/>
      <c r="NNC112" s="52"/>
      <c r="NND112" s="52"/>
      <c r="NNE112" s="52"/>
      <c r="NNF112" s="52"/>
      <c r="NNG112" s="52"/>
      <c r="NNH112" s="52"/>
      <c r="NNI112" s="52"/>
      <c r="NNJ112" s="52"/>
      <c r="NNK112" s="52"/>
      <c r="NNL112" s="52"/>
      <c r="NNM112" s="52"/>
      <c r="NNN112" s="52"/>
      <c r="NNO112" s="52"/>
      <c r="NNP112" s="52"/>
      <c r="NNQ112" s="52"/>
      <c r="NNR112" s="52"/>
      <c r="NNS112" s="52"/>
      <c r="NNT112" s="52"/>
      <c r="NNU112" s="52"/>
      <c r="NNV112" s="52"/>
      <c r="NNW112" s="52"/>
      <c r="NNX112" s="52"/>
      <c r="NNY112" s="52"/>
      <c r="NNZ112" s="52"/>
      <c r="NOA112" s="52"/>
      <c r="NOB112" s="52"/>
      <c r="NOC112" s="52"/>
      <c r="NOD112" s="52"/>
      <c r="NOE112" s="52"/>
      <c r="NOF112" s="52"/>
      <c r="NOG112" s="52"/>
      <c r="NOH112" s="52"/>
      <c r="NOI112" s="52"/>
      <c r="NOJ112" s="52"/>
      <c r="NOK112" s="52"/>
      <c r="NOL112" s="52"/>
      <c r="NOM112" s="52"/>
      <c r="NON112" s="52"/>
      <c r="NOO112" s="52"/>
      <c r="NOP112" s="52"/>
      <c r="NOQ112" s="52"/>
      <c r="NOR112" s="52"/>
      <c r="NOS112" s="52"/>
      <c r="NOT112" s="52"/>
      <c r="NOU112" s="52"/>
      <c r="NOV112" s="52"/>
      <c r="NOW112" s="52"/>
      <c r="NOX112" s="52"/>
      <c r="NOY112" s="52"/>
      <c r="NOZ112" s="52"/>
      <c r="NPA112" s="52"/>
      <c r="NPB112" s="52"/>
      <c r="NPC112" s="52"/>
      <c r="NPD112" s="52"/>
      <c r="NPE112" s="52"/>
      <c r="NPF112" s="52"/>
      <c r="NPG112" s="52"/>
      <c r="NPH112" s="52"/>
      <c r="NPI112" s="52"/>
      <c r="NPJ112" s="52"/>
      <c r="NPK112" s="52"/>
      <c r="NPL112" s="52"/>
      <c r="NPM112" s="52"/>
      <c r="NPN112" s="52"/>
      <c r="NPO112" s="52"/>
      <c r="NPP112" s="52"/>
      <c r="NPQ112" s="52"/>
      <c r="NPR112" s="52"/>
      <c r="NPS112" s="52"/>
      <c r="NPT112" s="52"/>
      <c r="NPU112" s="52"/>
      <c r="NPV112" s="52"/>
      <c r="NPW112" s="52"/>
      <c r="NPX112" s="52"/>
      <c r="NPY112" s="52"/>
      <c r="NPZ112" s="52"/>
      <c r="NQA112" s="52"/>
      <c r="NQB112" s="52"/>
      <c r="NQC112" s="52"/>
      <c r="NQD112" s="52"/>
      <c r="NQE112" s="52"/>
      <c r="NQF112" s="52"/>
      <c r="NQG112" s="52"/>
      <c r="NQH112" s="52"/>
      <c r="NQI112" s="52"/>
      <c r="NQJ112" s="52"/>
      <c r="NQK112" s="52"/>
      <c r="NQL112" s="52"/>
      <c r="NQM112" s="52"/>
      <c r="NQN112" s="52"/>
      <c r="NQO112" s="52"/>
      <c r="NQP112" s="52"/>
      <c r="NQQ112" s="52"/>
      <c r="NQR112" s="52"/>
      <c r="NQS112" s="52"/>
      <c r="NQT112" s="52"/>
      <c r="NQU112" s="52"/>
      <c r="NQV112" s="52"/>
      <c r="NQW112" s="52"/>
      <c r="NQX112" s="52"/>
      <c r="NQY112" s="52"/>
      <c r="NQZ112" s="52"/>
      <c r="NRA112" s="52"/>
      <c r="NRB112" s="52"/>
      <c r="NRC112" s="52"/>
      <c r="NRD112" s="52"/>
      <c r="NRE112" s="52"/>
      <c r="NRF112" s="52"/>
      <c r="NRG112" s="52"/>
      <c r="NRH112" s="52"/>
      <c r="NRI112" s="52"/>
      <c r="NRJ112" s="52"/>
      <c r="NRK112" s="52"/>
      <c r="NRL112" s="52"/>
      <c r="NRM112" s="52"/>
      <c r="NRN112" s="52"/>
      <c r="NRO112" s="52"/>
      <c r="NRP112" s="52"/>
      <c r="NRQ112" s="52"/>
      <c r="NRR112" s="52"/>
      <c r="NRS112" s="52"/>
      <c r="NRT112" s="52"/>
      <c r="NRU112" s="52"/>
      <c r="NRV112" s="52"/>
      <c r="NRW112" s="52"/>
      <c r="NRX112" s="52"/>
      <c r="NRY112" s="52"/>
      <c r="NRZ112" s="52"/>
      <c r="NSA112" s="52"/>
      <c r="NSB112" s="52"/>
      <c r="NSC112" s="52"/>
      <c r="NSD112" s="52"/>
      <c r="NSE112" s="52"/>
      <c r="NSF112" s="52"/>
      <c r="NSG112" s="52"/>
      <c r="NSH112" s="52"/>
      <c r="NSI112" s="52"/>
      <c r="NSJ112" s="52"/>
      <c r="NSK112" s="52"/>
      <c r="NSL112" s="52"/>
      <c r="NSM112" s="52"/>
      <c r="NSN112" s="52"/>
      <c r="NSO112" s="52"/>
      <c r="NSP112" s="52"/>
      <c r="NSQ112" s="52"/>
      <c r="NSR112" s="52"/>
      <c r="NSS112" s="52"/>
      <c r="NST112" s="52"/>
      <c r="NSU112" s="52"/>
      <c r="NSV112" s="52"/>
      <c r="NSW112" s="52"/>
      <c r="NSX112" s="52"/>
      <c r="NSY112" s="52"/>
      <c r="NSZ112" s="52"/>
      <c r="NTA112" s="52"/>
      <c r="NTB112" s="52"/>
      <c r="NTC112" s="52"/>
      <c r="NTD112" s="52"/>
      <c r="NTE112" s="52"/>
      <c r="NTF112" s="52"/>
      <c r="NTG112" s="52"/>
      <c r="NTH112" s="52"/>
      <c r="NTI112" s="52"/>
      <c r="NTJ112" s="52"/>
      <c r="NTK112" s="52"/>
      <c r="NTL112" s="52"/>
      <c r="NTM112" s="52"/>
      <c r="NTN112" s="52"/>
      <c r="NTO112" s="52"/>
      <c r="NTP112" s="52"/>
      <c r="NTQ112" s="52"/>
      <c r="NTR112" s="52"/>
      <c r="NTS112" s="52"/>
      <c r="NTT112" s="52"/>
      <c r="NTU112" s="52"/>
      <c r="NTV112" s="52"/>
      <c r="NTW112" s="52"/>
      <c r="NTX112" s="52"/>
      <c r="NTY112" s="52"/>
      <c r="NTZ112" s="52"/>
      <c r="NUA112" s="52"/>
      <c r="NUB112" s="52"/>
      <c r="NUC112" s="52"/>
      <c r="NUD112" s="52"/>
      <c r="NUE112" s="52"/>
      <c r="NUF112" s="52"/>
      <c r="NUG112" s="52"/>
      <c r="NUH112" s="52"/>
      <c r="NUI112" s="52"/>
      <c r="NUJ112" s="52"/>
      <c r="NUK112" s="52"/>
      <c r="NUL112" s="52"/>
      <c r="NUM112" s="52"/>
      <c r="NUN112" s="52"/>
      <c r="NUO112" s="52"/>
      <c r="NUP112" s="52"/>
      <c r="NUQ112" s="52"/>
      <c r="NUR112" s="52"/>
      <c r="NUS112" s="52"/>
      <c r="NUT112" s="52"/>
      <c r="NUU112" s="52"/>
      <c r="NUV112" s="52"/>
      <c r="NUW112" s="52"/>
      <c r="NUX112" s="52"/>
      <c r="NUY112" s="52"/>
      <c r="NUZ112" s="52"/>
      <c r="NVA112" s="52"/>
      <c r="NVB112" s="52"/>
      <c r="NVC112" s="52"/>
      <c r="NVD112" s="52"/>
      <c r="NVE112" s="52"/>
      <c r="NVF112" s="52"/>
      <c r="NVG112" s="52"/>
      <c r="NVH112" s="52"/>
      <c r="NVI112" s="52"/>
      <c r="NVJ112" s="52"/>
      <c r="NVK112" s="52"/>
      <c r="NVL112" s="52"/>
      <c r="NVM112" s="52"/>
      <c r="NVN112" s="52"/>
      <c r="NVO112" s="52"/>
      <c r="NVP112" s="52"/>
      <c r="NVQ112" s="52"/>
      <c r="NVR112" s="52"/>
      <c r="NVS112" s="52"/>
      <c r="NVT112" s="52"/>
      <c r="NVU112" s="52"/>
      <c r="NVV112" s="52"/>
      <c r="NVW112" s="52"/>
      <c r="NVX112" s="52"/>
      <c r="NVY112" s="52"/>
      <c r="NVZ112" s="52"/>
      <c r="NWA112" s="52"/>
      <c r="NWB112" s="52"/>
      <c r="NWC112" s="52"/>
      <c r="NWD112" s="52"/>
      <c r="NWE112" s="52"/>
      <c r="NWF112" s="52"/>
      <c r="NWG112" s="52"/>
      <c r="NWH112" s="52"/>
      <c r="NWI112" s="52"/>
      <c r="NWJ112" s="52"/>
      <c r="NWK112" s="52"/>
      <c r="NWL112" s="52"/>
      <c r="NWM112" s="52"/>
      <c r="NWN112" s="52"/>
      <c r="NWO112" s="52"/>
      <c r="NWP112" s="52"/>
      <c r="NWQ112" s="52"/>
      <c r="NWR112" s="52"/>
      <c r="NWS112" s="52"/>
      <c r="NWT112" s="52"/>
      <c r="NWU112" s="52"/>
      <c r="NWV112" s="52"/>
      <c r="NWW112" s="52"/>
      <c r="NWX112" s="52"/>
      <c r="NWY112" s="52"/>
      <c r="NWZ112" s="52"/>
      <c r="NXA112" s="52"/>
      <c r="NXB112" s="52"/>
      <c r="NXC112" s="52"/>
      <c r="NXD112" s="52"/>
      <c r="NXE112" s="52"/>
      <c r="NXF112" s="52"/>
      <c r="NXG112" s="52"/>
      <c r="NXH112" s="52"/>
      <c r="NXI112" s="52"/>
      <c r="NXJ112" s="52"/>
      <c r="NXK112" s="52"/>
      <c r="NXL112" s="52"/>
      <c r="NXM112" s="52"/>
      <c r="NXN112" s="52"/>
      <c r="NXO112" s="52"/>
      <c r="NXP112" s="52"/>
      <c r="NXQ112" s="52"/>
      <c r="NXR112" s="52"/>
      <c r="NXS112" s="52"/>
      <c r="NXT112" s="52"/>
      <c r="NXU112" s="52"/>
      <c r="NXV112" s="52"/>
      <c r="NXW112" s="52"/>
      <c r="NXX112" s="52"/>
      <c r="NXY112" s="52"/>
      <c r="NXZ112" s="52"/>
      <c r="NYA112" s="52"/>
      <c r="NYB112" s="52"/>
      <c r="NYC112" s="52"/>
      <c r="NYD112" s="52"/>
      <c r="NYE112" s="52"/>
      <c r="NYF112" s="52"/>
      <c r="NYG112" s="52"/>
      <c r="NYH112" s="52"/>
      <c r="NYI112" s="52"/>
      <c r="NYJ112" s="52"/>
      <c r="NYK112" s="52"/>
      <c r="NYL112" s="52"/>
      <c r="NYM112" s="52"/>
      <c r="NYN112" s="52"/>
      <c r="NYO112" s="52"/>
      <c r="NYP112" s="52"/>
      <c r="NYQ112" s="52"/>
      <c r="NYR112" s="52"/>
      <c r="NYS112" s="52"/>
      <c r="NYT112" s="52"/>
      <c r="NYU112" s="52"/>
      <c r="NYV112" s="52"/>
      <c r="NYW112" s="52"/>
      <c r="NYX112" s="52"/>
      <c r="NYY112" s="52"/>
      <c r="NYZ112" s="52"/>
      <c r="NZA112" s="52"/>
      <c r="NZB112" s="52"/>
      <c r="NZC112" s="52"/>
      <c r="NZD112" s="52"/>
      <c r="NZE112" s="52"/>
      <c r="NZF112" s="52"/>
      <c r="NZG112" s="52"/>
      <c r="NZH112" s="52"/>
      <c r="NZI112" s="52"/>
      <c r="NZJ112" s="52"/>
      <c r="NZK112" s="52"/>
      <c r="NZL112" s="52"/>
      <c r="NZM112" s="52"/>
      <c r="NZN112" s="52"/>
      <c r="NZO112" s="52"/>
      <c r="NZP112" s="52"/>
      <c r="NZQ112" s="52"/>
      <c r="NZR112" s="52"/>
      <c r="NZS112" s="52"/>
      <c r="NZT112" s="52"/>
      <c r="NZU112" s="52"/>
      <c r="NZV112" s="52"/>
      <c r="NZW112" s="52"/>
      <c r="NZX112" s="52"/>
      <c r="NZY112" s="52"/>
      <c r="NZZ112" s="52"/>
      <c r="OAA112" s="52"/>
      <c r="OAB112" s="52"/>
      <c r="OAC112" s="52"/>
      <c r="OAD112" s="52"/>
      <c r="OAE112" s="52"/>
      <c r="OAF112" s="52"/>
      <c r="OAG112" s="52"/>
      <c r="OAH112" s="52"/>
      <c r="OAI112" s="52"/>
      <c r="OAJ112" s="52"/>
      <c r="OAK112" s="52"/>
      <c r="OAL112" s="52"/>
      <c r="OAM112" s="52"/>
      <c r="OAN112" s="52"/>
      <c r="OAO112" s="52"/>
      <c r="OAP112" s="52"/>
      <c r="OAQ112" s="52"/>
      <c r="OAR112" s="52"/>
      <c r="OAS112" s="52"/>
      <c r="OAT112" s="52"/>
      <c r="OAU112" s="52"/>
      <c r="OAV112" s="52"/>
      <c r="OAW112" s="52"/>
      <c r="OAX112" s="52"/>
      <c r="OAY112" s="52"/>
      <c r="OAZ112" s="52"/>
      <c r="OBA112" s="52"/>
      <c r="OBB112" s="52"/>
      <c r="OBC112" s="52"/>
      <c r="OBD112" s="52"/>
      <c r="OBE112" s="52"/>
      <c r="OBF112" s="52"/>
      <c r="OBG112" s="52"/>
      <c r="OBH112" s="52"/>
      <c r="OBI112" s="52"/>
      <c r="OBJ112" s="52"/>
      <c r="OBK112" s="52"/>
      <c r="OBL112" s="52"/>
      <c r="OBM112" s="52"/>
      <c r="OBN112" s="52"/>
      <c r="OBO112" s="52"/>
      <c r="OBP112" s="52"/>
      <c r="OBQ112" s="52"/>
      <c r="OBR112" s="52"/>
      <c r="OBS112" s="52"/>
      <c r="OBT112" s="52"/>
      <c r="OBU112" s="52"/>
      <c r="OBV112" s="52"/>
      <c r="OBW112" s="52"/>
      <c r="OBX112" s="52"/>
      <c r="OBY112" s="52"/>
      <c r="OBZ112" s="52"/>
      <c r="OCA112" s="52"/>
      <c r="OCB112" s="52"/>
      <c r="OCC112" s="52"/>
      <c r="OCD112" s="52"/>
      <c r="OCE112" s="52"/>
      <c r="OCF112" s="52"/>
      <c r="OCG112" s="52"/>
      <c r="OCH112" s="52"/>
      <c r="OCI112" s="52"/>
      <c r="OCJ112" s="52"/>
      <c r="OCK112" s="52"/>
      <c r="OCL112" s="52"/>
      <c r="OCM112" s="52"/>
      <c r="OCN112" s="52"/>
      <c r="OCO112" s="52"/>
      <c r="OCP112" s="52"/>
      <c r="OCQ112" s="52"/>
      <c r="OCR112" s="52"/>
      <c r="OCS112" s="52"/>
      <c r="OCT112" s="52"/>
      <c r="OCU112" s="52"/>
      <c r="OCV112" s="52"/>
      <c r="OCW112" s="52"/>
      <c r="OCX112" s="52"/>
      <c r="OCY112" s="52"/>
      <c r="OCZ112" s="52"/>
      <c r="ODA112" s="52"/>
      <c r="ODB112" s="52"/>
      <c r="ODC112" s="52"/>
      <c r="ODD112" s="52"/>
      <c r="ODE112" s="52"/>
      <c r="ODF112" s="52"/>
      <c r="ODG112" s="52"/>
      <c r="ODH112" s="52"/>
      <c r="ODI112" s="52"/>
      <c r="ODJ112" s="52"/>
      <c r="ODK112" s="52"/>
      <c r="ODL112" s="52"/>
      <c r="ODM112" s="52"/>
      <c r="ODN112" s="52"/>
      <c r="ODO112" s="52"/>
      <c r="ODP112" s="52"/>
      <c r="ODQ112" s="52"/>
      <c r="ODR112" s="52"/>
      <c r="ODS112" s="52"/>
      <c r="ODT112" s="52"/>
      <c r="ODU112" s="52"/>
      <c r="ODV112" s="52"/>
      <c r="ODW112" s="52"/>
      <c r="ODX112" s="52"/>
      <c r="ODY112" s="52"/>
      <c r="ODZ112" s="52"/>
      <c r="OEA112" s="52"/>
      <c r="OEB112" s="52"/>
      <c r="OEC112" s="52"/>
      <c r="OED112" s="52"/>
      <c r="OEE112" s="52"/>
      <c r="OEF112" s="52"/>
      <c r="OEG112" s="52"/>
      <c r="OEH112" s="52"/>
      <c r="OEI112" s="52"/>
      <c r="OEJ112" s="52"/>
      <c r="OEK112" s="52"/>
      <c r="OEL112" s="52"/>
      <c r="OEM112" s="52"/>
      <c r="OEN112" s="52"/>
      <c r="OEO112" s="52"/>
      <c r="OEP112" s="52"/>
      <c r="OEQ112" s="52"/>
      <c r="OER112" s="52"/>
      <c r="OES112" s="52"/>
      <c r="OET112" s="52"/>
      <c r="OEU112" s="52"/>
      <c r="OEV112" s="52"/>
      <c r="OEW112" s="52"/>
      <c r="OEX112" s="52"/>
      <c r="OEY112" s="52"/>
      <c r="OEZ112" s="52"/>
      <c r="OFA112" s="52"/>
      <c r="OFB112" s="52"/>
      <c r="OFC112" s="52"/>
      <c r="OFD112" s="52"/>
      <c r="OFE112" s="52"/>
      <c r="OFF112" s="52"/>
      <c r="OFG112" s="52"/>
      <c r="OFH112" s="52"/>
      <c r="OFI112" s="52"/>
      <c r="OFJ112" s="52"/>
      <c r="OFK112" s="52"/>
      <c r="OFL112" s="52"/>
      <c r="OFM112" s="52"/>
      <c r="OFN112" s="52"/>
      <c r="OFO112" s="52"/>
      <c r="OFP112" s="52"/>
      <c r="OFQ112" s="52"/>
      <c r="OFR112" s="52"/>
      <c r="OFS112" s="52"/>
      <c r="OFT112" s="52"/>
      <c r="OFU112" s="52"/>
      <c r="OFV112" s="52"/>
      <c r="OFW112" s="52"/>
      <c r="OFX112" s="52"/>
      <c r="OFY112" s="52"/>
      <c r="OFZ112" s="52"/>
      <c r="OGA112" s="52"/>
      <c r="OGB112" s="52"/>
      <c r="OGC112" s="52"/>
      <c r="OGD112" s="52"/>
      <c r="OGE112" s="52"/>
      <c r="OGF112" s="52"/>
      <c r="OGG112" s="52"/>
      <c r="OGH112" s="52"/>
      <c r="OGI112" s="52"/>
      <c r="OGJ112" s="52"/>
      <c r="OGK112" s="52"/>
      <c r="OGL112" s="52"/>
      <c r="OGM112" s="52"/>
      <c r="OGN112" s="52"/>
      <c r="OGO112" s="52"/>
      <c r="OGP112" s="52"/>
      <c r="OGQ112" s="52"/>
      <c r="OGR112" s="52"/>
      <c r="OGS112" s="52"/>
      <c r="OGT112" s="52"/>
      <c r="OGU112" s="52"/>
      <c r="OGV112" s="52"/>
      <c r="OGW112" s="52"/>
      <c r="OGX112" s="52"/>
      <c r="OGY112" s="52"/>
      <c r="OGZ112" s="52"/>
      <c r="OHA112" s="52"/>
      <c r="OHB112" s="52"/>
      <c r="OHC112" s="52"/>
      <c r="OHD112" s="52"/>
      <c r="OHE112" s="52"/>
      <c r="OHF112" s="52"/>
      <c r="OHG112" s="52"/>
      <c r="OHH112" s="52"/>
      <c r="OHI112" s="52"/>
      <c r="OHJ112" s="52"/>
      <c r="OHK112" s="52"/>
      <c r="OHL112" s="52"/>
      <c r="OHM112" s="52"/>
      <c r="OHN112" s="52"/>
      <c r="OHO112" s="52"/>
      <c r="OHP112" s="52"/>
      <c r="OHQ112" s="52"/>
      <c r="OHR112" s="52"/>
      <c r="OHS112" s="52"/>
      <c r="OHT112" s="52"/>
      <c r="OHU112" s="52"/>
      <c r="OHV112" s="52"/>
      <c r="OHW112" s="52"/>
      <c r="OHX112" s="52"/>
      <c r="OHY112" s="52"/>
      <c r="OHZ112" s="52"/>
      <c r="OIA112" s="52"/>
      <c r="OIB112" s="52"/>
      <c r="OIC112" s="52"/>
      <c r="OID112" s="52"/>
      <c r="OIE112" s="52"/>
      <c r="OIF112" s="52"/>
      <c r="OIG112" s="52"/>
      <c r="OIH112" s="52"/>
      <c r="OII112" s="52"/>
      <c r="OIJ112" s="52"/>
      <c r="OIK112" s="52"/>
      <c r="OIL112" s="52"/>
      <c r="OIM112" s="52"/>
      <c r="OIN112" s="52"/>
      <c r="OIO112" s="52"/>
      <c r="OIP112" s="52"/>
      <c r="OIQ112" s="52"/>
      <c r="OIR112" s="52"/>
      <c r="OIS112" s="52"/>
      <c r="OIT112" s="52"/>
      <c r="OIU112" s="52"/>
      <c r="OIV112" s="52"/>
      <c r="OIW112" s="52"/>
      <c r="OIX112" s="52"/>
      <c r="OIY112" s="52"/>
      <c r="OIZ112" s="52"/>
      <c r="OJA112" s="52"/>
      <c r="OJB112" s="52"/>
      <c r="OJC112" s="52"/>
      <c r="OJD112" s="52"/>
      <c r="OJE112" s="52"/>
      <c r="OJF112" s="52"/>
      <c r="OJG112" s="52"/>
      <c r="OJH112" s="52"/>
      <c r="OJI112" s="52"/>
      <c r="OJJ112" s="52"/>
      <c r="OJK112" s="52"/>
      <c r="OJL112" s="52"/>
      <c r="OJM112" s="52"/>
      <c r="OJN112" s="52"/>
      <c r="OJO112" s="52"/>
      <c r="OJP112" s="52"/>
      <c r="OJQ112" s="52"/>
      <c r="OJR112" s="52"/>
      <c r="OJS112" s="52"/>
      <c r="OJT112" s="52"/>
      <c r="OJU112" s="52"/>
      <c r="OJV112" s="52"/>
      <c r="OJW112" s="52"/>
      <c r="OJX112" s="52"/>
      <c r="OJY112" s="52"/>
      <c r="OJZ112" s="52"/>
      <c r="OKA112" s="52"/>
      <c r="OKB112" s="52"/>
      <c r="OKC112" s="52"/>
      <c r="OKD112" s="52"/>
      <c r="OKE112" s="52"/>
      <c r="OKF112" s="52"/>
      <c r="OKG112" s="52"/>
      <c r="OKH112" s="52"/>
      <c r="OKI112" s="52"/>
      <c r="OKJ112" s="52"/>
      <c r="OKK112" s="52"/>
      <c r="OKL112" s="52"/>
      <c r="OKM112" s="52"/>
      <c r="OKN112" s="52"/>
      <c r="OKO112" s="52"/>
      <c r="OKP112" s="52"/>
      <c r="OKQ112" s="52"/>
      <c r="OKR112" s="52"/>
      <c r="OKS112" s="52"/>
      <c r="OKT112" s="52"/>
      <c r="OKU112" s="52"/>
      <c r="OKV112" s="52"/>
      <c r="OKW112" s="52"/>
      <c r="OKX112" s="52"/>
      <c r="OKY112" s="52"/>
      <c r="OKZ112" s="52"/>
      <c r="OLA112" s="52"/>
      <c r="OLB112" s="52"/>
      <c r="OLC112" s="52"/>
      <c r="OLD112" s="52"/>
      <c r="OLE112" s="52"/>
      <c r="OLF112" s="52"/>
      <c r="OLG112" s="52"/>
      <c r="OLH112" s="52"/>
      <c r="OLI112" s="52"/>
      <c r="OLJ112" s="52"/>
      <c r="OLK112" s="52"/>
      <c r="OLL112" s="52"/>
      <c r="OLM112" s="52"/>
      <c r="OLN112" s="52"/>
      <c r="OLO112" s="52"/>
      <c r="OLP112" s="52"/>
      <c r="OLQ112" s="52"/>
      <c r="OLR112" s="52"/>
      <c r="OLS112" s="52"/>
      <c r="OLT112" s="52"/>
      <c r="OLU112" s="52"/>
      <c r="OLV112" s="52"/>
      <c r="OLW112" s="52"/>
      <c r="OLX112" s="52"/>
      <c r="OLY112" s="52"/>
      <c r="OLZ112" s="52"/>
      <c r="OMA112" s="52"/>
      <c r="OMB112" s="52"/>
      <c r="OMC112" s="52"/>
      <c r="OMD112" s="52"/>
      <c r="OME112" s="52"/>
      <c r="OMF112" s="52"/>
      <c r="OMG112" s="52"/>
      <c r="OMH112" s="52"/>
      <c r="OMI112" s="52"/>
      <c r="OMJ112" s="52"/>
      <c r="OMK112" s="52"/>
      <c r="OML112" s="52"/>
      <c r="OMM112" s="52"/>
      <c r="OMN112" s="52"/>
      <c r="OMO112" s="52"/>
      <c r="OMP112" s="52"/>
      <c r="OMQ112" s="52"/>
      <c r="OMR112" s="52"/>
      <c r="OMS112" s="52"/>
      <c r="OMT112" s="52"/>
      <c r="OMU112" s="52"/>
      <c r="OMV112" s="52"/>
      <c r="OMW112" s="52"/>
      <c r="OMX112" s="52"/>
      <c r="OMY112" s="52"/>
      <c r="OMZ112" s="52"/>
      <c r="ONA112" s="52"/>
      <c r="ONB112" s="52"/>
      <c r="ONC112" s="52"/>
      <c r="OND112" s="52"/>
      <c r="ONE112" s="52"/>
      <c r="ONF112" s="52"/>
      <c r="ONG112" s="52"/>
      <c r="ONH112" s="52"/>
      <c r="ONI112" s="52"/>
      <c r="ONJ112" s="52"/>
      <c r="ONK112" s="52"/>
      <c r="ONL112" s="52"/>
      <c r="ONM112" s="52"/>
      <c r="ONN112" s="52"/>
      <c r="ONO112" s="52"/>
      <c r="ONP112" s="52"/>
      <c r="ONQ112" s="52"/>
      <c r="ONR112" s="52"/>
      <c r="ONS112" s="52"/>
      <c r="ONT112" s="52"/>
      <c r="ONU112" s="52"/>
      <c r="ONV112" s="52"/>
      <c r="ONW112" s="52"/>
      <c r="ONX112" s="52"/>
      <c r="ONY112" s="52"/>
      <c r="ONZ112" s="52"/>
      <c r="OOA112" s="52"/>
      <c r="OOB112" s="52"/>
      <c r="OOC112" s="52"/>
      <c r="OOD112" s="52"/>
      <c r="OOE112" s="52"/>
      <c r="OOF112" s="52"/>
      <c r="OOG112" s="52"/>
      <c r="OOH112" s="52"/>
      <c r="OOI112" s="52"/>
      <c r="OOJ112" s="52"/>
      <c r="OOK112" s="52"/>
      <c r="OOL112" s="52"/>
      <c r="OOM112" s="52"/>
      <c r="OON112" s="52"/>
      <c r="OOO112" s="52"/>
      <c r="OOP112" s="52"/>
      <c r="OOQ112" s="52"/>
      <c r="OOR112" s="52"/>
      <c r="OOS112" s="52"/>
      <c r="OOT112" s="52"/>
      <c r="OOU112" s="52"/>
      <c r="OOV112" s="52"/>
      <c r="OOW112" s="52"/>
      <c r="OOX112" s="52"/>
      <c r="OOY112" s="52"/>
      <c r="OOZ112" s="52"/>
      <c r="OPA112" s="52"/>
      <c r="OPB112" s="52"/>
      <c r="OPC112" s="52"/>
      <c r="OPD112" s="52"/>
      <c r="OPE112" s="52"/>
      <c r="OPF112" s="52"/>
      <c r="OPG112" s="52"/>
      <c r="OPH112" s="52"/>
      <c r="OPI112" s="52"/>
      <c r="OPJ112" s="52"/>
      <c r="OPK112" s="52"/>
      <c r="OPL112" s="52"/>
      <c r="OPM112" s="52"/>
      <c r="OPN112" s="52"/>
      <c r="OPO112" s="52"/>
      <c r="OPP112" s="52"/>
      <c r="OPQ112" s="52"/>
      <c r="OPR112" s="52"/>
      <c r="OPS112" s="52"/>
      <c r="OPT112" s="52"/>
      <c r="OPU112" s="52"/>
      <c r="OPV112" s="52"/>
      <c r="OPW112" s="52"/>
      <c r="OPX112" s="52"/>
      <c r="OPY112" s="52"/>
      <c r="OPZ112" s="52"/>
      <c r="OQA112" s="52"/>
      <c r="OQB112" s="52"/>
      <c r="OQC112" s="52"/>
      <c r="OQD112" s="52"/>
      <c r="OQE112" s="52"/>
      <c r="OQF112" s="52"/>
      <c r="OQG112" s="52"/>
      <c r="OQH112" s="52"/>
      <c r="OQI112" s="52"/>
      <c r="OQJ112" s="52"/>
      <c r="OQK112" s="52"/>
      <c r="OQL112" s="52"/>
      <c r="OQM112" s="52"/>
      <c r="OQN112" s="52"/>
      <c r="OQO112" s="52"/>
      <c r="OQP112" s="52"/>
      <c r="OQQ112" s="52"/>
      <c r="OQR112" s="52"/>
      <c r="OQS112" s="52"/>
      <c r="OQT112" s="52"/>
      <c r="OQU112" s="52"/>
      <c r="OQV112" s="52"/>
      <c r="OQW112" s="52"/>
      <c r="OQX112" s="52"/>
      <c r="OQY112" s="52"/>
      <c r="OQZ112" s="52"/>
      <c r="ORA112" s="52"/>
      <c r="ORB112" s="52"/>
      <c r="ORC112" s="52"/>
      <c r="ORD112" s="52"/>
      <c r="ORE112" s="52"/>
      <c r="ORF112" s="52"/>
      <c r="ORG112" s="52"/>
      <c r="ORH112" s="52"/>
      <c r="ORI112" s="52"/>
      <c r="ORJ112" s="52"/>
      <c r="ORK112" s="52"/>
      <c r="ORL112" s="52"/>
      <c r="ORM112" s="52"/>
      <c r="ORN112" s="52"/>
      <c r="ORO112" s="52"/>
      <c r="ORP112" s="52"/>
      <c r="ORQ112" s="52"/>
      <c r="ORR112" s="52"/>
      <c r="ORS112" s="52"/>
      <c r="ORT112" s="52"/>
      <c r="ORU112" s="52"/>
      <c r="ORV112" s="52"/>
      <c r="ORW112" s="52"/>
      <c r="ORX112" s="52"/>
      <c r="ORY112" s="52"/>
      <c r="ORZ112" s="52"/>
      <c r="OSA112" s="52"/>
      <c r="OSB112" s="52"/>
      <c r="OSC112" s="52"/>
      <c r="OSD112" s="52"/>
      <c r="OSE112" s="52"/>
      <c r="OSF112" s="52"/>
      <c r="OSG112" s="52"/>
      <c r="OSH112" s="52"/>
      <c r="OSI112" s="52"/>
      <c r="OSJ112" s="52"/>
      <c r="OSK112" s="52"/>
      <c r="OSL112" s="52"/>
      <c r="OSM112" s="52"/>
      <c r="OSN112" s="52"/>
      <c r="OSO112" s="52"/>
      <c r="OSP112" s="52"/>
      <c r="OSQ112" s="52"/>
      <c r="OSR112" s="52"/>
      <c r="OSS112" s="52"/>
      <c r="OST112" s="52"/>
      <c r="OSU112" s="52"/>
      <c r="OSV112" s="52"/>
      <c r="OSW112" s="52"/>
      <c r="OSX112" s="52"/>
      <c r="OSY112" s="52"/>
      <c r="OSZ112" s="52"/>
      <c r="OTA112" s="52"/>
      <c r="OTB112" s="52"/>
      <c r="OTC112" s="52"/>
      <c r="OTD112" s="52"/>
      <c r="OTE112" s="52"/>
      <c r="OTF112" s="52"/>
      <c r="OTG112" s="52"/>
      <c r="OTH112" s="52"/>
      <c r="OTI112" s="52"/>
      <c r="OTJ112" s="52"/>
      <c r="OTK112" s="52"/>
      <c r="OTL112" s="52"/>
      <c r="OTM112" s="52"/>
      <c r="OTN112" s="52"/>
      <c r="OTO112" s="52"/>
      <c r="OTP112" s="52"/>
      <c r="OTQ112" s="52"/>
      <c r="OTR112" s="52"/>
      <c r="OTS112" s="52"/>
      <c r="OTT112" s="52"/>
      <c r="OTU112" s="52"/>
      <c r="OTV112" s="52"/>
      <c r="OTW112" s="52"/>
      <c r="OTX112" s="52"/>
      <c r="OTY112" s="52"/>
      <c r="OTZ112" s="52"/>
      <c r="OUA112" s="52"/>
      <c r="OUB112" s="52"/>
      <c r="OUC112" s="52"/>
      <c r="OUD112" s="52"/>
      <c r="OUE112" s="52"/>
      <c r="OUF112" s="52"/>
      <c r="OUG112" s="52"/>
      <c r="OUH112" s="52"/>
      <c r="OUI112" s="52"/>
      <c r="OUJ112" s="52"/>
      <c r="OUK112" s="52"/>
      <c r="OUL112" s="52"/>
      <c r="OUM112" s="52"/>
      <c r="OUN112" s="52"/>
      <c r="OUO112" s="52"/>
      <c r="OUP112" s="52"/>
      <c r="OUQ112" s="52"/>
      <c r="OUR112" s="52"/>
      <c r="OUS112" s="52"/>
      <c r="OUT112" s="52"/>
      <c r="OUU112" s="52"/>
      <c r="OUV112" s="52"/>
      <c r="OUW112" s="52"/>
      <c r="OUX112" s="52"/>
      <c r="OUY112" s="52"/>
      <c r="OUZ112" s="52"/>
      <c r="OVA112" s="52"/>
      <c r="OVB112" s="52"/>
      <c r="OVC112" s="52"/>
      <c r="OVD112" s="52"/>
      <c r="OVE112" s="52"/>
      <c r="OVF112" s="52"/>
      <c r="OVG112" s="52"/>
      <c r="OVH112" s="52"/>
      <c r="OVI112" s="52"/>
      <c r="OVJ112" s="52"/>
      <c r="OVK112" s="52"/>
      <c r="OVL112" s="52"/>
      <c r="OVM112" s="52"/>
      <c r="OVN112" s="52"/>
      <c r="OVO112" s="52"/>
      <c r="OVP112" s="52"/>
      <c r="OVQ112" s="52"/>
      <c r="OVR112" s="52"/>
      <c r="OVS112" s="52"/>
      <c r="OVT112" s="52"/>
      <c r="OVU112" s="52"/>
      <c r="OVV112" s="52"/>
      <c r="OVW112" s="52"/>
      <c r="OVX112" s="52"/>
      <c r="OVY112" s="52"/>
      <c r="OVZ112" s="52"/>
      <c r="OWA112" s="52"/>
      <c r="OWB112" s="52"/>
      <c r="OWC112" s="52"/>
      <c r="OWD112" s="52"/>
      <c r="OWE112" s="52"/>
      <c r="OWF112" s="52"/>
      <c r="OWG112" s="52"/>
      <c r="OWH112" s="52"/>
      <c r="OWI112" s="52"/>
      <c r="OWJ112" s="52"/>
      <c r="OWK112" s="52"/>
      <c r="OWL112" s="52"/>
      <c r="OWM112" s="52"/>
      <c r="OWN112" s="52"/>
      <c r="OWO112" s="52"/>
      <c r="OWP112" s="52"/>
      <c r="OWQ112" s="52"/>
      <c r="OWR112" s="52"/>
      <c r="OWS112" s="52"/>
      <c r="OWT112" s="52"/>
      <c r="OWU112" s="52"/>
      <c r="OWV112" s="52"/>
      <c r="OWW112" s="52"/>
      <c r="OWX112" s="52"/>
      <c r="OWY112" s="52"/>
      <c r="OWZ112" s="52"/>
      <c r="OXA112" s="52"/>
      <c r="OXB112" s="52"/>
      <c r="OXC112" s="52"/>
      <c r="OXD112" s="52"/>
      <c r="OXE112" s="52"/>
      <c r="OXF112" s="52"/>
      <c r="OXG112" s="52"/>
      <c r="OXH112" s="52"/>
      <c r="OXI112" s="52"/>
      <c r="OXJ112" s="52"/>
      <c r="OXK112" s="52"/>
      <c r="OXL112" s="52"/>
      <c r="OXM112" s="52"/>
      <c r="OXN112" s="52"/>
      <c r="OXO112" s="52"/>
      <c r="OXP112" s="52"/>
      <c r="OXQ112" s="52"/>
      <c r="OXR112" s="52"/>
      <c r="OXS112" s="52"/>
      <c r="OXT112" s="52"/>
      <c r="OXU112" s="52"/>
      <c r="OXV112" s="52"/>
      <c r="OXW112" s="52"/>
      <c r="OXX112" s="52"/>
      <c r="OXY112" s="52"/>
      <c r="OXZ112" s="52"/>
      <c r="OYA112" s="52"/>
      <c r="OYB112" s="52"/>
      <c r="OYC112" s="52"/>
      <c r="OYD112" s="52"/>
      <c r="OYE112" s="52"/>
      <c r="OYF112" s="52"/>
      <c r="OYG112" s="52"/>
      <c r="OYH112" s="52"/>
      <c r="OYI112" s="52"/>
      <c r="OYJ112" s="52"/>
      <c r="OYK112" s="52"/>
      <c r="OYL112" s="52"/>
      <c r="OYM112" s="52"/>
      <c r="OYN112" s="52"/>
      <c r="OYO112" s="52"/>
      <c r="OYP112" s="52"/>
      <c r="OYQ112" s="52"/>
      <c r="OYR112" s="52"/>
      <c r="OYS112" s="52"/>
      <c r="OYT112" s="52"/>
      <c r="OYU112" s="52"/>
      <c r="OYV112" s="52"/>
      <c r="OYW112" s="52"/>
      <c r="OYX112" s="52"/>
      <c r="OYY112" s="52"/>
      <c r="OYZ112" s="52"/>
      <c r="OZA112" s="52"/>
      <c r="OZB112" s="52"/>
      <c r="OZC112" s="52"/>
      <c r="OZD112" s="52"/>
      <c r="OZE112" s="52"/>
      <c r="OZF112" s="52"/>
      <c r="OZG112" s="52"/>
      <c r="OZH112" s="52"/>
      <c r="OZI112" s="52"/>
      <c r="OZJ112" s="52"/>
      <c r="OZK112" s="52"/>
      <c r="OZL112" s="52"/>
      <c r="OZM112" s="52"/>
      <c r="OZN112" s="52"/>
      <c r="OZO112" s="52"/>
      <c r="OZP112" s="52"/>
      <c r="OZQ112" s="52"/>
      <c r="OZR112" s="52"/>
      <c r="OZS112" s="52"/>
      <c r="OZT112" s="52"/>
      <c r="OZU112" s="52"/>
      <c r="OZV112" s="52"/>
      <c r="OZW112" s="52"/>
      <c r="OZX112" s="52"/>
      <c r="OZY112" s="52"/>
      <c r="OZZ112" s="52"/>
      <c r="PAA112" s="52"/>
      <c r="PAB112" s="52"/>
      <c r="PAC112" s="52"/>
      <c r="PAD112" s="52"/>
      <c r="PAE112" s="52"/>
      <c r="PAF112" s="52"/>
      <c r="PAG112" s="52"/>
      <c r="PAH112" s="52"/>
      <c r="PAI112" s="52"/>
      <c r="PAJ112" s="52"/>
      <c r="PAK112" s="52"/>
      <c r="PAL112" s="52"/>
      <c r="PAM112" s="52"/>
      <c r="PAN112" s="52"/>
      <c r="PAO112" s="52"/>
      <c r="PAP112" s="52"/>
      <c r="PAQ112" s="52"/>
      <c r="PAR112" s="52"/>
      <c r="PAS112" s="52"/>
      <c r="PAT112" s="52"/>
      <c r="PAU112" s="52"/>
      <c r="PAV112" s="52"/>
      <c r="PAW112" s="52"/>
      <c r="PAX112" s="52"/>
      <c r="PAY112" s="52"/>
      <c r="PAZ112" s="52"/>
      <c r="PBA112" s="52"/>
      <c r="PBB112" s="52"/>
      <c r="PBC112" s="52"/>
      <c r="PBD112" s="52"/>
      <c r="PBE112" s="52"/>
      <c r="PBF112" s="52"/>
      <c r="PBG112" s="52"/>
      <c r="PBH112" s="52"/>
      <c r="PBI112" s="52"/>
      <c r="PBJ112" s="52"/>
      <c r="PBK112" s="52"/>
      <c r="PBL112" s="52"/>
      <c r="PBM112" s="52"/>
      <c r="PBN112" s="52"/>
      <c r="PBO112" s="52"/>
      <c r="PBP112" s="52"/>
      <c r="PBQ112" s="52"/>
      <c r="PBR112" s="52"/>
      <c r="PBS112" s="52"/>
      <c r="PBT112" s="52"/>
      <c r="PBU112" s="52"/>
      <c r="PBV112" s="52"/>
      <c r="PBW112" s="52"/>
      <c r="PBX112" s="52"/>
      <c r="PBY112" s="52"/>
      <c r="PBZ112" s="52"/>
      <c r="PCA112" s="52"/>
      <c r="PCB112" s="52"/>
      <c r="PCC112" s="52"/>
      <c r="PCD112" s="52"/>
      <c r="PCE112" s="52"/>
      <c r="PCF112" s="52"/>
      <c r="PCG112" s="52"/>
      <c r="PCH112" s="52"/>
      <c r="PCI112" s="52"/>
      <c r="PCJ112" s="52"/>
      <c r="PCK112" s="52"/>
      <c r="PCL112" s="52"/>
      <c r="PCM112" s="52"/>
      <c r="PCN112" s="52"/>
      <c r="PCO112" s="52"/>
      <c r="PCP112" s="52"/>
      <c r="PCQ112" s="52"/>
      <c r="PCR112" s="52"/>
      <c r="PCS112" s="52"/>
      <c r="PCT112" s="52"/>
      <c r="PCU112" s="52"/>
      <c r="PCV112" s="52"/>
      <c r="PCW112" s="52"/>
      <c r="PCX112" s="52"/>
      <c r="PCY112" s="52"/>
      <c r="PCZ112" s="52"/>
      <c r="PDA112" s="52"/>
      <c r="PDB112" s="52"/>
      <c r="PDC112" s="52"/>
      <c r="PDD112" s="52"/>
      <c r="PDE112" s="52"/>
      <c r="PDF112" s="52"/>
      <c r="PDG112" s="52"/>
      <c r="PDH112" s="52"/>
      <c r="PDI112" s="52"/>
      <c r="PDJ112" s="52"/>
      <c r="PDK112" s="52"/>
      <c r="PDL112" s="52"/>
      <c r="PDM112" s="52"/>
      <c r="PDN112" s="52"/>
      <c r="PDO112" s="52"/>
      <c r="PDP112" s="52"/>
      <c r="PDQ112" s="52"/>
      <c r="PDR112" s="52"/>
      <c r="PDS112" s="52"/>
      <c r="PDT112" s="52"/>
      <c r="PDU112" s="52"/>
      <c r="PDV112" s="52"/>
      <c r="PDW112" s="52"/>
      <c r="PDX112" s="52"/>
      <c r="PDY112" s="52"/>
      <c r="PDZ112" s="52"/>
      <c r="PEA112" s="52"/>
      <c r="PEB112" s="52"/>
      <c r="PEC112" s="52"/>
      <c r="PED112" s="52"/>
      <c r="PEE112" s="52"/>
      <c r="PEF112" s="52"/>
      <c r="PEG112" s="52"/>
      <c r="PEH112" s="52"/>
      <c r="PEI112" s="52"/>
      <c r="PEJ112" s="52"/>
      <c r="PEK112" s="52"/>
      <c r="PEL112" s="52"/>
      <c r="PEM112" s="52"/>
      <c r="PEN112" s="52"/>
      <c r="PEO112" s="52"/>
      <c r="PEP112" s="52"/>
      <c r="PEQ112" s="52"/>
      <c r="PER112" s="52"/>
      <c r="PES112" s="52"/>
      <c r="PET112" s="52"/>
      <c r="PEU112" s="52"/>
      <c r="PEV112" s="52"/>
      <c r="PEW112" s="52"/>
      <c r="PEX112" s="52"/>
      <c r="PEY112" s="52"/>
      <c r="PEZ112" s="52"/>
      <c r="PFA112" s="52"/>
      <c r="PFB112" s="52"/>
      <c r="PFC112" s="52"/>
      <c r="PFD112" s="52"/>
      <c r="PFE112" s="52"/>
      <c r="PFF112" s="52"/>
      <c r="PFG112" s="52"/>
      <c r="PFH112" s="52"/>
      <c r="PFI112" s="52"/>
      <c r="PFJ112" s="52"/>
      <c r="PFK112" s="52"/>
      <c r="PFL112" s="52"/>
      <c r="PFM112" s="52"/>
      <c r="PFN112" s="52"/>
      <c r="PFO112" s="52"/>
      <c r="PFP112" s="52"/>
      <c r="PFQ112" s="52"/>
      <c r="PFR112" s="52"/>
      <c r="PFS112" s="52"/>
      <c r="PFT112" s="52"/>
      <c r="PFU112" s="52"/>
      <c r="PFV112" s="52"/>
      <c r="PFW112" s="52"/>
      <c r="PFX112" s="52"/>
      <c r="PFY112" s="52"/>
      <c r="PFZ112" s="52"/>
      <c r="PGA112" s="52"/>
      <c r="PGB112" s="52"/>
      <c r="PGC112" s="52"/>
      <c r="PGD112" s="52"/>
      <c r="PGE112" s="52"/>
      <c r="PGF112" s="52"/>
      <c r="PGG112" s="52"/>
      <c r="PGH112" s="52"/>
      <c r="PGI112" s="52"/>
      <c r="PGJ112" s="52"/>
      <c r="PGK112" s="52"/>
      <c r="PGL112" s="52"/>
      <c r="PGM112" s="52"/>
      <c r="PGN112" s="52"/>
      <c r="PGO112" s="52"/>
      <c r="PGP112" s="52"/>
      <c r="PGQ112" s="52"/>
      <c r="PGR112" s="52"/>
      <c r="PGS112" s="52"/>
      <c r="PGT112" s="52"/>
      <c r="PGU112" s="52"/>
      <c r="PGV112" s="52"/>
      <c r="PGW112" s="52"/>
      <c r="PGX112" s="52"/>
      <c r="PGY112" s="52"/>
      <c r="PGZ112" s="52"/>
      <c r="PHA112" s="52"/>
      <c r="PHB112" s="52"/>
      <c r="PHC112" s="52"/>
      <c r="PHD112" s="52"/>
      <c r="PHE112" s="52"/>
      <c r="PHF112" s="52"/>
      <c r="PHG112" s="52"/>
      <c r="PHH112" s="52"/>
      <c r="PHI112" s="52"/>
      <c r="PHJ112" s="52"/>
      <c r="PHK112" s="52"/>
      <c r="PHL112" s="52"/>
      <c r="PHM112" s="52"/>
      <c r="PHN112" s="52"/>
      <c r="PHO112" s="52"/>
      <c r="PHP112" s="52"/>
      <c r="PHQ112" s="52"/>
      <c r="PHR112" s="52"/>
      <c r="PHS112" s="52"/>
      <c r="PHT112" s="52"/>
      <c r="PHU112" s="52"/>
      <c r="PHV112" s="52"/>
      <c r="PHW112" s="52"/>
      <c r="PHX112" s="52"/>
      <c r="PHY112" s="52"/>
      <c r="PHZ112" s="52"/>
      <c r="PIA112" s="52"/>
      <c r="PIB112" s="52"/>
      <c r="PIC112" s="52"/>
      <c r="PID112" s="52"/>
      <c r="PIE112" s="52"/>
      <c r="PIF112" s="52"/>
      <c r="PIG112" s="52"/>
      <c r="PIH112" s="52"/>
      <c r="PII112" s="52"/>
      <c r="PIJ112" s="52"/>
      <c r="PIK112" s="52"/>
      <c r="PIL112" s="52"/>
      <c r="PIM112" s="52"/>
      <c r="PIN112" s="52"/>
      <c r="PIO112" s="52"/>
      <c r="PIP112" s="52"/>
      <c r="PIQ112" s="52"/>
      <c r="PIR112" s="52"/>
      <c r="PIS112" s="52"/>
      <c r="PIT112" s="52"/>
      <c r="PIU112" s="52"/>
      <c r="PIV112" s="52"/>
      <c r="PIW112" s="52"/>
      <c r="PIX112" s="52"/>
      <c r="PIY112" s="52"/>
      <c r="PIZ112" s="52"/>
      <c r="PJA112" s="52"/>
      <c r="PJB112" s="52"/>
      <c r="PJC112" s="52"/>
      <c r="PJD112" s="52"/>
      <c r="PJE112" s="52"/>
      <c r="PJF112" s="52"/>
      <c r="PJG112" s="52"/>
      <c r="PJH112" s="52"/>
      <c r="PJI112" s="52"/>
      <c r="PJJ112" s="52"/>
      <c r="PJK112" s="52"/>
      <c r="PJL112" s="52"/>
      <c r="PJM112" s="52"/>
      <c r="PJN112" s="52"/>
      <c r="PJO112" s="52"/>
      <c r="PJP112" s="52"/>
      <c r="PJQ112" s="52"/>
      <c r="PJR112" s="52"/>
      <c r="PJS112" s="52"/>
      <c r="PJT112" s="52"/>
      <c r="PJU112" s="52"/>
      <c r="PJV112" s="52"/>
      <c r="PJW112" s="52"/>
      <c r="PJX112" s="52"/>
      <c r="PJY112" s="52"/>
      <c r="PJZ112" s="52"/>
      <c r="PKA112" s="52"/>
      <c r="PKB112" s="52"/>
      <c r="PKC112" s="52"/>
      <c r="PKD112" s="52"/>
      <c r="PKE112" s="52"/>
      <c r="PKF112" s="52"/>
      <c r="PKG112" s="52"/>
      <c r="PKH112" s="52"/>
      <c r="PKI112" s="52"/>
      <c r="PKJ112" s="52"/>
      <c r="PKK112" s="52"/>
      <c r="PKL112" s="52"/>
      <c r="PKM112" s="52"/>
      <c r="PKN112" s="52"/>
      <c r="PKO112" s="52"/>
      <c r="PKP112" s="52"/>
      <c r="PKQ112" s="52"/>
      <c r="PKR112" s="52"/>
      <c r="PKS112" s="52"/>
      <c r="PKT112" s="52"/>
      <c r="PKU112" s="52"/>
      <c r="PKV112" s="52"/>
      <c r="PKW112" s="52"/>
      <c r="PKX112" s="52"/>
      <c r="PKY112" s="52"/>
      <c r="PKZ112" s="52"/>
      <c r="PLA112" s="52"/>
      <c r="PLB112" s="52"/>
      <c r="PLC112" s="52"/>
      <c r="PLD112" s="52"/>
      <c r="PLE112" s="52"/>
      <c r="PLF112" s="52"/>
      <c r="PLG112" s="52"/>
      <c r="PLH112" s="52"/>
      <c r="PLI112" s="52"/>
      <c r="PLJ112" s="52"/>
      <c r="PLK112" s="52"/>
      <c r="PLL112" s="52"/>
      <c r="PLM112" s="52"/>
      <c r="PLN112" s="52"/>
      <c r="PLO112" s="52"/>
      <c r="PLP112" s="52"/>
      <c r="PLQ112" s="52"/>
      <c r="PLR112" s="52"/>
      <c r="PLS112" s="52"/>
      <c r="PLT112" s="52"/>
      <c r="PLU112" s="52"/>
      <c r="PLV112" s="52"/>
      <c r="PLW112" s="52"/>
      <c r="PLX112" s="52"/>
      <c r="PLY112" s="52"/>
      <c r="PLZ112" s="52"/>
      <c r="PMA112" s="52"/>
      <c r="PMB112" s="52"/>
      <c r="PMC112" s="52"/>
      <c r="PMD112" s="52"/>
      <c r="PME112" s="52"/>
      <c r="PMF112" s="52"/>
      <c r="PMG112" s="52"/>
      <c r="PMH112" s="52"/>
      <c r="PMI112" s="52"/>
      <c r="PMJ112" s="52"/>
      <c r="PMK112" s="52"/>
      <c r="PML112" s="52"/>
      <c r="PMM112" s="52"/>
      <c r="PMN112" s="52"/>
      <c r="PMO112" s="52"/>
      <c r="PMP112" s="52"/>
      <c r="PMQ112" s="52"/>
      <c r="PMR112" s="52"/>
      <c r="PMS112" s="52"/>
      <c r="PMT112" s="52"/>
      <c r="PMU112" s="52"/>
      <c r="PMV112" s="52"/>
      <c r="PMW112" s="52"/>
      <c r="PMX112" s="52"/>
      <c r="PMY112" s="52"/>
      <c r="PMZ112" s="52"/>
      <c r="PNA112" s="52"/>
      <c r="PNB112" s="52"/>
      <c r="PNC112" s="52"/>
      <c r="PND112" s="52"/>
      <c r="PNE112" s="52"/>
      <c r="PNF112" s="52"/>
      <c r="PNG112" s="52"/>
      <c r="PNH112" s="52"/>
      <c r="PNI112" s="52"/>
      <c r="PNJ112" s="52"/>
      <c r="PNK112" s="52"/>
      <c r="PNL112" s="52"/>
      <c r="PNM112" s="52"/>
      <c r="PNN112" s="52"/>
      <c r="PNO112" s="52"/>
      <c r="PNP112" s="52"/>
      <c r="PNQ112" s="52"/>
      <c r="PNR112" s="52"/>
      <c r="PNS112" s="52"/>
      <c r="PNT112" s="52"/>
      <c r="PNU112" s="52"/>
      <c r="PNV112" s="52"/>
      <c r="PNW112" s="52"/>
      <c r="PNX112" s="52"/>
      <c r="PNY112" s="52"/>
      <c r="PNZ112" s="52"/>
      <c r="POA112" s="52"/>
      <c r="POB112" s="52"/>
      <c r="POC112" s="52"/>
      <c r="POD112" s="52"/>
      <c r="POE112" s="52"/>
      <c r="POF112" s="52"/>
      <c r="POG112" s="52"/>
      <c r="POH112" s="52"/>
      <c r="POI112" s="52"/>
      <c r="POJ112" s="52"/>
      <c r="POK112" s="52"/>
      <c r="POL112" s="52"/>
      <c r="POM112" s="52"/>
      <c r="PON112" s="52"/>
      <c r="POO112" s="52"/>
      <c r="POP112" s="52"/>
      <c r="POQ112" s="52"/>
      <c r="POR112" s="52"/>
      <c r="POS112" s="52"/>
      <c r="POT112" s="52"/>
      <c r="POU112" s="52"/>
      <c r="POV112" s="52"/>
      <c r="POW112" s="52"/>
      <c r="POX112" s="52"/>
      <c r="POY112" s="52"/>
      <c r="POZ112" s="52"/>
      <c r="PPA112" s="52"/>
      <c r="PPB112" s="52"/>
      <c r="PPC112" s="52"/>
      <c r="PPD112" s="52"/>
      <c r="PPE112" s="52"/>
      <c r="PPF112" s="52"/>
      <c r="PPG112" s="52"/>
      <c r="PPH112" s="52"/>
      <c r="PPI112" s="52"/>
      <c r="PPJ112" s="52"/>
      <c r="PPK112" s="52"/>
      <c r="PPL112" s="52"/>
      <c r="PPM112" s="52"/>
      <c r="PPN112" s="52"/>
      <c r="PPO112" s="52"/>
      <c r="PPP112" s="52"/>
      <c r="PPQ112" s="52"/>
      <c r="PPR112" s="52"/>
      <c r="PPS112" s="52"/>
      <c r="PPT112" s="52"/>
      <c r="PPU112" s="52"/>
      <c r="PPV112" s="52"/>
      <c r="PPW112" s="52"/>
      <c r="PPX112" s="52"/>
      <c r="PPY112" s="52"/>
      <c r="PPZ112" s="52"/>
      <c r="PQA112" s="52"/>
      <c r="PQB112" s="52"/>
      <c r="PQC112" s="52"/>
      <c r="PQD112" s="52"/>
      <c r="PQE112" s="52"/>
      <c r="PQF112" s="52"/>
      <c r="PQG112" s="52"/>
      <c r="PQH112" s="52"/>
      <c r="PQI112" s="52"/>
      <c r="PQJ112" s="52"/>
      <c r="PQK112" s="52"/>
      <c r="PQL112" s="52"/>
      <c r="PQM112" s="52"/>
      <c r="PQN112" s="52"/>
      <c r="PQO112" s="52"/>
      <c r="PQP112" s="52"/>
      <c r="PQQ112" s="52"/>
      <c r="PQR112" s="52"/>
      <c r="PQS112" s="52"/>
      <c r="PQT112" s="52"/>
      <c r="PQU112" s="52"/>
      <c r="PQV112" s="52"/>
      <c r="PQW112" s="52"/>
      <c r="PQX112" s="52"/>
      <c r="PQY112" s="52"/>
      <c r="PQZ112" s="52"/>
      <c r="PRA112" s="52"/>
      <c r="PRB112" s="52"/>
      <c r="PRC112" s="52"/>
      <c r="PRD112" s="52"/>
      <c r="PRE112" s="52"/>
      <c r="PRF112" s="52"/>
      <c r="PRG112" s="52"/>
      <c r="PRH112" s="52"/>
      <c r="PRI112" s="52"/>
      <c r="PRJ112" s="52"/>
      <c r="PRK112" s="52"/>
      <c r="PRL112" s="52"/>
      <c r="PRM112" s="52"/>
      <c r="PRN112" s="52"/>
      <c r="PRO112" s="52"/>
      <c r="PRP112" s="52"/>
      <c r="PRQ112" s="52"/>
      <c r="PRR112" s="52"/>
      <c r="PRS112" s="52"/>
      <c r="PRT112" s="52"/>
      <c r="PRU112" s="52"/>
      <c r="PRV112" s="52"/>
      <c r="PRW112" s="52"/>
      <c r="PRX112" s="52"/>
      <c r="PRY112" s="52"/>
      <c r="PRZ112" s="52"/>
      <c r="PSA112" s="52"/>
      <c r="PSB112" s="52"/>
      <c r="PSC112" s="52"/>
      <c r="PSD112" s="52"/>
      <c r="PSE112" s="52"/>
      <c r="PSF112" s="52"/>
      <c r="PSG112" s="52"/>
      <c r="PSH112" s="52"/>
      <c r="PSI112" s="52"/>
      <c r="PSJ112" s="52"/>
      <c r="PSK112" s="52"/>
      <c r="PSL112" s="52"/>
      <c r="PSM112" s="52"/>
      <c r="PSN112" s="52"/>
      <c r="PSO112" s="52"/>
      <c r="PSP112" s="52"/>
      <c r="PSQ112" s="52"/>
      <c r="PSR112" s="52"/>
      <c r="PSS112" s="52"/>
      <c r="PST112" s="52"/>
      <c r="PSU112" s="52"/>
      <c r="PSV112" s="52"/>
      <c r="PSW112" s="52"/>
      <c r="PSX112" s="52"/>
      <c r="PSY112" s="52"/>
      <c r="PSZ112" s="52"/>
      <c r="PTA112" s="52"/>
      <c r="PTB112" s="52"/>
      <c r="PTC112" s="52"/>
      <c r="PTD112" s="52"/>
      <c r="PTE112" s="52"/>
      <c r="PTF112" s="52"/>
      <c r="PTG112" s="52"/>
      <c r="PTH112" s="52"/>
      <c r="PTI112" s="52"/>
      <c r="PTJ112" s="52"/>
      <c r="PTK112" s="52"/>
      <c r="PTL112" s="52"/>
      <c r="PTM112" s="52"/>
      <c r="PTN112" s="52"/>
      <c r="PTO112" s="52"/>
      <c r="PTP112" s="52"/>
      <c r="PTQ112" s="52"/>
      <c r="PTR112" s="52"/>
      <c r="PTS112" s="52"/>
      <c r="PTT112" s="52"/>
      <c r="PTU112" s="52"/>
      <c r="PTV112" s="52"/>
      <c r="PTW112" s="52"/>
      <c r="PTX112" s="52"/>
      <c r="PTY112" s="52"/>
      <c r="PTZ112" s="52"/>
      <c r="PUA112" s="52"/>
      <c r="PUB112" s="52"/>
      <c r="PUC112" s="52"/>
      <c r="PUD112" s="52"/>
      <c r="PUE112" s="52"/>
      <c r="PUF112" s="52"/>
      <c r="PUG112" s="52"/>
      <c r="PUH112" s="52"/>
      <c r="PUI112" s="52"/>
      <c r="PUJ112" s="52"/>
      <c r="PUK112" s="52"/>
      <c r="PUL112" s="52"/>
      <c r="PUM112" s="52"/>
      <c r="PUN112" s="52"/>
      <c r="PUO112" s="52"/>
      <c r="PUP112" s="52"/>
      <c r="PUQ112" s="52"/>
      <c r="PUR112" s="52"/>
      <c r="PUS112" s="52"/>
      <c r="PUT112" s="52"/>
      <c r="PUU112" s="52"/>
      <c r="PUV112" s="52"/>
      <c r="PUW112" s="52"/>
      <c r="PUX112" s="52"/>
      <c r="PUY112" s="52"/>
      <c r="PUZ112" s="52"/>
      <c r="PVA112" s="52"/>
      <c r="PVB112" s="52"/>
      <c r="PVC112" s="52"/>
      <c r="PVD112" s="52"/>
      <c r="PVE112" s="52"/>
      <c r="PVF112" s="52"/>
      <c r="PVG112" s="52"/>
      <c r="PVH112" s="52"/>
      <c r="PVI112" s="52"/>
      <c r="PVJ112" s="52"/>
      <c r="PVK112" s="52"/>
      <c r="PVL112" s="52"/>
      <c r="PVM112" s="52"/>
      <c r="PVN112" s="52"/>
      <c r="PVO112" s="52"/>
      <c r="PVP112" s="52"/>
      <c r="PVQ112" s="52"/>
      <c r="PVR112" s="52"/>
      <c r="PVS112" s="52"/>
      <c r="PVT112" s="52"/>
      <c r="PVU112" s="52"/>
      <c r="PVV112" s="52"/>
      <c r="PVW112" s="52"/>
      <c r="PVX112" s="52"/>
      <c r="PVY112" s="52"/>
      <c r="PVZ112" s="52"/>
      <c r="PWA112" s="52"/>
      <c r="PWB112" s="52"/>
      <c r="PWC112" s="52"/>
      <c r="PWD112" s="52"/>
      <c r="PWE112" s="52"/>
      <c r="PWF112" s="52"/>
      <c r="PWG112" s="52"/>
      <c r="PWH112" s="52"/>
      <c r="PWI112" s="52"/>
      <c r="PWJ112" s="52"/>
      <c r="PWK112" s="52"/>
      <c r="PWL112" s="52"/>
      <c r="PWM112" s="52"/>
      <c r="PWN112" s="52"/>
      <c r="PWO112" s="52"/>
      <c r="PWP112" s="52"/>
      <c r="PWQ112" s="52"/>
      <c r="PWR112" s="52"/>
      <c r="PWS112" s="52"/>
      <c r="PWT112" s="52"/>
      <c r="PWU112" s="52"/>
      <c r="PWV112" s="52"/>
      <c r="PWW112" s="52"/>
      <c r="PWX112" s="52"/>
      <c r="PWY112" s="52"/>
      <c r="PWZ112" s="52"/>
      <c r="PXA112" s="52"/>
      <c r="PXB112" s="52"/>
      <c r="PXC112" s="52"/>
      <c r="PXD112" s="52"/>
      <c r="PXE112" s="52"/>
      <c r="PXF112" s="52"/>
      <c r="PXG112" s="52"/>
      <c r="PXH112" s="52"/>
      <c r="PXI112" s="52"/>
      <c r="PXJ112" s="52"/>
      <c r="PXK112" s="52"/>
      <c r="PXL112" s="52"/>
      <c r="PXM112" s="52"/>
      <c r="PXN112" s="52"/>
      <c r="PXO112" s="52"/>
      <c r="PXP112" s="52"/>
      <c r="PXQ112" s="52"/>
      <c r="PXR112" s="52"/>
      <c r="PXS112" s="52"/>
      <c r="PXT112" s="52"/>
      <c r="PXU112" s="52"/>
      <c r="PXV112" s="52"/>
      <c r="PXW112" s="52"/>
      <c r="PXX112" s="52"/>
      <c r="PXY112" s="52"/>
      <c r="PXZ112" s="52"/>
      <c r="PYA112" s="52"/>
      <c r="PYB112" s="52"/>
      <c r="PYC112" s="52"/>
      <c r="PYD112" s="52"/>
      <c r="PYE112" s="52"/>
      <c r="PYF112" s="52"/>
      <c r="PYG112" s="52"/>
      <c r="PYH112" s="52"/>
      <c r="PYI112" s="52"/>
      <c r="PYJ112" s="52"/>
      <c r="PYK112" s="52"/>
      <c r="PYL112" s="52"/>
      <c r="PYM112" s="52"/>
      <c r="PYN112" s="52"/>
      <c r="PYO112" s="52"/>
      <c r="PYP112" s="52"/>
      <c r="PYQ112" s="52"/>
      <c r="PYR112" s="52"/>
      <c r="PYS112" s="52"/>
      <c r="PYT112" s="52"/>
      <c r="PYU112" s="52"/>
      <c r="PYV112" s="52"/>
      <c r="PYW112" s="52"/>
      <c r="PYX112" s="52"/>
      <c r="PYY112" s="52"/>
      <c r="PYZ112" s="52"/>
      <c r="PZA112" s="52"/>
      <c r="PZB112" s="52"/>
      <c r="PZC112" s="52"/>
      <c r="PZD112" s="52"/>
      <c r="PZE112" s="52"/>
      <c r="PZF112" s="52"/>
      <c r="PZG112" s="52"/>
      <c r="PZH112" s="52"/>
      <c r="PZI112" s="52"/>
      <c r="PZJ112" s="52"/>
      <c r="PZK112" s="52"/>
      <c r="PZL112" s="52"/>
      <c r="PZM112" s="52"/>
      <c r="PZN112" s="52"/>
      <c r="PZO112" s="52"/>
      <c r="PZP112" s="52"/>
      <c r="PZQ112" s="52"/>
      <c r="PZR112" s="52"/>
      <c r="PZS112" s="52"/>
      <c r="PZT112" s="52"/>
      <c r="PZU112" s="52"/>
      <c r="PZV112" s="52"/>
      <c r="PZW112" s="52"/>
      <c r="PZX112" s="52"/>
      <c r="PZY112" s="52"/>
      <c r="PZZ112" s="52"/>
      <c r="QAA112" s="52"/>
      <c r="QAB112" s="52"/>
      <c r="QAC112" s="52"/>
      <c r="QAD112" s="52"/>
      <c r="QAE112" s="52"/>
      <c r="QAF112" s="52"/>
      <c r="QAG112" s="52"/>
      <c r="QAH112" s="52"/>
      <c r="QAI112" s="52"/>
      <c r="QAJ112" s="52"/>
      <c r="QAK112" s="52"/>
      <c r="QAL112" s="52"/>
      <c r="QAM112" s="52"/>
      <c r="QAN112" s="52"/>
      <c r="QAO112" s="52"/>
      <c r="QAP112" s="52"/>
      <c r="QAQ112" s="52"/>
      <c r="QAR112" s="52"/>
      <c r="QAS112" s="52"/>
      <c r="QAT112" s="52"/>
      <c r="QAU112" s="52"/>
      <c r="QAV112" s="52"/>
      <c r="QAW112" s="52"/>
      <c r="QAX112" s="52"/>
      <c r="QAY112" s="52"/>
      <c r="QAZ112" s="52"/>
      <c r="QBA112" s="52"/>
      <c r="QBB112" s="52"/>
      <c r="QBC112" s="52"/>
      <c r="QBD112" s="52"/>
      <c r="QBE112" s="52"/>
      <c r="QBF112" s="52"/>
      <c r="QBG112" s="52"/>
      <c r="QBH112" s="52"/>
      <c r="QBI112" s="52"/>
      <c r="QBJ112" s="52"/>
      <c r="QBK112" s="52"/>
      <c r="QBL112" s="52"/>
      <c r="QBM112" s="52"/>
      <c r="QBN112" s="52"/>
      <c r="QBO112" s="52"/>
      <c r="QBP112" s="52"/>
      <c r="QBQ112" s="52"/>
      <c r="QBR112" s="52"/>
      <c r="QBS112" s="52"/>
      <c r="QBT112" s="52"/>
      <c r="QBU112" s="52"/>
      <c r="QBV112" s="52"/>
      <c r="QBW112" s="52"/>
      <c r="QBX112" s="52"/>
      <c r="QBY112" s="52"/>
      <c r="QBZ112" s="52"/>
      <c r="QCA112" s="52"/>
      <c r="QCB112" s="52"/>
      <c r="QCC112" s="52"/>
      <c r="QCD112" s="52"/>
      <c r="QCE112" s="52"/>
      <c r="QCF112" s="52"/>
      <c r="QCG112" s="52"/>
      <c r="QCH112" s="52"/>
      <c r="QCI112" s="52"/>
      <c r="QCJ112" s="52"/>
      <c r="QCK112" s="52"/>
      <c r="QCL112" s="52"/>
      <c r="QCM112" s="52"/>
      <c r="QCN112" s="52"/>
      <c r="QCO112" s="52"/>
      <c r="QCP112" s="52"/>
      <c r="QCQ112" s="52"/>
      <c r="QCR112" s="52"/>
      <c r="QCS112" s="52"/>
      <c r="QCT112" s="52"/>
      <c r="QCU112" s="52"/>
      <c r="QCV112" s="52"/>
      <c r="QCW112" s="52"/>
      <c r="QCX112" s="52"/>
      <c r="QCY112" s="52"/>
      <c r="QCZ112" s="52"/>
      <c r="QDA112" s="52"/>
      <c r="QDB112" s="52"/>
      <c r="QDC112" s="52"/>
      <c r="QDD112" s="52"/>
      <c r="QDE112" s="52"/>
      <c r="QDF112" s="52"/>
      <c r="QDG112" s="52"/>
      <c r="QDH112" s="52"/>
      <c r="QDI112" s="52"/>
      <c r="QDJ112" s="52"/>
      <c r="QDK112" s="52"/>
      <c r="QDL112" s="52"/>
      <c r="QDM112" s="52"/>
      <c r="QDN112" s="52"/>
      <c r="QDO112" s="52"/>
      <c r="QDP112" s="52"/>
      <c r="QDQ112" s="52"/>
      <c r="QDR112" s="52"/>
      <c r="QDS112" s="52"/>
      <c r="QDT112" s="52"/>
      <c r="QDU112" s="52"/>
      <c r="QDV112" s="52"/>
      <c r="QDW112" s="52"/>
      <c r="QDX112" s="52"/>
      <c r="QDY112" s="52"/>
      <c r="QDZ112" s="52"/>
      <c r="QEA112" s="52"/>
      <c r="QEB112" s="52"/>
      <c r="QEC112" s="52"/>
      <c r="QED112" s="52"/>
      <c r="QEE112" s="52"/>
      <c r="QEF112" s="52"/>
      <c r="QEG112" s="52"/>
      <c r="QEH112" s="52"/>
      <c r="QEI112" s="52"/>
      <c r="QEJ112" s="52"/>
      <c r="QEK112" s="52"/>
      <c r="QEL112" s="52"/>
      <c r="QEM112" s="52"/>
      <c r="QEN112" s="52"/>
      <c r="QEO112" s="52"/>
      <c r="QEP112" s="52"/>
      <c r="QEQ112" s="52"/>
      <c r="QER112" s="52"/>
      <c r="QES112" s="52"/>
      <c r="QET112" s="52"/>
      <c r="QEU112" s="52"/>
      <c r="QEV112" s="52"/>
      <c r="QEW112" s="52"/>
      <c r="QEX112" s="52"/>
      <c r="QEY112" s="52"/>
      <c r="QEZ112" s="52"/>
      <c r="QFA112" s="52"/>
      <c r="QFB112" s="52"/>
      <c r="QFC112" s="52"/>
      <c r="QFD112" s="52"/>
      <c r="QFE112" s="52"/>
      <c r="QFF112" s="52"/>
      <c r="QFG112" s="52"/>
      <c r="QFH112" s="52"/>
      <c r="QFI112" s="52"/>
      <c r="QFJ112" s="52"/>
      <c r="QFK112" s="52"/>
      <c r="QFL112" s="52"/>
      <c r="QFM112" s="52"/>
      <c r="QFN112" s="52"/>
      <c r="QFO112" s="52"/>
      <c r="QFP112" s="52"/>
      <c r="QFQ112" s="52"/>
      <c r="QFR112" s="52"/>
      <c r="QFS112" s="52"/>
      <c r="QFT112" s="52"/>
      <c r="QFU112" s="52"/>
      <c r="QFV112" s="52"/>
      <c r="QFW112" s="52"/>
      <c r="QFX112" s="52"/>
      <c r="QFY112" s="52"/>
      <c r="QFZ112" s="52"/>
      <c r="QGA112" s="52"/>
      <c r="QGB112" s="52"/>
      <c r="QGC112" s="52"/>
      <c r="QGD112" s="52"/>
      <c r="QGE112" s="52"/>
      <c r="QGF112" s="52"/>
      <c r="QGG112" s="52"/>
      <c r="QGH112" s="52"/>
      <c r="QGI112" s="52"/>
      <c r="QGJ112" s="52"/>
      <c r="QGK112" s="52"/>
      <c r="QGL112" s="52"/>
      <c r="QGM112" s="52"/>
      <c r="QGN112" s="52"/>
      <c r="QGO112" s="52"/>
      <c r="QGP112" s="52"/>
      <c r="QGQ112" s="52"/>
      <c r="QGR112" s="52"/>
      <c r="QGS112" s="52"/>
      <c r="QGT112" s="52"/>
      <c r="QGU112" s="52"/>
      <c r="QGV112" s="52"/>
      <c r="QGW112" s="52"/>
      <c r="QGX112" s="52"/>
      <c r="QGY112" s="52"/>
      <c r="QGZ112" s="52"/>
      <c r="QHA112" s="52"/>
      <c r="QHB112" s="52"/>
      <c r="QHC112" s="52"/>
      <c r="QHD112" s="52"/>
      <c r="QHE112" s="52"/>
      <c r="QHF112" s="52"/>
      <c r="QHG112" s="52"/>
      <c r="QHH112" s="52"/>
      <c r="QHI112" s="52"/>
      <c r="QHJ112" s="52"/>
      <c r="QHK112" s="52"/>
      <c r="QHL112" s="52"/>
      <c r="QHM112" s="52"/>
      <c r="QHN112" s="52"/>
      <c r="QHO112" s="52"/>
      <c r="QHP112" s="52"/>
      <c r="QHQ112" s="52"/>
      <c r="QHR112" s="52"/>
      <c r="QHS112" s="52"/>
      <c r="QHT112" s="52"/>
      <c r="QHU112" s="52"/>
      <c r="QHV112" s="52"/>
      <c r="QHW112" s="52"/>
      <c r="QHX112" s="52"/>
      <c r="QHY112" s="52"/>
      <c r="QHZ112" s="52"/>
      <c r="QIA112" s="52"/>
      <c r="QIB112" s="52"/>
      <c r="QIC112" s="52"/>
      <c r="QID112" s="52"/>
      <c r="QIE112" s="52"/>
      <c r="QIF112" s="52"/>
      <c r="QIG112" s="52"/>
      <c r="QIH112" s="52"/>
      <c r="QII112" s="52"/>
      <c r="QIJ112" s="52"/>
      <c r="QIK112" s="52"/>
      <c r="QIL112" s="52"/>
      <c r="QIM112" s="52"/>
      <c r="QIN112" s="52"/>
      <c r="QIO112" s="52"/>
      <c r="QIP112" s="52"/>
      <c r="QIQ112" s="52"/>
      <c r="QIR112" s="52"/>
      <c r="QIS112" s="52"/>
      <c r="QIT112" s="52"/>
      <c r="QIU112" s="52"/>
      <c r="QIV112" s="52"/>
      <c r="QIW112" s="52"/>
      <c r="QIX112" s="52"/>
      <c r="QIY112" s="52"/>
      <c r="QIZ112" s="52"/>
      <c r="QJA112" s="52"/>
      <c r="QJB112" s="52"/>
      <c r="QJC112" s="52"/>
      <c r="QJD112" s="52"/>
      <c r="QJE112" s="52"/>
      <c r="QJF112" s="52"/>
      <c r="QJG112" s="52"/>
      <c r="QJH112" s="52"/>
      <c r="QJI112" s="52"/>
      <c r="QJJ112" s="52"/>
      <c r="QJK112" s="52"/>
      <c r="QJL112" s="52"/>
      <c r="QJM112" s="52"/>
      <c r="QJN112" s="52"/>
      <c r="QJO112" s="52"/>
      <c r="QJP112" s="52"/>
      <c r="QJQ112" s="52"/>
      <c r="QJR112" s="52"/>
      <c r="QJS112" s="52"/>
      <c r="QJT112" s="52"/>
      <c r="QJU112" s="52"/>
      <c r="QJV112" s="52"/>
      <c r="QJW112" s="52"/>
      <c r="QJX112" s="52"/>
      <c r="QJY112" s="52"/>
      <c r="QJZ112" s="52"/>
      <c r="QKA112" s="52"/>
      <c r="QKB112" s="52"/>
      <c r="QKC112" s="52"/>
      <c r="QKD112" s="52"/>
      <c r="QKE112" s="52"/>
      <c r="QKF112" s="52"/>
      <c r="QKG112" s="52"/>
      <c r="QKH112" s="52"/>
      <c r="QKI112" s="52"/>
      <c r="QKJ112" s="52"/>
      <c r="QKK112" s="52"/>
      <c r="QKL112" s="52"/>
      <c r="QKM112" s="52"/>
      <c r="QKN112" s="52"/>
      <c r="QKO112" s="52"/>
      <c r="QKP112" s="52"/>
      <c r="QKQ112" s="52"/>
      <c r="QKR112" s="52"/>
      <c r="QKS112" s="52"/>
      <c r="QKT112" s="52"/>
      <c r="QKU112" s="52"/>
      <c r="QKV112" s="52"/>
      <c r="QKW112" s="52"/>
      <c r="QKX112" s="52"/>
      <c r="QKY112" s="52"/>
      <c r="QKZ112" s="52"/>
      <c r="QLA112" s="52"/>
      <c r="QLB112" s="52"/>
      <c r="QLC112" s="52"/>
      <c r="QLD112" s="52"/>
      <c r="QLE112" s="52"/>
      <c r="QLF112" s="52"/>
      <c r="QLG112" s="52"/>
      <c r="QLH112" s="52"/>
      <c r="QLI112" s="52"/>
      <c r="QLJ112" s="52"/>
      <c r="QLK112" s="52"/>
      <c r="QLL112" s="52"/>
      <c r="QLM112" s="52"/>
      <c r="QLN112" s="52"/>
      <c r="QLO112" s="52"/>
      <c r="QLP112" s="52"/>
      <c r="QLQ112" s="52"/>
      <c r="QLR112" s="52"/>
      <c r="QLS112" s="52"/>
      <c r="QLT112" s="52"/>
      <c r="QLU112" s="52"/>
      <c r="QLV112" s="52"/>
      <c r="QLW112" s="52"/>
      <c r="QLX112" s="52"/>
      <c r="QLY112" s="52"/>
      <c r="QLZ112" s="52"/>
      <c r="QMA112" s="52"/>
      <c r="QMB112" s="52"/>
      <c r="QMC112" s="52"/>
      <c r="QMD112" s="52"/>
      <c r="QME112" s="52"/>
      <c r="QMF112" s="52"/>
      <c r="QMG112" s="52"/>
      <c r="QMH112" s="52"/>
      <c r="QMI112" s="52"/>
      <c r="QMJ112" s="52"/>
      <c r="QMK112" s="52"/>
      <c r="QML112" s="52"/>
      <c r="QMM112" s="52"/>
      <c r="QMN112" s="52"/>
      <c r="QMO112" s="52"/>
      <c r="QMP112" s="52"/>
      <c r="QMQ112" s="52"/>
      <c r="QMR112" s="52"/>
      <c r="QMS112" s="52"/>
      <c r="QMT112" s="52"/>
      <c r="QMU112" s="52"/>
      <c r="QMV112" s="52"/>
      <c r="QMW112" s="52"/>
      <c r="QMX112" s="52"/>
      <c r="QMY112" s="52"/>
      <c r="QMZ112" s="52"/>
      <c r="QNA112" s="52"/>
      <c r="QNB112" s="52"/>
      <c r="QNC112" s="52"/>
      <c r="QND112" s="52"/>
      <c r="QNE112" s="52"/>
      <c r="QNF112" s="52"/>
      <c r="QNG112" s="52"/>
      <c r="QNH112" s="52"/>
      <c r="QNI112" s="52"/>
      <c r="QNJ112" s="52"/>
      <c r="QNK112" s="52"/>
      <c r="QNL112" s="52"/>
      <c r="QNM112" s="52"/>
      <c r="QNN112" s="52"/>
      <c r="QNO112" s="52"/>
      <c r="QNP112" s="52"/>
      <c r="QNQ112" s="52"/>
      <c r="QNR112" s="52"/>
      <c r="QNS112" s="52"/>
      <c r="QNT112" s="52"/>
      <c r="QNU112" s="52"/>
      <c r="QNV112" s="52"/>
      <c r="QNW112" s="52"/>
      <c r="QNX112" s="52"/>
      <c r="QNY112" s="52"/>
      <c r="QNZ112" s="52"/>
      <c r="QOA112" s="52"/>
      <c r="QOB112" s="52"/>
      <c r="QOC112" s="52"/>
      <c r="QOD112" s="52"/>
      <c r="QOE112" s="52"/>
      <c r="QOF112" s="52"/>
      <c r="QOG112" s="52"/>
      <c r="QOH112" s="52"/>
      <c r="QOI112" s="52"/>
      <c r="QOJ112" s="52"/>
      <c r="QOK112" s="52"/>
      <c r="QOL112" s="52"/>
      <c r="QOM112" s="52"/>
      <c r="QON112" s="52"/>
      <c r="QOO112" s="52"/>
      <c r="QOP112" s="52"/>
      <c r="QOQ112" s="52"/>
      <c r="QOR112" s="52"/>
      <c r="QOS112" s="52"/>
      <c r="QOT112" s="52"/>
      <c r="QOU112" s="52"/>
      <c r="QOV112" s="52"/>
      <c r="QOW112" s="52"/>
      <c r="QOX112" s="52"/>
      <c r="QOY112" s="52"/>
      <c r="QOZ112" s="52"/>
      <c r="QPA112" s="52"/>
      <c r="QPB112" s="52"/>
      <c r="QPC112" s="52"/>
      <c r="QPD112" s="52"/>
      <c r="QPE112" s="52"/>
      <c r="QPF112" s="52"/>
      <c r="QPG112" s="52"/>
      <c r="QPH112" s="52"/>
      <c r="QPI112" s="52"/>
      <c r="QPJ112" s="52"/>
      <c r="QPK112" s="52"/>
      <c r="QPL112" s="52"/>
      <c r="QPM112" s="52"/>
      <c r="QPN112" s="52"/>
      <c r="QPO112" s="52"/>
      <c r="QPP112" s="52"/>
      <c r="QPQ112" s="52"/>
      <c r="QPR112" s="52"/>
      <c r="QPS112" s="52"/>
      <c r="QPT112" s="52"/>
      <c r="QPU112" s="52"/>
      <c r="QPV112" s="52"/>
      <c r="QPW112" s="52"/>
      <c r="QPX112" s="52"/>
      <c r="QPY112" s="52"/>
      <c r="QPZ112" s="52"/>
      <c r="QQA112" s="52"/>
      <c r="QQB112" s="52"/>
      <c r="QQC112" s="52"/>
      <c r="QQD112" s="52"/>
      <c r="QQE112" s="52"/>
      <c r="QQF112" s="52"/>
      <c r="QQG112" s="52"/>
      <c r="QQH112" s="52"/>
      <c r="QQI112" s="52"/>
      <c r="QQJ112" s="52"/>
      <c r="QQK112" s="52"/>
      <c r="QQL112" s="52"/>
      <c r="QQM112" s="52"/>
      <c r="QQN112" s="52"/>
      <c r="QQO112" s="52"/>
      <c r="QQP112" s="52"/>
      <c r="QQQ112" s="52"/>
      <c r="QQR112" s="52"/>
      <c r="QQS112" s="52"/>
      <c r="QQT112" s="52"/>
      <c r="QQU112" s="52"/>
      <c r="QQV112" s="52"/>
      <c r="QQW112" s="52"/>
      <c r="QQX112" s="52"/>
      <c r="QQY112" s="52"/>
      <c r="QQZ112" s="52"/>
      <c r="QRA112" s="52"/>
      <c r="QRB112" s="52"/>
      <c r="QRC112" s="52"/>
      <c r="QRD112" s="52"/>
      <c r="QRE112" s="52"/>
      <c r="QRF112" s="52"/>
      <c r="QRG112" s="52"/>
      <c r="QRH112" s="52"/>
      <c r="QRI112" s="52"/>
      <c r="QRJ112" s="52"/>
      <c r="QRK112" s="52"/>
      <c r="QRL112" s="52"/>
      <c r="QRM112" s="52"/>
      <c r="QRN112" s="52"/>
      <c r="QRO112" s="52"/>
      <c r="QRP112" s="52"/>
      <c r="QRQ112" s="52"/>
      <c r="QRR112" s="52"/>
      <c r="QRS112" s="52"/>
      <c r="QRT112" s="52"/>
      <c r="QRU112" s="52"/>
      <c r="QRV112" s="52"/>
      <c r="QRW112" s="52"/>
      <c r="QRX112" s="52"/>
      <c r="QRY112" s="52"/>
      <c r="QRZ112" s="52"/>
      <c r="QSA112" s="52"/>
      <c r="QSB112" s="52"/>
      <c r="QSC112" s="52"/>
      <c r="QSD112" s="52"/>
      <c r="QSE112" s="52"/>
      <c r="QSF112" s="52"/>
      <c r="QSG112" s="52"/>
      <c r="QSH112" s="52"/>
      <c r="QSI112" s="52"/>
      <c r="QSJ112" s="52"/>
      <c r="QSK112" s="52"/>
      <c r="QSL112" s="52"/>
      <c r="QSM112" s="52"/>
      <c r="QSN112" s="52"/>
      <c r="QSO112" s="52"/>
      <c r="QSP112" s="52"/>
      <c r="QSQ112" s="52"/>
      <c r="QSR112" s="52"/>
      <c r="QSS112" s="52"/>
      <c r="QST112" s="52"/>
      <c r="QSU112" s="52"/>
      <c r="QSV112" s="52"/>
      <c r="QSW112" s="52"/>
      <c r="QSX112" s="52"/>
      <c r="QSY112" s="52"/>
      <c r="QSZ112" s="52"/>
      <c r="QTA112" s="52"/>
      <c r="QTB112" s="52"/>
      <c r="QTC112" s="52"/>
      <c r="QTD112" s="52"/>
      <c r="QTE112" s="52"/>
      <c r="QTF112" s="52"/>
      <c r="QTG112" s="52"/>
      <c r="QTH112" s="52"/>
      <c r="QTI112" s="52"/>
      <c r="QTJ112" s="52"/>
      <c r="QTK112" s="52"/>
      <c r="QTL112" s="52"/>
      <c r="QTM112" s="52"/>
      <c r="QTN112" s="52"/>
      <c r="QTO112" s="52"/>
      <c r="QTP112" s="52"/>
      <c r="QTQ112" s="52"/>
      <c r="QTR112" s="52"/>
      <c r="QTS112" s="52"/>
      <c r="QTT112" s="52"/>
      <c r="QTU112" s="52"/>
      <c r="QTV112" s="52"/>
      <c r="QTW112" s="52"/>
      <c r="QTX112" s="52"/>
      <c r="QTY112" s="52"/>
      <c r="QTZ112" s="52"/>
      <c r="QUA112" s="52"/>
      <c r="QUB112" s="52"/>
      <c r="QUC112" s="52"/>
      <c r="QUD112" s="52"/>
      <c r="QUE112" s="52"/>
      <c r="QUF112" s="52"/>
      <c r="QUG112" s="52"/>
      <c r="QUH112" s="52"/>
      <c r="QUI112" s="52"/>
      <c r="QUJ112" s="52"/>
      <c r="QUK112" s="52"/>
      <c r="QUL112" s="52"/>
      <c r="QUM112" s="52"/>
      <c r="QUN112" s="52"/>
      <c r="QUO112" s="52"/>
      <c r="QUP112" s="52"/>
      <c r="QUQ112" s="52"/>
      <c r="QUR112" s="52"/>
      <c r="QUS112" s="52"/>
      <c r="QUT112" s="52"/>
      <c r="QUU112" s="52"/>
      <c r="QUV112" s="52"/>
      <c r="QUW112" s="52"/>
      <c r="QUX112" s="52"/>
      <c r="QUY112" s="52"/>
      <c r="QUZ112" s="52"/>
      <c r="QVA112" s="52"/>
      <c r="QVB112" s="52"/>
      <c r="QVC112" s="52"/>
      <c r="QVD112" s="52"/>
      <c r="QVE112" s="52"/>
      <c r="QVF112" s="52"/>
      <c r="QVG112" s="52"/>
      <c r="QVH112" s="52"/>
      <c r="QVI112" s="52"/>
      <c r="QVJ112" s="52"/>
      <c r="QVK112" s="52"/>
      <c r="QVL112" s="52"/>
      <c r="QVM112" s="52"/>
      <c r="QVN112" s="52"/>
      <c r="QVO112" s="52"/>
      <c r="QVP112" s="52"/>
      <c r="QVQ112" s="52"/>
      <c r="QVR112" s="52"/>
      <c r="QVS112" s="52"/>
      <c r="QVT112" s="52"/>
      <c r="QVU112" s="52"/>
      <c r="QVV112" s="52"/>
      <c r="QVW112" s="52"/>
      <c r="QVX112" s="52"/>
      <c r="QVY112" s="52"/>
      <c r="QVZ112" s="52"/>
      <c r="QWA112" s="52"/>
      <c r="QWB112" s="52"/>
      <c r="QWC112" s="52"/>
      <c r="QWD112" s="52"/>
      <c r="QWE112" s="52"/>
      <c r="QWF112" s="52"/>
      <c r="QWG112" s="52"/>
      <c r="QWH112" s="52"/>
      <c r="QWI112" s="52"/>
      <c r="QWJ112" s="52"/>
      <c r="QWK112" s="52"/>
      <c r="QWL112" s="52"/>
      <c r="QWM112" s="52"/>
      <c r="QWN112" s="52"/>
      <c r="QWO112" s="52"/>
      <c r="QWP112" s="52"/>
      <c r="QWQ112" s="52"/>
      <c r="QWR112" s="52"/>
      <c r="QWS112" s="52"/>
      <c r="QWT112" s="52"/>
      <c r="QWU112" s="52"/>
      <c r="QWV112" s="52"/>
      <c r="QWW112" s="52"/>
      <c r="QWX112" s="52"/>
      <c r="QWY112" s="52"/>
      <c r="QWZ112" s="52"/>
      <c r="QXA112" s="52"/>
      <c r="QXB112" s="52"/>
      <c r="QXC112" s="52"/>
      <c r="QXD112" s="52"/>
      <c r="QXE112" s="52"/>
      <c r="QXF112" s="52"/>
      <c r="QXG112" s="52"/>
      <c r="QXH112" s="52"/>
      <c r="QXI112" s="52"/>
      <c r="QXJ112" s="52"/>
      <c r="QXK112" s="52"/>
      <c r="QXL112" s="52"/>
      <c r="QXM112" s="52"/>
      <c r="QXN112" s="52"/>
      <c r="QXO112" s="52"/>
      <c r="QXP112" s="52"/>
      <c r="QXQ112" s="52"/>
      <c r="QXR112" s="52"/>
      <c r="QXS112" s="52"/>
      <c r="QXT112" s="52"/>
      <c r="QXU112" s="52"/>
      <c r="QXV112" s="52"/>
      <c r="QXW112" s="52"/>
      <c r="QXX112" s="52"/>
      <c r="QXY112" s="52"/>
      <c r="QXZ112" s="52"/>
      <c r="QYA112" s="52"/>
      <c r="QYB112" s="52"/>
      <c r="QYC112" s="52"/>
      <c r="QYD112" s="52"/>
      <c r="QYE112" s="52"/>
      <c r="QYF112" s="52"/>
      <c r="QYG112" s="52"/>
      <c r="QYH112" s="52"/>
      <c r="QYI112" s="52"/>
      <c r="QYJ112" s="52"/>
      <c r="QYK112" s="52"/>
      <c r="QYL112" s="52"/>
      <c r="QYM112" s="52"/>
      <c r="QYN112" s="52"/>
      <c r="QYO112" s="52"/>
      <c r="QYP112" s="52"/>
      <c r="QYQ112" s="52"/>
      <c r="QYR112" s="52"/>
      <c r="QYS112" s="52"/>
      <c r="QYT112" s="52"/>
      <c r="QYU112" s="52"/>
      <c r="QYV112" s="52"/>
      <c r="QYW112" s="52"/>
      <c r="QYX112" s="52"/>
      <c r="QYY112" s="52"/>
      <c r="QYZ112" s="52"/>
      <c r="QZA112" s="52"/>
      <c r="QZB112" s="52"/>
      <c r="QZC112" s="52"/>
      <c r="QZD112" s="52"/>
      <c r="QZE112" s="52"/>
      <c r="QZF112" s="52"/>
      <c r="QZG112" s="52"/>
      <c r="QZH112" s="52"/>
      <c r="QZI112" s="52"/>
      <c r="QZJ112" s="52"/>
      <c r="QZK112" s="52"/>
      <c r="QZL112" s="52"/>
      <c r="QZM112" s="52"/>
      <c r="QZN112" s="52"/>
      <c r="QZO112" s="52"/>
      <c r="QZP112" s="52"/>
      <c r="QZQ112" s="52"/>
      <c r="QZR112" s="52"/>
      <c r="QZS112" s="52"/>
      <c r="QZT112" s="52"/>
      <c r="QZU112" s="52"/>
      <c r="QZV112" s="52"/>
      <c r="QZW112" s="52"/>
      <c r="QZX112" s="52"/>
      <c r="QZY112" s="52"/>
      <c r="QZZ112" s="52"/>
      <c r="RAA112" s="52"/>
      <c r="RAB112" s="52"/>
      <c r="RAC112" s="52"/>
      <c r="RAD112" s="52"/>
      <c r="RAE112" s="52"/>
      <c r="RAF112" s="52"/>
      <c r="RAG112" s="52"/>
      <c r="RAH112" s="52"/>
      <c r="RAI112" s="52"/>
      <c r="RAJ112" s="52"/>
      <c r="RAK112" s="52"/>
      <c r="RAL112" s="52"/>
      <c r="RAM112" s="52"/>
      <c r="RAN112" s="52"/>
      <c r="RAO112" s="52"/>
      <c r="RAP112" s="52"/>
      <c r="RAQ112" s="52"/>
      <c r="RAR112" s="52"/>
      <c r="RAS112" s="52"/>
      <c r="RAT112" s="52"/>
      <c r="RAU112" s="52"/>
      <c r="RAV112" s="52"/>
      <c r="RAW112" s="52"/>
      <c r="RAX112" s="52"/>
      <c r="RAY112" s="52"/>
      <c r="RAZ112" s="52"/>
      <c r="RBA112" s="52"/>
      <c r="RBB112" s="52"/>
      <c r="RBC112" s="52"/>
      <c r="RBD112" s="52"/>
      <c r="RBE112" s="52"/>
      <c r="RBF112" s="52"/>
      <c r="RBG112" s="52"/>
      <c r="RBH112" s="52"/>
      <c r="RBI112" s="52"/>
      <c r="RBJ112" s="52"/>
      <c r="RBK112" s="52"/>
      <c r="RBL112" s="52"/>
      <c r="RBM112" s="52"/>
      <c r="RBN112" s="52"/>
      <c r="RBO112" s="52"/>
      <c r="RBP112" s="52"/>
      <c r="RBQ112" s="52"/>
      <c r="RBR112" s="52"/>
      <c r="RBS112" s="52"/>
      <c r="RBT112" s="52"/>
      <c r="RBU112" s="52"/>
      <c r="RBV112" s="52"/>
      <c r="RBW112" s="52"/>
      <c r="RBX112" s="52"/>
      <c r="RBY112" s="52"/>
      <c r="RBZ112" s="52"/>
      <c r="RCA112" s="52"/>
      <c r="RCB112" s="52"/>
      <c r="RCC112" s="52"/>
      <c r="RCD112" s="52"/>
      <c r="RCE112" s="52"/>
      <c r="RCF112" s="52"/>
      <c r="RCG112" s="52"/>
      <c r="RCH112" s="52"/>
      <c r="RCI112" s="52"/>
      <c r="RCJ112" s="52"/>
      <c r="RCK112" s="52"/>
      <c r="RCL112" s="52"/>
      <c r="RCM112" s="52"/>
      <c r="RCN112" s="52"/>
      <c r="RCO112" s="52"/>
      <c r="RCP112" s="52"/>
      <c r="RCQ112" s="52"/>
      <c r="RCR112" s="52"/>
      <c r="RCS112" s="52"/>
      <c r="RCT112" s="52"/>
      <c r="RCU112" s="52"/>
      <c r="RCV112" s="52"/>
      <c r="RCW112" s="52"/>
      <c r="RCX112" s="52"/>
      <c r="RCY112" s="52"/>
      <c r="RCZ112" s="52"/>
      <c r="RDA112" s="52"/>
      <c r="RDB112" s="52"/>
      <c r="RDC112" s="52"/>
      <c r="RDD112" s="52"/>
      <c r="RDE112" s="52"/>
      <c r="RDF112" s="52"/>
      <c r="RDG112" s="52"/>
      <c r="RDH112" s="52"/>
      <c r="RDI112" s="52"/>
      <c r="RDJ112" s="52"/>
      <c r="RDK112" s="52"/>
      <c r="RDL112" s="52"/>
      <c r="RDM112" s="52"/>
      <c r="RDN112" s="52"/>
      <c r="RDO112" s="52"/>
      <c r="RDP112" s="52"/>
      <c r="RDQ112" s="52"/>
      <c r="RDR112" s="52"/>
      <c r="RDS112" s="52"/>
      <c r="RDT112" s="52"/>
      <c r="RDU112" s="52"/>
      <c r="RDV112" s="52"/>
      <c r="RDW112" s="52"/>
      <c r="RDX112" s="52"/>
      <c r="RDY112" s="52"/>
      <c r="RDZ112" s="52"/>
      <c r="REA112" s="52"/>
      <c r="REB112" s="52"/>
      <c r="REC112" s="52"/>
      <c r="RED112" s="52"/>
      <c r="REE112" s="52"/>
      <c r="REF112" s="52"/>
      <c r="REG112" s="52"/>
      <c r="REH112" s="52"/>
      <c r="REI112" s="52"/>
      <c r="REJ112" s="52"/>
      <c r="REK112" s="52"/>
      <c r="REL112" s="52"/>
      <c r="REM112" s="52"/>
      <c r="REN112" s="52"/>
      <c r="REO112" s="52"/>
      <c r="REP112" s="52"/>
      <c r="REQ112" s="52"/>
      <c r="RER112" s="52"/>
      <c r="RES112" s="52"/>
      <c r="RET112" s="52"/>
      <c r="REU112" s="52"/>
      <c r="REV112" s="52"/>
      <c r="REW112" s="52"/>
      <c r="REX112" s="52"/>
      <c r="REY112" s="52"/>
      <c r="REZ112" s="52"/>
      <c r="RFA112" s="52"/>
      <c r="RFB112" s="52"/>
      <c r="RFC112" s="52"/>
      <c r="RFD112" s="52"/>
      <c r="RFE112" s="52"/>
      <c r="RFF112" s="52"/>
      <c r="RFG112" s="52"/>
      <c r="RFH112" s="52"/>
      <c r="RFI112" s="52"/>
      <c r="RFJ112" s="52"/>
      <c r="RFK112" s="52"/>
      <c r="RFL112" s="52"/>
      <c r="RFM112" s="52"/>
      <c r="RFN112" s="52"/>
      <c r="RFO112" s="52"/>
      <c r="RFP112" s="52"/>
      <c r="RFQ112" s="52"/>
      <c r="RFR112" s="52"/>
      <c r="RFS112" s="52"/>
      <c r="RFT112" s="52"/>
      <c r="RFU112" s="52"/>
      <c r="RFV112" s="52"/>
      <c r="RFW112" s="52"/>
      <c r="RFX112" s="52"/>
      <c r="RFY112" s="52"/>
      <c r="RFZ112" s="52"/>
      <c r="RGA112" s="52"/>
      <c r="RGB112" s="52"/>
      <c r="RGC112" s="52"/>
      <c r="RGD112" s="52"/>
      <c r="RGE112" s="52"/>
      <c r="RGF112" s="52"/>
      <c r="RGG112" s="52"/>
      <c r="RGH112" s="52"/>
      <c r="RGI112" s="52"/>
      <c r="RGJ112" s="52"/>
      <c r="RGK112" s="52"/>
      <c r="RGL112" s="52"/>
      <c r="RGM112" s="52"/>
      <c r="RGN112" s="52"/>
      <c r="RGO112" s="52"/>
      <c r="RGP112" s="52"/>
      <c r="RGQ112" s="52"/>
      <c r="RGR112" s="52"/>
      <c r="RGS112" s="52"/>
      <c r="RGT112" s="52"/>
      <c r="RGU112" s="52"/>
      <c r="RGV112" s="52"/>
      <c r="RGW112" s="52"/>
      <c r="RGX112" s="52"/>
      <c r="RGY112" s="52"/>
      <c r="RGZ112" s="52"/>
      <c r="RHA112" s="52"/>
      <c r="RHB112" s="52"/>
      <c r="RHC112" s="52"/>
      <c r="RHD112" s="52"/>
      <c r="RHE112" s="52"/>
      <c r="RHF112" s="52"/>
      <c r="RHG112" s="52"/>
      <c r="RHH112" s="52"/>
      <c r="RHI112" s="52"/>
      <c r="RHJ112" s="52"/>
      <c r="RHK112" s="52"/>
      <c r="RHL112" s="52"/>
      <c r="RHM112" s="52"/>
      <c r="RHN112" s="52"/>
      <c r="RHO112" s="52"/>
      <c r="RHP112" s="52"/>
      <c r="RHQ112" s="52"/>
      <c r="RHR112" s="52"/>
      <c r="RHS112" s="52"/>
      <c r="RHT112" s="52"/>
      <c r="RHU112" s="52"/>
      <c r="RHV112" s="52"/>
      <c r="RHW112" s="52"/>
      <c r="RHX112" s="52"/>
      <c r="RHY112" s="52"/>
      <c r="RHZ112" s="52"/>
      <c r="RIA112" s="52"/>
      <c r="RIB112" s="52"/>
      <c r="RIC112" s="52"/>
      <c r="RID112" s="52"/>
      <c r="RIE112" s="52"/>
      <c r="RIF112" s="52"/>
      <c r="RIG112" s="52"/>
      <c r="RIH112" s="52"/>
      <c r="RII112" s="52"/>
      <c r="RIJ112" s="52"/>
      <c r="RIK112" s="52"/>
      <c r="RIL112" s="52"/>
      <c r="RIM112" s="52"/>
      <c r="RIN112" s="52"/>
      <c r="RIO112" s="52"/>
      <c r="RIP112" s="52"/>
      <c r="RIQ112" s="52"/>
      <c r="RIR112" s="52"/>
      <c r="RIS112" s="52"/>
      <c r="RIT112" s="52"/>
      <c r="RIU112" s="52"/>
      <c r="RIV112" s="52"/>
      <c r="RIW112" s="52"/>
      <c r="RIX112" s="52"/>
      <c r="RIY112" s="52"/>
      <c r="RIZ112" s="52"/>
      <c r="RJA112" s="52"/>
      <c r="RJB112" s="52"/>
      <c r="RJC112" s="52"/>
      <c r="RJD112" s="52"/>
      <c r="RJE112" s="52"/>
      <c r="RJF112" s="52"/>
      <c r="RJG112" s="52"/>
      <c r="RJH112" s="52"/>
      <c r="RJI112" s="52"/>
      <c r="RJJ112" s="52"/>
      <c r="RJK112" s="52"/>
      <c r="RJL112" s="52"/>
      <c r="RJM112" s="52"/>
      <c r="RJN112" s="52"/>
      <c r="RJO112" s="52"/>
      <c r="RJP112" s="52"/>
      <c r="RJQ112" s="52"/>
      <c r="RJR112" s="52"/>
      <c r="RJS112" s="52"/>
      <c r="RJT112" s="52"/>
      <c r="RJU112" s="52"/>
      <c r="RJV112" s="52"/>
      <c r="RJW112" s="52"/>
      <c r="RJX112" s="52"/>
      <c r="RJY112" s="52"/>
      <c r="RJZ112" s="52"/>
      <c r="RKA112" s="52"/>
      <c r="RKB112" s="52"/>
      <c r="RKC112" s="52"/>
      <c r="RKD112" s="52"/>
      <c r="RKE112" s="52"/>
      <c r="RKF112" s="52"/>
      <c r="RKG112" s="52"/>
      <c r="RKH112" s="52"/>
      <c r="RKI112" s="52"/>
      <c r="RKJ112" s="52"/>
      <c r="RKK112" s="52"/>
      <c r="RKL112" s="52"/>
      <c r="RKM112" s="52"/>
      <c r="RKN112" s="52"/>
      <c r="RKO112" s="52"/>
      <c r="RKP112" s="52"/>
      <c r="RKQ112" s="52"/>
      <c r="RKR112" s="52"/>
      <c r="RKS112" s="52"/>
      <c r="RKT112" s="52"/>
      <c r="RKU112" s="52"/>
      <c r="RKV112" s="52"/>
      <c r="RKW112" s="52"/>
      <c r="RKX112" s="52"/>
      <c r="RKY112" s="52"/>
      <c r="RKZ112" s="52"/>
      <c r="RLA112" s="52"/>
      <c r="RLB112" s="52"/>
      <c r="RLC112" s="52"/>
      <c r="RLD112" s="52"/>
      <c r="RLE112" s="52"/>
      <c r="RLF112" s="52"/>
      <c r="RLG112" s="52"/>
      <c r="RLH112" s="52"/>
      <c r="RLI112" s="52"/>
      <c r="RLJ112" s="52"/>
      <c r="RLK112" s="52"/>
      <c r="RLL112" s="52"/>
      <c r="RLM112" s="52"/>
      <c r="RLN112" s="52"/>
      <c r="RLO112" s="52"/>
      <c r="RLP112" s="52"/>
      <c r="RLQ112" s="52"/>
      <c r="RLR112" s="52"/>
      <c r="RLS112" s="52"/>
      <c r="RLT112" s="52"/>
      <c r="RLU112" s="52"/>
      <c r="RLV112" s="52"/>
      <c r="RLW112" s="52"/>
      <c r="RLX112" s="52"/>
      <c r="RLY112" s="52"/>
      <c r="RLZ112" s="52"/>
      <c r="RMA112" s="52"/>
      <c r="RMB112" s="52"/>
      <c r="RMC112" s="52"/>
      <c r="RMD112" s="52"/>
      <c r="RME112" s="52"/>
      <c r="RMF112" s="52"/>
      <c r="RMG112" s="52"/>
      <c r="RMH112" s="52"/>
      <c r="RMI112" s="52"/>
      <c r="RMJ112" s="52"/>
      <c r="RMK112" s="52"/>
      <c r="RML112" s="52"/>
      <c r="RMM112" s="52"/>
      <c r="RMN112" s="52"/>
      <c r="RMO112" s="52"/>
      <c r="RMP112" s="52"/>
      <c r="RMQ112" s="52"/>
      <c r="RMR112" s="52"/>
      <c r="RMS112" s="52"/>
      <c r="RMT112" s="52"/>
      <c r="RMU112" s="52"/>
      <c r="RMV112" s="52"/>
      <c r="RMW112" s="52"/>
      <c r="RMX112" s="52"/>
      <c r="RMY112" s="52"/>
      <c r="RMZ112" s="52"/>
      <c r="RNA112" s="52"/>
      <c r="RNB112" s="52"/>
      <c r="RNC112" s="52"/>
      <c r="RND112" s="52"/>
      <c r="RNE112" s="52"/>
      <c r="RNF112" s="52"/>
      <c r="RNG112" s="52"/>
      <c r="RNH112" s="52"/>
      <c r="RNI112" s="52"/>
      <c r="RNJ112" s="52"/>
      <c r="RNK112" s="52"/>
      <c r="RNL112" s="52"/>
      <c r="RNM112" s="52"/>
      <c r="RNN112" s="52"/>
      <c r="RNO112" s="52"/>
      <c r="RNP112" s="52"/>
      <c r="RNQ112" s="52"/>
      <c r="RNR112" s="52"/>
      <c r="RNS112" s="52"/>
      <c r="RNT112" s="52"/>
      <c r="RNU112" s="52"/>
      <c r="RNV112" s="52"/>
      <c r="RNW112" s="52"/>
      <c r="RNX112" s="52"/>
      <c r="RNY112" s="52"/>
      <c r="RNZ112" s="52"/>
      <c r="ROA112" s="52"/>
      <c r="ROB112" s="52"/>
      <c r="ROC112" s="52"/>
      <c r="ROD112" s="52"/>
      <c r="ROE112" s="52"/>
      <c r="ROF112" s="52"/>
      <c r="ROG112" s="52"/>
      <c r="ROH112" s="52"/>
      <c r="ROI112" s="52"/>
      <c r="ROJ112" s="52"/>
      <c r="ROK112" s="52"/>
      <c r="ROL112" s="52"/>
      <c r="ROM112" s="52"/>
      <c r="RON112" s="52"/>
      <c r="ROO112" s="52"/>
      <c r="ROP112" s="52"/>
      <c r="ROQ112" s="52"/>
      <c r="ROR112" s="52"/>
      <c r="ROS112" s="52"/>
      <c r="ROT112" s="52"/>
      <c r="ROU112" s="52"/>
      <c r="ROV112" s="52"/>
      <c r="ROW112" s="52"/>
      <c r="ROX112" s="52"/>
      <c r="ROY112" s="52"/>
      <c r="ROZ112" s="52"/>
      <c r="RPA112" s="52"/>
      <c r="RPB112" s="52"/>
      <c r="RPC112" s="52"/>
      <c r="RPD112" s="52"/>
      <c r="RPE112" s="52"/>
      <c r="RPF112" s="52"/>
      <c r="RPG112" s="52"/>
      <c r="RPH112" s="52"/>
      <c r="RPI112" s="52"/>
      <c r="RPJ112" s="52"/>
      <c r="RPK112" s="52"/>
      <c r="RPL112" s="52"/>
      <c r="RPM112" s="52"/>
      <c r="RPN112" s="52"/>
      <c r="RPO112" s="52"/>
      <c r="RPP112" s="52"/>
      <c r="RPQ112" s="52"/>
      <c r="RPR112" s="52"/>
      <c r="RPS112" s="52"/>
      <c r="RPT112" s="52"/>
      <c r="RPU112" s="52"/>
      <c r="RPV112" s="52"/>
      <c r="RPW112" s="52"/>
      <c r="RPX112" s="52"/>
      <c r="RPY112" s="52"/>
      <c r="RPZ112" s="52"/>
      <c r="RQA112" s="52"/>
      <c r="RQB112" s="52"/>
      <c r="RQC112" s="52"/>
      <c r="RQD112" s="52"/>
      <c r="RQE112" s="52"/>
      <c r="RQF112" s="52"/>
      <c r="RQG112" s="52"/>
      <c r="RQH112" s="52"/>
      <c r="RQI112" s="52"/>
      <c r="RQJ112" s="52"/>
      <c r="RQK112" s="52"/>
      <c r="RQL112" s="52"/>
      <c r="RQM112" s="52"/>
      <c r="RQN112" s="52"/>
      <c r="RQO112" s="52"/>
      <c r="RQP112" s="52"/>
      <c r="RQQ112" s="52"/>
      <c r="RQR112" s="52"/>
      <c r="RQS112" s="52"/>
      <c r="RQT112" s="52"/>
      <c r="RQU112" s="52"/>
      <c r="RQV112" s="52"/>
      <c r="RQW112" s="52"/>
      <c r="RQX112" s="52"/>
      <c r="RQY112" s="52"/>
      <c r="RQZ112" s="52"/>
      <c r="RRA112" s="52"/>
      <c r="RRB112" s="52"/>
      <c r="RRC112" s="52"/>
      <c r="RRD112" s="52"/>
      <c r="RRE112" s="52"/>
      <c r="RRF112" s="52"/>
      <c r="RRG112" s="52"/>
      <c r="RRH112" s="52"/>
      <c r="RRI112" s="52"/>
      <c r="RRJ112" s="52"/>
      <c r="RRK112" s="52"/>
      <c r="RRL112" s="52"/>
      <c r="RRM112" s="52"/>
      <c r="RRN112" s="52"/>
      <c r="RRO112" s="52"/>
      <c r="RRP112" s="52"/>
      <c r="RRQ112" s="52"/>
      <c r="RRR112" s="52"/>
      <c r="RRS112" s="52"/>
      <c r="RRT112" s="52"/>
      <c r="RRU112" s="52"/>
      <c r="RRV112" s="52"/>
      <c r="RRW112" s="52"/>
      <c r="RRX112" s="52"/>
      <c r="RRY112" s="52"/>
      <c r="RRZ112" s="52"/>
      <c r="RSA112" s="52"/>
      <c r="RSB112" s="52"/>
      <c r="RSC112" s="52"/>
      <c r="RSD112" s="52"/>
      <c r="RSE112" s="52"/>
      <c r="RSF112" s="52"/>
      <c r="RSG112" s="52"/>
      <c r="RSH112" s="52"/>
      <c r="RSI112" s="52"/>
      <c r="RSJ112" s="52"/>
      <c r="RSK112" s="52"/>
      <c r="RSL112" s="52"/>
      <c r="RSM112" s="52"/>
      <c r="RSN112" s="52"/>
      <c r="RSO112" s="52"/>
      <c r="RSP112" s="52"/>
      <c r="RSQ112" s="52"/>
      <c r="RSR112" s="52"/>
      <c r="RSS112" s="52"/>
      <c r="RST112" s="52"/>
      <c r="RSU112" s="52"/>
      <c r="RSV112" s="52"/>
      <c r="RSW112" s="52"/>
      <c r="RSX112" s="52"/>
      <c r="RSY112" s="52"/>
      <c r="RSZ112" s="52"/>
      <c r="RTA112" s="52"/>
      <c r="RTB112" s="52"/>
      <c r="RTC112" s="52"/>
      <c r="RTD112" s="52"/>
      <c r="RTE112" s="52"/>
      <c r="RTF112" s="52"/>
      <c r="RTG112" s="52"/>
      <c r="RTH112" s="52"/>
      <c r="RTI112" s="52"/>
      <c r="RTJ112" s="52"/>
      <c r="RTK112" s="52"/>
      <c r="RTL112" s="52"/>
      <c r="RTM112" s="52"/>
      <c r="RTN112" s="52"/>
      <c r="RTO112" s="52"/>
      <c r="RTP112" s="52"/>
      <c r="RTQ112" s="52"/>
      <c r="RTR112" s="52"/>
      <c r="RTS112" s="52"/>
      <c r="RTT112" s="52"/>
      <c r="RTU112" s="52"/>
      <c r="RTV112" s="52"/>
      <c r="RTW112" s="52"/>
      <c r="RTX112" s="52"/>
      <c r="RTY112" s="52"/>
      <c r="RTZ112" s="52"/>
      <c r="RUA112" s="52"/>
      <c r="RUB112" s="52"/>
      <c r="RUC112" s="52"/>
      <c r="RUD112" s="52"/>
      <c r="RUE112" s="52"/>
      <c r="RUF112" s="52"/>
      <c r="RUG112" s="52"/>
      <c r="RUH112" s="52"/>
      <c r="RUI112" s="52"/>
      <c r="RUJ112" s="52"/>
      <c r="RUK112" s="52"/>
      <c r="RUL112" s="52"/>
      <c r="RUM112" s="52"/>
      <c r="RUN112" s="52"/>
      <c r="RUO112" s="52"/>
      <c r="RUP112" s="52"/>
      <c r="RUQ112" s="52"/>
      <c r="RUR112" s="52"/>
      <c r="RUS112" s="52"/>
      <c r="RUT112" s="52"/>
      <c r="RUU112" s="52"/>
      <c r="RUV112" s="52"/>
      <c r="RUW112" s="52"/>
      <c r="RUX112" s="52"/>
      <c r="RUY112" s="52"/>
      <c r="RUZ112" s="52"/>
      <c r="RVA112" s="52"/>
      <c r="RVB112" s="52"/>
      <c r="RVC112" s="52"/>
      <c r="RVD112" s="52"/>
      <c r="RVE112" s="52"/>
      <c r="RVF112" s="52"/>
      <c r="RVG112" s="52"/>
      <c r="RVH112" s="52"/>
      <c r="RVI112" s="52"/>
      <c r="RVJ112" s="52"/>
      <c r="RVK112" s="52"/>
      <c r="RVL112" s="52"/>
      <c r="RVM112" s="52"/>
      <c r="RVN112" s="52"/>
      <c r="RVO112" s="52"/>
      <c r="RVP112" s="52"/>
      <c r="RVQ112" s="52"/>
      <c r="RVR112" s="52"/>
      <c r="RVS112" s="52"/>
      <c r="RVT112" s="52"/>
      <c r="RVU112" s="52"/>
      <c r="RVV112" s="52"/>
      <c r="RVW112" s="52"/>
      <c r="RVX112" s="52"/>
      <c r="RVY112" s="52"/>
      <c r="RVZ112" s="52"/>
      <c r="RWA112" s="52"/>
      <c r="RWB112" s="52"/>
      <c r="RWC112" s="52"/>
      <c r="RWD112" s="52"/>
      <c r="RWE112" s="52"/>
      <c r="RWF112" s="52"/>
      <c r="RWG112" s="52"/>
      <c r="RWH112" s="52"/>
      <c r="RWI112" s="52"/>
      <c r="RWJ112" s="52"/>
      <c r="RWK112" s="52"/>
      <c r="RWL112" s="52"/>
      <c r="RWM112" s="52"/>
      <c r="RWN112" s="52"/>
      <c r="RWO112" s="52"/>
      <c r="RWP112" s="52"/>
      <c r="RWQ112" s="52"/>
      <c r="RWR112" s="52"/>
      <c r="RWS112" s="52"/>
      <c r="RWT112" s="52"/>
      <c r="RWU112" s="52"/>
      <c r="RWV112" s="52"/>
      <c r="RWW112" s="52"/>
      <c r="RWX112" s="52"/>
      <c r="RWY112" s="52"/>
      <c r="RWZ112" s="52"/>
      <c r="RXA112" s="52"/>
      <c r="RXB112" s="52"/>
      <c r="RXC112" s="52"/>
      <c r="RXD112" s="52"/>
      <c r="RXE112" s="52"/>
      <c r="RXF112" s="52"/>
      <c r="RXG112" s="52"/>
      <c r="RXH112" s="52"/>
      <c r="RXI112" s="52"/>
      <c r="RXJ112" s="52"/>
      <c r="RXK112" s="52"/>
      <c r="RXL112" s="52"/>
      <c r="RXM112" s="52"/>
      <c r="RXN112" s="52"/>
      <c r="RXO112" s="52"/>
      <c r="RXP112" s="52"/>
      <c r="RXQ112" s="52"/>
      <c r="RXR112" s="52"/>
      <c r="RXS112" s="52"/>
      <c r="RXT112" s="52"/>
      <c r="RXU112" s="52"/>
      <c r="RXV112" s="52"/>
      <c r="RXW112" s="52"/>
      <c r="RXX112" s="52"/>
      <c r="RXY112" s="52"/>
      <c r="RXZ112" s="52"/>
      <c r="RYA112" s="52"/>
      <c r="RYB112" s="52"/>
      <c r="RYC112" s="52"/>
      <c r="RYD112" s="52"/>
      <c r="RYE112" s="52"/>
      <c r="RYF112" s="52"/>
      <c r="RYG112" s="52"/>
      <c r="RYH112" s="52"/>
      <c r="RYI112" s="52"/>
      <c r="RYJ112" s="52"/>
      <c r="RYK112" s="52"/>
      <c r="RYL112" s="52"/>
      <c r="RYM112" s="52"/>
      <c r="RYN112" s="52"/>
      <c r="RYO112" s="52"/>
      <c r="RYP112" s="52"/>
      <c r="RYQ112" s="52"/>
      <c r="RYR112" s="52"/>
      <c r="RYS112" s="52"/>
      <c r="RYT112" s="52"/>
      <c r="RYU112" s="52"/>
      <c r="RYV112" s="52"/>
      <c r="RYW112" s="52"/>
      <c r="RYX112" s="52"/>
      <c r="RYY112" s="52"/>
      <c r="RYZ112" s="52"/>
      <c r="RZA112" s="52"/>
      <c r="RZB112" s="52"/>
      <c r="RZC112" s="52"/>
      <c r="RZD112" s="52"/>
      <c r="RZE112" s="52"/>
      <c r="RZF112" s="52"/>
      <c r="RZG112" s="52"/>
      <c r="RZH112" s="52"/>
      <c r="RZI112" s="52"/>
      <c r="RZJ112" s="52"/>
      <c r="RZK112" s="52"/>
      <c r="RZL112" s="52"/>
      <c r="RZM112" s="52"/>
      <c r="RZN112" s="52"/>
      <c r="RZO112" s="52"/>
      <c r="RZP112" s="52"/>
      <c r="RZQ112" s="52"/>
      <c r="RZR112" s="52"/>
      <c r="RZS112" s="52"/>
      <c r="RZT112" s="52"/>
      <c r="RZU112" s="52"/>
      <c r="RZV112" s="52"/>
      <c r="RZW112" s="52"/>
      <c r="RZX112" s="52"/>
      <c r="RZY112" s="52"/>
      <c r="RZZ112" s="52"/>
      <c r="SAA112" s="52"/>
      <c r="SAB112" s="52"/>
      <c r="SAC112" s="52"/>
      <c r="SAD112" s="52"/>
      <c r="SAE112" s="52"/>
      <c r="SAF112" s="52"/>
      <c r="SAG112" s="52"/>
      <c r="SAH112" s="52"/>
      <c r="SAI112" s="52"/>
      <c r="SAJ112" s="52"/>
      <c r="SAK112" s="52"/>
      <c r="SAL112" s="52"/>
      <c r="SAM112" s="52"/>
      <c r="SAN112" s="52"/>
      <c r="SAO112" s="52"/>
      <c r="SAP112" s="52"/>
      <c r="SAQ112" s="52"/>
      <c r="SAR112" s="52"/>
      <c r="SAS112" s="52"/>
      <c r="SAT112" s="52"/>
      <c r="SAU112" s="52"/>
      <c r="SAV112" s="52"/>
      <c r="SAW112" s="52"/>
      <c r="SAX112" s="52"/>
      <c r="SAY112" s="52"/>
      <c r="SAZ112" s="52"/>
      <c r="SBA112" s="52"/>
      <c r="SBB112" s="52"/>
      <c r="SBC112" s="52"/>
      <c r="SBD112" s="52"/>
      <c r="SBE112" s="52"/>
      <c r="SBF112" s="52"/>
      <c r="SBG112" s="52"/>
      <c r="SBH112" s="52"/>
      <c r="SBI112" s="52"/>
      <c r="SBJ112" s="52"/>
      <c r="SBK112" s="52"/>
      <c r="SBL112" s="52"/>
      <c r="SBM112" s="52"/>
      <c r="SBN112" s="52"/>
      <c r="SBO112" s="52"/>
      <c r="SBP112" s="52"/>
      <c r="SBQ112" s="52"/>
      <c r="SBR112" s="52"/>
      <c r="SBS112" s="52"/>
      <c r="SBT112" s="52"/>
      <c r="SBU112" s="52"/>
      <c r="SBV112" s="52"/>
      <c r="SBW112" s="52"/>
      <c r="SBX112" s="52"/>
      <c r="SBY112" s="52"/>
      <c r="SBZ112" s="52"/>
      <c r="SCA112" s="52"/>
      <c r="SCB112" s="52"/>
      <c r="SCC112" s="52"/>
      <c r="SCD112" s="52"/>
      <c r="SCE112" s="52"/>
      <c r="SCF112" s="52"/>
      <c r="SCG112" s="52"/>
      <c r="SCH112" s="52"/>
      <c r="SCI112" s="52"/>
      <c r="SCJ112" s="52"/>
      <c r="SCK112" s="52"/>
      <c r="SCL112" s="52"/>
      <c r="SCM112" s="52"/>
      <c r="SCN112" s="52"/>
      <c r="SCO112" s="52"/>
      <c r="SCP112" s="52"/>
      <c r="SCQ112" s="52"/>
      <c r="SCR112" s="52"/>
      <c r="SCS112" s="52"/>
      <c r="SCT112" s="52"/>
      <c r="SCU112" s="52"/>
      <c r="SCV112" s="52"/>
      <c r="SCW112" s="52"/>
      <c r="SCX112" s="52"/>
      <c r="SCY112" s="52"/>
      <c r="SCZ112" s="52"/>
      <c r="SDA112" s="52"/>
      <c r="SDB112" s="52"/>
      <c r="SDC112" s="52"/>
      <c r="SDD112" s="52"/>
      <c r="SDE112" s="52"/>
      <c r="SDF112" s="52"/>
      <c r="SDG112" s="52"/>
      <c r="SDH112" s="52"/>
      <c r="SDI112" s="52"/>
      <c r="SDJ112" s="52"/>
      <c r="SDK112" s="52"/>
      <c r="SDL112" s="52"/>
      <c r="SDM112" s="52"/>
      <c r="SDN112" s="52"/>
      <c r="SDO112" s="52"/>
      <c r="SDP112" s="52"/>
      <c r="SDQ112" s="52"/>
      <c r="SDR112" s="52"/>
      <c r="SDS112" s="52"/>
      <c r="SDT112" s="52"/>
      <c r="SDU112" s="52"/>
      <c r="SDV112" s="52"/>
      <c r="SDW112" s="52"/>
      <c r="SDX112" s="52"/>
      <c r="SDY112" s="52"/>
      <c r="SDZ112" s="52"/>
      <c r="SEA112" s="52"/>
      <c r="SEB112" s="52"/>
      <c r="SEC112" s="52"/>
      <c r="SED112" s="52"/>
      <c r="SEE112" s="52"/>
      <c r="SEF112" s="52"/>
      <c r="SEG112" s="52"/>
      <c r="SEH112" s="52"/>
      <c r="SEI112" s="52"/>
      <c r="SEJ112" s="52"/>
      <c r="SEK112" s="52"/>
      <c r="SEL112" s="52"/>
      <c r="SEM112" s="52"/>
      <c r="SEN112" s="52"/>
      <c r="SEO112" s="52"/>
      <c r="SEP112" s="52"/>
      <c r="SEQ112" s="52"/>
      <c r="SER112" s="52"/>
      <c r="SES112" s="52"/>
      <c r="SET112" s="52"/>
      <c r="SEU112" s="52"/>
      <c r="SEV112" s="52"/>
      <c r="SEW112" s="52"/>
      <c r="SEX112" s="52"/>
      <c r="SEY112" s="52"/>
      <c r="SEZ112" s="52"/>
      <c r="SFA112" s="52"/>
      <c r="SFB112" s="52"/>
      <c r="SFC112" s="52"/>
      <c r="SFD112" s="52"/>
      <c r="SFE112" s="52"/>
      <c r="SFF112" s="52"/>
      <c r="SFG112" s="52"/>
      <c r="SFH112" s="52"/>
      <c r="SFI112" s="52"/>
      <c r="SFJ112" s="52"/>
      <c r="SFK112" s="52"/>
      <c r="SFL112" s="52"/>
      <c r="SFM112" s="52"/>
      <c r="SFN112" s="52"/>
      <c r="SFO112" s="52"/>
      <c r="SFP112" s="52"/>
      <c r="SFQ112" s="52"/>
      <c r="SFR112" s="52"/>
      <c r="SFS112" s="52"/>
      <c r="SFT112" s="52"/>
      <c r="SFU112" s="52"/>
      <c r="SFV112" s="52"/>
      <c r="SFW112" s="52"/>
      <c r="SFX112" s="52"/>
      <c r="SFY112" s="52"/>
      <c r="SFZ112" s="52"/>
      <c r="SGA112" s="52"/>
      <c r="SGB112" s="52"/>
      <c r="SGC112" s="52"/>
      <c r="SGD112" s="52"/>
      <c r="SGE112" s="52"/>
      <c r="SGF112" s="52"/>
      <c r="SGG112" s="52"/>
      <c r="SGH112" s="52"/>
      <c r="SGI112" s="52"/>
      <c r="SGJ112" s="52"/>
      <c r="SGK112" s="52"/>
      <c r="SGL112" s="52"/>
      <c r="SGM112" s="52"/>
      <c r="SGN112" s="52"/>
      <c r="SGO112" s="52"/>
      <c r="SGP112" s="52"/>
      <c r="SGQ112" s="52"/>
      <c r="SGR112" s="52"/>
      <c r="SGS112" s="52"/>
      <c r="SGT112" s="52"/>
      <c r="SGU112" s="52"/>
      <c r="SGV112" s="52"/>
      <c r="SGW112" s="52"/>
      <c r="SGX112" s="52"/>
      <c r="SGY112" s="52"/>
      <c r="SGZ112" s="52"/>
      <c r="SHA112" s="52"/>
      <c r="SHB112" s="52"/>
      <c r="SHC112" s="52"/>
      <c r="SHD112" s="52"/>
      <c r="SHE112" s="52"/>
      <c r="SHF112" s="52"/>
      <c r="SHG112" s="52"/>
      <c r="SHH112" s="52"/>
      <c r="SHI112" s="52"/>
      <c r="SHJ112" s="52"/>
      <c r="SHK112" s="52"/>
      <c r="SHL112" s="52"/>
      <c r="SHM112" s="52"/>
      <c r="SHN112" s="52"/>
      <c r="SHO112" s="52"/>
      <c r="SHP112" s="52"/>
      <c r="SHQ112" s="52"/>
      <c r="SHR112" s="52"/>
      <c r="SHS112" s="52"/>
      <c r="SHT112" s="52"/>
      <c r="SHU112" s="52"/>
      <c r="SHV112" s="52"/>
      <c r="SHW112" s="52"/>
      <c r="SHX112" s="52"/>
      <c r="SHY112" s="52"/>
      <c r="SHZ112" s="52"/>
      <c r="SIA112" s="52"/>
      <c r="SIB112" s="52"/>
      <c r="SIC112" s="52"/>
      <c r="SID112" s="52"/>
      <c r="SIE112" s="52"/>
      <c r="SIF112" s="52"/>
      <c r="SIG112" s="52"/>
      <c r="SIH112" s="52"/>
      <c r="SII112" s="52"/>
      <c r="SIJ112" s="52"/>
      <c r="SIK112" s="52"/>
      <c r="SIL112" s="52"/>
      <c r="SIM112" s="52"/>
      <c r="SIN112" s="52"/>
      <c r="SIO112" s="52"/>
      <c r="SIP112" s="52"/>
      <c r="SIQ112" s="52"/>
      <c r="SIR112" s="52"/>
      <c r="SIS112" s="52"/>
      <c r="SIT112" s="52"/>
      <c r="SIU112" s="52"/>
      <c r="SIV112" s="52"/>
      <c r="SIW112" s="52"/>
      <c r="SIX112" s="52"/>
      <c r="SIY112" s="52"/>
      <c r="SIZ112" s="52"/>
      <c r="SJA112" s="52"/>
      <c r="SJB112" s="52"/>
      <c r="SJC112" s="52"/>
      <c r="SJD112" s="52"/>
      <c r="SJE112" s="52"/>
      <c r="SJF112" s="52"/>
      <c r="SJG112" s="52"/>
      <c r="SJH112" s="52"/>
      <c r="SJI112" s="52"/>
      <c r="SJJ112" s="52"/>
      <c r="SJK112" s="52"/>
      <c r="SJL112" s="52"/>
      <c r="SJM112" s="52"/>
      <c r="SJN112" s="52"/>
      <c r="SJO112" s="52"/>
      <c r="SJP112" s="52"/>
      <c r="SJQ112" s="52"/>
      <c r="SJR112" s="52"/>
      <c r="SJS112" s="52"/>
      <c r="SJT112" s="52"/>
      <c r="SJU112" s="52"/>
      <c r="SJV112" s="52"/>
      <c r="SJW112" s="52"/>
      <c r="SJX112" s="52"/>
      <c r="SJY112" s="52"/>
      <c r="SJZ112" s="52"/>
      <c r="SKA112" s="52"/>
      <c r="SKB112" s="52"/>
      <c r="SKC112" s="52"/>
      <c r="SKD112" s="52"/>
      <c r="SKE112" s="52"/>
      <c r="SKF112" s="52"/>
      <c r="SKG112" s="52"/>
      <c r="SKH112" s="52"/>
      <c r="SKI112" s="52"/>
      <c r="SKJ112" s="52"/>
      <c r="SKK112" s="52"/>
      <c r="SKL112" s="52"/>
      <c r="SKM112" s="52"/>
      <c r="SKN112" s="52"/>
      <c r="SKO112" s="52"/>
      <c r="SKP112" s="52"/>
      <c r="SKQ112" s="52"/>
      <c r="SKR112" s="52"/>
      <c r="SKS112" s="52"/>
      <c r="SKT112" s="52"/>
      <c r="SKU112" s="52"/>
      <c r="SKV112" s="52"/>
      <c r="SKW112" s="52"/>
      <c r="SKX112" s="52"/>
      <c r="SKY112" s="52"/>
      <c r="SKZ112" s="52"/>
      <c r="SLA112" s="52"/>
      <c r="SLB112" s="52"/>
      <c r="SLC112" s="52"/>
      <c r="SLD112" s="52"/>
      <c r="SLE112" s="52"/>
      <c r="SLF112" s="52"/>
      <c r="SLG112" s="52"/>
      <c r="SLH112" s="52"/>
      <c r="SLI112" s="52"/>
      <c r="SLJ112" s="52"/>
      <c r="SLK112" s="52"/>
      <c r="SLL112" s="52"/>
      <c r="SLM112" s="52"/>
      <c r="SLN112" s="52"/>
      <c r="SLO112" s="52"/>
      <c r="SLP112" s="52"/>
      <c r="SLQ112" s="52"/>
      <c r="SLR112" s="52"/>
      <c r="SLS112" s="52"/>
      <c r="SLT112" s="52"/>
      <c r="SLU112" s="52"/>
      <c r="SLV112" s="52"/>
      <c r="SLW112" s="52"/>
      <c r="SLX112" s="52"/>
      <c r="SLY112" s="52"/>
      <c r="SLZ112" s="52"/>
      <c r="SMA112" s="52"/>
      <c r="SMB112" s="52"/>
      <c r="SMC112" s="52"/>
      <c r="SMD112" s="52"/>
      <c r="SME112" s="52"/>
      <c r="SMF112" s="52"/>
      <c r="SMG112" s="52"/>
      <c r="SMH112" s="52"/>
      <c r="SMI112" s="52"/>
      <c r="SMJ112" s="52"/>
      <c r="SMK112" s="52"/>
      <c r="SML112" s="52"/>
      <c r="SMM112" s="52"/>
      <c r="SMN112" s="52"/>
      <c r="SMO112" s="52"/>
      <c r="SMP112" s="52"/>
      <c r="SMQ112" s="52"/>
      <c r="SMR112" s="52"/>
      <c r="SMS112" s="52"/>
      <c r="SMT112" s="52"/>
      <c r="SMU112" s="52"/>
      <c r="SMV112" s="52"/>
      <c r="SMW112" s="52"/>
      <c r="SMX112" s="52"/>
      <c r="SMY112" s="52"/>
      <c r="SMZ112" s="52"/>
      <c r="SNA112" s="52"/>
      <c r="SNB112" s="52"/>
      <c r="SNC112" s="52"/>
      <c r="SND112" s="52"/>
      <c r="SNE112" s="52"/>
      <c r="SNF112" s="52"/>
      <c r="SNG112" s="52"/>
      <c r="SNH112" s="52"/>
      <c r="SNI112" s="52"/>
      <c r="SNJ112" s="52"/>
      <c r="SNK112" s="52"/>
      <c r="SNL112" s="52"/>
      <c r="SNM112" s="52"/>
      <c r="SNN112" s="52"/>
      <c r="SNO112" s="52"/>
      <c r="SNP112" s="52"/>
      <c r="SNQ112" s="52"/>
      <c r="SNR112" s="52"/>
      <c r="SNS112" s="52"/>
      <c r="SNT112" s="52"/>
      <c r="SNU112" s="52"/>
      <c r="SNV112" s="52"/>
      <c r="SNW112" s="52"/>
      <c r="SNX112" s="52"/>
      <c r="SNY112" s="52"/>
      <c r="SNZ112" s="52"/>
      <c r="SOA112" s="52"/>
      <c r="SOB112" s="52"/>
      <c r="SOC112" s="52"/>
      <c r="SOD112" s="52"/>
      <c r="SOE112" s="52"/>
      <c r="SOF112" s="52"/>
      <c r="SOG112" s="52"/>
      <c r="SOH112" s="52"/>
      <c r="SOI112" s="52"/>
      <c r="SOJ112" s="52"/>
      <c r="SOK112" s="52"/>
      <c r="SOL112" s="52"/>
      <c r="SOM112" s="52"/>
      <c r="SON112" s="52"/>
      <c r="SOO112" s="52"/>
      <c r="SOP112" s="52"/>
      <c r="SOQ112" s="52"/>
      <c r="SOR112" s="52"/>
      <c r="SOS112" s="52"/>
      <c r="SOT112" s="52"/>
      <c r="SOU112" s="52"/>
      <c r="SOV112" s="52"/>
      <c r="SOW112" s="52"/>
      <c r="SOX112" s="52"/>
      <c r="SOY112" s="52"/>
      <c r="SOZ112" s="52"/>
      <c r="SPA112" s="52"/>
      <c r="SPB112" s="52"/>
      <c r="SPC112" s="52"/>
      <c r="SPD112" s="52"/>
      <c r="SPE112" s="52"/>
      <c r="SPF112" s="52"/>
      <c r="SPG112" s="52"/>
      <c r="SPH112" s="52"/>
      <c r="SPI112" s="52"/>
      <c r="SPJ112" s="52"/>
      <c r="SPK112" s="52"/>
      <c r="SPL112" s="52"/>
      <c r="SPM112" s="52"/>
      <c r="SPN112" s="52"/>
      <c r="SPO112" s="52"/>
      <c r="SPP112" s="52"/>
      <c r="SPQ112" s="52"/>
      <c r="SPR112" s="52"/>
      <c r="SPS112" s="52"/>
      <c r="SPT112" s="52"/>
      <c r="SPU112" s="52"/>
      <c r="SPV112" s="52"/>
      <c r="SPW112" s="52"/>
      <c r="SPX112" s="52"/>
      <c r="SPY112" s="52"/>
      <c r="SPZ112" s="52"/>
      <c r="SQA112" s="52"/>
      <c r="SQB112" s="52"/>
      <c r="SQC112" s="52"/>
      <c r="SQD112" s="52"/>
      <c r="SQE112" s="52"/>
      <c r="SQF112" s="52"/>
      <c r="SQG112" s="52"/>
      <c r="SQH112" s="52"/>
      <c r="SQI112" s="52"/>
      <c r="SQJ112" s="52"/>
      <c r="SQK112" s="52"/>
      <c r="SQL112" s="52"/>
      <c r="SQM112" s="52"/>
      <c r="SQN112" s="52"/>
      <c r="SQO112" s="52"/>
      <c r="SQP112" s="52"/>
      <c r="SQQ112" s="52"/>
      <c r="SQR112" s="52"/>
      <c r="SQS112" s="52"/>
      <c r="SQT112" s="52"/>
      <c r="SQU112" s="52"/>
      <c r="SQV112" s="52"/>
      <c r="SQW112" s="52"/>
      <c r="SQX112" s="52"/>
      <c r="SQY112" s="52"/>
      <c r="SQZ112" s="52"/>
      <c r="SRA112" s="52"/>
      <c r="SRB112" s="52"/>
      <c r="SRC112" s="52"/>
      <c r="SRD112" s="52"/>
      <c r="SRE112" s="52"/>
      <c r="SRF112" s="52"/>
      <c r="SRG112" s="52"/>
      <c r="SRH112" s="52"/>
      <c r="SRI112" s="52"/>
      <c r="SRJ112" s="52"/>
      <c r="SRK112" s="52"/>
      <c r="SRL112" s="52"/>
      <c r="SRM112" s="52"/>
      <c r="SRN112" s="52"/>
      <c r="SRO112" s="52"/>
      <c r="SRP112" s="52"/>
      <c r="SRQ112" s="52"/>
      <c r="SRR112" s="52"/>
      <c r="SRS112" s="52"/>
      <c r="SRT112" s="52"/>
      <c r="SRU112" s="52"/>
      <c r="SRV112" s="52"/>
      <c r="SRW112" s="52"/>
      <c r="SRX112" s="52"/>
      <c r="SRY112" s="52"/>
      <c r="SRZ112" s="52"/>
      <c r="SSA112" s="52"/>
      <c r="SSB112" s="52"/>
      <c r="SSC112" s="52"/>
      <c r="SSD112" s="52"/>
      <c r="SSE112" s="52"/>
      <c r="SSF112" s="52"/>
      <c r="SSG112" s="52"/>
      <c r="SSH112" s="52"/>
      <c r="SSI112" s="52"/>
      <c r="SSJ112" s="52"/>
      <c r="SSK112" s="52"/>
      <c r="SSL112" s="52"/>
      <c r="SSM112" s="52"/>
      <c r="SSN112" s="52"/>
      <c r="SSO112" s="52"/>
      <c r="SSP112" s="52"/>
      <c r="SSQ112" s="52"/>
      <c r="SSR112" s="52"/>
      <c r="SSS112" s="52"/>
      <c r="SST112" s="52"/>
      <c r="SSU112" s="52"/>
      <c r="SSV112" s="52"/>
      <c r="SSW112" s="52"/>
      <c r="SSX112" s="52"/>
      <c r="SSY112" s="52"/>
      <c r="SSZ112" s="52"/>
      <c r="STA112" s="52"/>
      <c r="STB112" s="52"/>
      <c r="STC112" s="52"/>
      <c r="STD112" s="52"/>
      <c r="STE112" s="52"/>
      <c r="STF112" s="52"/>
      <c r="STG112" s="52"/>
      <c r="STH112" s="52"/>
      <c r="STI112" s="52"/>
      <c r="STJ112" s="52"/>
      <c r="STK112" s="52"/>
      <c r="STL112" s="52"/>
      <c r="STM112" s="52"/>
      <c r="STN112" s="52"/>
      <c r="STO112" s="52"/>
      <c r="STP112" s="52"/>
      <c r="STQ112" s="52"/>
      <c r="STR112" s="52"/>
      <c r="STS112" s="52"/>
      <c r="STT112" s="52"/>
      <c r="STU112" s="52"/>
      <c r="STV112" s="52"/>
      <c r="STW112" s="52"/>
      <c r="STX112" s="52"/>
      <c r="STY112" s="52"/>
      <c r="STZ112" s="52"/>
      <c r="SUA112" s="52"/>
      <c r="SUB112" s="52"/>
      <c r="SUC112" s="52"/>
      <c r="SUD112" s="52"/>
      <c r="SUE112" s="52"/>
      <c r="SUF112" s="52"/>
      <c r="SUG112" s="52"/>
      <c r="SUH112" s="52"/>
      <c r="SUI112" s="52"/>
      <c r="SUJ112" s="52"/>
      <c r="SUK112" s="52"/>
      <c r="SUL112" s="52"/>
      <c r="SUM112" s="52"/>
      <c r="SUN112" s="52"/>
      <c r="SUO112" s="52"/>
      <c r="SUP112" s="52"/>
      <c r="SUQ112" s="52"/>
      <c r="SUR112" s="52"/>
      <c r="SUS112" s="52"/>
      <c r="SUT112" s="52"/>
      <c r="SUU112" s="52"/>
      <c r="SUV112" s="52"/>
      <c r="SUW112" s="52"/>
      <c r="SUX112" s="52"/>
      <c r="SUY112" s="52"/>
      <c r="SUZ112" s="52"/>
      <c r="SVA112" s="52"/>
      <c r="SVB112" s="52"/>
      <c r="SVC112" s="52"/>
      <c r="SVD112" s="52"/>
      <c r="SVE112" s="52"/>
      <c r="SVF112" s="52"/>
      <c r="SVG112" s="52"/>
      <c r="SVH112" s="52"/>
      <c r="SVI112" s="52"/>
      <c r="SVJ112" s="52"/>
      <c r="SVK112" s="52"/>
      <c r="SVL112" s="52"/>
      <c r="SVM112" s="52"/>
      <c r="SVN112" s="52"/>
      <c r="SVO112" s="52"/>
      <c r="SVP112" s="52"/>
      <c r="SVQ112" s="52"/>
      <c r="SVR112" s="52"/>
      <c r="SVS112" s="52"/>
      <c r="SVT112" s="52"/>
      <c r="SVU112" s="52"/>
      <c r="SVV112" s="52"/>
      <c r="SVW112" s="52"/>
      <c r="SVX112" s="52"/>
      <c r="SVY112" s="52"/>
      <c r="SVZ112" s="52"/>
      <c r="SWA112" s="52"/>
      <c r="SWB112" s="52"/>
      <c r="SWC112" s="52"/>
      <c r="SWD112" s="52"/>
      <c r="SWE112" s="52"/>
      <c r="SWF112" s="52"/>
      <c r="SWG112" s="52"/>
      <c r="SWH112" s="52"/>
      <c r="SWI112" s="52"/>
      <c r="SWJ112" s="52"/>
      <c r="SWK112" s="52"/>
      <c r="SWL112" s="52"/>
      <c r="SWM112" s="52"/>
      <c r="SWN112" s="52"/>
      <c r="SWO112" s="52"/>
      <c r="SWP112" s="52"/>
      <c r="SWQ112" s="52"/>
      <c r="SWR112" s="52"/>
      <c r="SWS112" s="52"/>
      <c r="SWT112" s="52"/>
      <c r="SWU112" s="52"/>
      <c r="SWV112" s="52"/>
      <c r="SWW112" s="52"/>
      <c r="SWX112" s="52"/>
      <c r="SWY112" s="52"/>
      <c r="SWZ112" s="52"/>
      <c r="SXA112" s="52"/>
      <c r="SXB112" s="52"/>
      <c r="SXC112" s="52"/>
      <c r="SXD112" s="52"/>
      <c r="SXE112" s="52"/>
      <c r="SXF112" s="52"/>
      <c r="SXG112" s="52"/>
      <c r="SXH112" s="52"/>
      <c r="SXI112" s="52"/>
      <c r="SXJ112" s="52"/>
      <c r="SXK112" s="52"/>
      <c r="SXL112" s="52"/>
      <c r="SXM112" s="52"/>
      <c r="SXN112" s="52"/>
      <c r="SXO112" s="52"/>
      <c r="SXP112" s="52"/>
      <c r="SXQ112" s="52"/>
      <c r="SXR112" s="52"/>
      <c r="SXS112" s="52"/>
      <c r="SXT112" s="52"/>
      <c r="SXU112" s="52"/>
      <c r="SXV112" s="52"/>
      <c r="SXW112" s="52"/>
      <c r="SXX112" s="52"/>
      <c r="SXY112" s="52"/>
      <c r="SXZ112" s="52"/>
      <c r="SYA112" s="52"/>
      <c r="SYB112" s="52"/>
      <c r="SYC112" s="52"/>
      <c r="SYD112" s="52"/>
      <c r="SYE112" s="52"/>
      <c r="SYF112" s="52"/>
      <c r="SYG112" s="52"/>
      <c r="SYH112" s="52"/>
      <c r="SYI112" s="52"/>
      <c r="SYJ112" s="52"/>
      <c r="SYK112" s="52"/>
      <c r="SYL112" s="52"/>
      <c r="SYM112" s="52"/>
      <c r="SYN112" s="52"/>
      <c r="SYO112" s="52"/>
      <c r="SYP112" s="52"/>
      <c r="SYQ112" s="52"/>
      <c r="SYR112" s="52"/>
      <c r="SYS112" s="52"/>
      <c r="SYT112" s="52"/>
      <c r="SYU112" s="52"/>
      <c r="SYV112" s="52"/>
      <c r="SYW112" s="52"/>
      <c r="SYX112" s="52"/>
      <c r="SYY112" s="52"/>
      <c r="SYZ112" s="52"/>
      <c r="SZA112" s="52"/>
      <c r="SZB112" s="52"/>
      <c r="SZC112" s="52"/>
      <c r="SZD112" s="52"/>
      <c r="SZE112" s="52"/>
      <c r="SZF112" s="52"/>
      <c r="SZG112" s="52"/>
      <c r="SZH112" s="52"/>
      <c r="SZI112" s="52"/>
      <c r="SZJ112" s="52"/>
      <c r="SZK112" s="52"/>
      <c r="SZL112" s="52"/>
      <c r="SZM112" s="52"/>
      <c r="SZN112" s="52"/>
      <c r="SZO112" s="52"/>
      <c r="SZP112" s="52"/>
      <c r="SZQ112" s="52"/>
      <c r="SZR112" s="52"/>
      <c r="SZS112" s="52"/>
      <c r="SZT112" s="52"/>
      <c r="SZU112" s="52"/>
      <c r="SZV112" s="52"/>
      <c r="SZW112" s="52"/>
      <c r="SZX112" s="52"/>
      <c r="SZY112" s="52"/>
      <c r="SZZ112" s="52"/>
      <c r="TAA112" s="52"/>
      <c r="TAB112" s="52"/>
      <c r="TAC112" s="52"/>
      <c r="TAD112" s="52"/>
      <c r="TAE112" s="52"/>
      <c r="TAF112" s="52"/>
      <c r="TAG112" s="52"/>
      <c r="TAH112" s="52"/>
      <c r="TAI112" s="52"/>
      <c r="TAJ112" s="52"/>
      <c r="TAK112" s="52"/>
      <c r="TAL112" s="52"/>
      <c r="TAM112" s="52"/>
      <c r="TAN112" s="52"/>
      <c r="TAO112" s="52"/>
      <c r="TAP112" s="52"/>
      <c r="TAQ112" s="52"/>
      <c r="TAR112" s="52"/>
      <c r="TAS112" s="52"/>
      <c r="TAT112" s="52"/>
      <c r="TAU112" s="52"/>
      <c r="TAV112" s="52"/>
      <c r="TAW112" s="52"/>
      <c r="TAX112" s="52"/>
      <c r="TAY112" s="52"/>
      <c r="TAZ112" s="52"/>
      <c r="TBA112" s="52"/>
      <c r="TBB112" s="52"/>
      <c r="TBC112" s="52"/>
      <c r="TBD112" s="52"/>
      <c r="TBE112" s="52"/>
      <c r="TBF112" s="52"/>
      <c r="TBG112" s="52"/>
      <c r="TBH112" s="52"/>
      <c r="TBI112" s="52"/>
      <c r="TBJ112" s="52"/>
      <c r="TBK112" s="52"/>
      <c r="TBL112" s="52"/>
      <c r="TBM112" s="52"/>
      <c r="TBN112" s="52"/>
      <c r="TBO112" s="52"/>
      <c r="TBP112" s="52"/>
      <c r="TBQ112" s="52"/>
      <c r="TBR112" s="52"/>
      <c r="TBS112" s="52"/>
      <c r="TBT112" s="52"/>
      <c r="TBU112" s="52"/>
      <c r="TBV112" s="52"/>
      <c r="TBW112" s="52"/>
      <c r="TBX112" s="52"/>
      <c r="TBY112" s="52"/>
      <c r="TBZ112" s="52"/>
      <c r="TCA112" s="52"/>
      <c r="TCB112" s="52"/>
      <c r="TCC112" s="52"/>
      <c r="TCD112" s="52"/>
      <c r="TCE112" s="52"/>
      <c r="TCF112" s="52"/>
      <c r="TCG112" s="52"/>
      <c r="TCH112" s="52"/>
      <c r="TCI112" s="52"/>
      <c r="TCJ112" s="52"/>
      <c r="TCK112" s="52"/>
      <c r="TCL112" s="52"/>
      <c r="TCM112" s="52"/>
      <c r="TCN112" s="52"/>
      <c r="TCO112" s="52"/>
      <c r="TCP112" s="52"/>
      <c r="TCQ112" s="52"/>
      <c r="TCR112" s="52"/>
      <c r="TCS112" s="52"/>
      <c r="TCT112" s="52"/>
      <c r="TCU112" s="52"/>
      <c r="TCV112" s="52"/>
      <c r="TCW112" s="52"/>
      <c r="TCX112" s="52"/>
      <c r="TCY112" s="52"/>
      <c r="TCZ112" s="52"/>
      <c r="TDA112" s="52"/>
      <c r="TDB112" s="52"/>
      <c r="TDC112" s="52"/>
      <c r="TDD112" s="52"/>
      <c r="TDE112" s="52"/>
      <c r="TDF112" s="52"/>
      <c r="TDG112" s="52"/>
      <c r="TDH112" s="52"/>
      <c r="TDI112" s="52"/>
      <c r="TDJ112" s="52"/>
      <c r="TDK112" s="52"/>
      <c r="TDL112" s="52"/>
      <c r="TDM112" s="52"/>
      <c r="TDN112" s="52"/>
      <c r="TDO112" s="52"/>
      <c r="TDP112" s="52"/>
      <c r="TDQ112" s="52"/>
      <c r="TDR112" s="52"/>
      <c r="TDS112" s="52"/>
      <c r="TDT112" s="52"/>
      <c r="TDU112" s="52"/>
      <c r="TDV112" s="52"/>
      <c r="TDW112" s="52"/>
      <c r="TDX112" s="52"/>
      <c r="TDY112" s="52"/>
      <c r="TDZ112" s="52"/>
      <c r="TEA112" s="52"/>
      <c r="TEB112" s="52"/>
      <c r="TEC112" s="52"/>
      <c r="TED112" s="52"/>
      <c r="TEE112" s="52"/>
      <c r="TEF112" s="52"/>
      <c r="TEG112" s="52"/>
      <c r="TEH112" s="52"/>
      <c r="TEI112" s="52"/>
      <c r="TEJ112" s="52"/>
      <c r="TEK112" s="52"/>
      <c r="TEL112" s="52"/>
      <c r="TEM112" s="52"/>
      <c r="TEN112" s="52"/>
      <c r="TEO112" s="52"/>
      <c r="TEP112" s="52"/>
      <c r="TEQ112" s="52"/>
      <c r="TER112" s="52"/>
      <c r="TES112" s="52"/>
      <c r="TET112" s="52"/>
      <c r="TEU112" s="52"/>
      <c r="TEV112" s="52"/>
      <c r="TEW112" s="52"/>
      <c r="TEX112" s="52"/>
      <c r="TEY112" s="52"/>
      <c r="TEZ112" s="52"/>
      <c r="TFA112" s="52"/>
      <c r="TFB112" s="52"/>
      <c r="TFC112" s="52"/>
      <c r="TFD112" s="52"/>
      <c r="TFE112" s="52"/>
      <c r="TFF112" s="52"/>
      <c r="TFG112" s="52"/>
      <c r="TFH112" s="52"/>
      <c r="TFI112" s="52"/>
      <c r="TFJ112" s="52"/>
      <c r="TFK112" s="52"/>
      <c r="TFL112" s="52"/>
      <c r="TFM112" s="52"/>
      <c r="TFN112" s="52"/>
      <c r="TFO112" s="52"/>
      <c r="TFP112" s="52"/>
      <c r="TFQ112" s="52"/>
      <c r="TFR112" s="52"/>
      <c r="TFS112" s="52"/>
      <c r="TFT112" s="52"/>
      <c r="TFU112" s="52"/>
      <c r="TFV112" s="52"/>
      <c r="TFW112" s="52"/>
      <c r="TFX112" s="52"/>
      <c r="TFY112" s="52"/>
      <c r="TFZ112" s="52"/>
      <c r="TGA112" s="52"/>
      <c r="TGB112" s="52"/>
      <c r="TGC112" s="52"/>
      <c r="TGD112" s="52"/>
      <c r="TGE112" s="52"/>
      <c r="TGF112" s="52"/>
      <c r="TGG112" s="52"/>
      <c r="TGH112" s="52"/>
      <c r="TGI112" s="52"/>
      <c r="TGJ112" s="52"/>
      <c r="TGK112" s="52"/>
      <c r="TGL112" s="52"/>
      <c r="TGM112" s="52"/>
      <c r="TGN112" s="52"/>
      <c r="TGO112" s="52"/>
      <c r="TGP112" s="52"/>
      <c r="TGQ112" s="52"/>
      <c r="TGR112" s="52"/>
      <c r="TGS112" s="52"/>
      <c r="TGT112" s="52"/>
      <c r="TGU112" s="52"/>
      <c r="TGV112" s="52"/>
      <c r="TGW112" s="52"/>
      <c r="TGX112" s="52"/>
      <c r="TGY112" s="52"/>
      <c r="TGZ112" s="52"/>
      <c r="THA112" s="52"/>
      <c r="THB112" s="52"/>
      <c r="THC112" s="52"/>
      <c r="THD112" s="52"/>
      <c r="THE112" s="52"/>
      <c r="THF112" s="52"/>
      <c r="THG112" s="52"/>
      <c r="THH112" s="52"/>
      <c r="THI112" s="52"/>
      <c r="THJ112" s="52"/>
      <c r="THK112" s="52"/>
      <c r="THL112" s="52"/>
      <c r="THM112" s="52"/>
      <c r="THN112" s="52"/>
      <c r="THO112" s="52"/>
      <c r="THP112" s="52"/>
      <c r="THQ112" s="52"/>
      <c r="THR112" s="52"/>
      <c r="THS112" s="52"/>
      <c r="THT112" s="52"/>
      <c r="THU112" s="52"/>
      <c r="THV112" s="52"/>
      <c r="THW112" s="52"/>
      <c r="THX112" s="52"/>
      <c r="THY112" s="52"/>
      <c r="THZ112" s="52"/>
      <c r="TIA112" s="52"/>
      <c r="TIB112" s="52"/>
      <c r="TIC112" s="52"/>
      <c r="TID112" s="52"/>
      <c r="TIE112" s="52"/>
      <c r="TIF112" s="52"/>
      <c r="TIG112" s="52"/>
      <c r="TIH112" s="52"/>
      <c r="TII112" s="52"/>
      <c r="TIJ112" s="52"/>
      <c r="TIK112" s="52"/>
      <c r="TIL112" s="52"/>
      <c r="TIM112" s="52"/>
      <c r="TIN112" s="52"/>
      <c r="TIO112" s="52"/>
      <c r="TIP112" s="52"/>
      <c r="TIQ112" s="52"/>
      <c r="TIR112" s="52"/>
      <c r="TIS112" s="52"/>
      <c r="TIT112" s="52"/>
      <c r="TIU112" s="52"/>
      <c r="TIV112" s="52"/>
      <c r="TIW112" s="52"/>
      <c r="TIX112" s="52"/>
      <c r="TIY112" s="52"/>
      <c r="TIZ112" s="52"/>
      <c r="TJA112" s="52"/>
      <c r="TJB112" s="52"/>
      <c r="TJC112" s="52"/>
      <c r="TJD112" s="52"/>
      <c r="TJE112" s="52"/>
      <c r="TJF112" s="52"/>
      <c r="TJG112" s="52"/>
      <c r="TJH112" s="52"/>
      <c r="TJI112" s="52"/>
      <c r="TJJ112" s="52"/>
      <c r="TJK112" s="52"/>
      <c r="TJL112" s="52"/>
      <c r="TJM112" s="52"/>
      <c r="TJN112" s="52"/>
      <c r="TJO112" s="52"/>
      <c r="TJP112" s="52"/>
      <c r="TJQ112" s="52"/>
      <c r="TJR112" s="52"/>
      <c r="TJS112" s="52"/>
      <c r="TJT112" s="52"/>
      <c r="TJU112" s="52"/>
      <c r="TJV112" s="52"/>
      <c r="TJW112" s="52"/>
      <c r="TJX112" s="52"/>
      <c r="TJY112" s="52"/>
      <c r="TJZ112" s="52"/>
      <c r="TKA112" s="52"/>
      <c r="TKB112" s="52"/>
      <c r="TKC112" s="52"/>
      <c r="TKD112" s="52"/>
      <c r="TKE112" s="52"/>
      <c r="TKF112" s="52"/>
      <c r="TKG112" s="52"/>
      <c r="TKH112" s="52"/>
      <c r="TKI112" s="52"/>
      <c r="TKJ112" s="52"/>
      <c r="TKK112" s="52"/>
      <c r="TKL112" s="52"/>
      <c r="TKM112" s="52"/>
      <c r="TKN112" s="52"/>
      <c r="TKO112" s="52"/>
      <c r="TKP112" s="52"/>
      <c r="TKQ112" s="52"/>
      <c r="TKR112" s="52"/>
      <c r="TKS112" s="52"/>
      <c r="TKT112" s="52"/>
      <c r="TKU112" s="52"/>
      <c r="TKV112" s="52"/>
      <c r="TKW112" s="52"/>
      <c r="TKX112" s="52"/>
      <c r="TKY112" s="52"/>
      <c r="TKZ112" s="52"/>
      <c r="TLA112" s="52"/>
      <c r="TLB112" s="52"/>
      <c r="TLC112" s="52"/>
      <c r="TLD112" s="52"/>
      <c r="TLE112" s="52"/>
      <c r="TLF112" s="52"/>
      <c r="TLG112" s="52"/>
      <c r="TLH112" s="52"/>
      <c r="TLI112" s="52"/>
      <c r="TLJ112" s="52"/>
      <c r="TLK112" s="52"/>
      <c r="TLL112" s="52"/>
      <c r="TLM112" s="52"/>
      <c r="TLN112" s="52"/>
      <c r="TLO112" s="52"/>
      <c r="TLP112" s="52"/>
      <c r="TLQ112" s="52"/>
      <c r="TLR112" s="52"/>
      <c r="TLS112" s="52"/>
      <c r="TLT112" s="52"/>
      <c r="TLU112" s="52"/>
      <c r="TLV112" s="52"/>
      <c r="TLW112" s="52"/>
      <c r="TLX112" s="52"/>
      <c r="TLY112" s="52"/>
      <c r="TLZ112" s="52"/>
      <c r="TMA112" s="52"/>
      <c r="TMB112" s="52"/>
      <c r="TMC112" s="52"/>
      <c r="TMD112" s="52"/>
      <c r="TME112" s="52"/>
      <c r="TMF112" s="52"/>
      <c r="TMG112" s="52"/>
      <c r="TMH112" s="52"/>
      <c r="TMI112" s="52"/>
      <c r="TMJ112" s="52"/>
      <c r="TMK112" s="52"/>
      <c r="TML112" s="52"/>
      <c r="TMM112" s="52"/>
      <c r="TMN112" s="52"/>
      <c r="TMO112" s="52"/>
      <c r="TMP112" s="52"/>
      <c r="TMQ112" s="52"/>
      <c r="TMR112" s="52"/>
      <c r="TMS112" s="52"/>
      <c r="TMT112" s="52"/>
      <c r="TMU112" s="52"/>
      <c r="TMV112" s="52"/>
      <c r="TMW112" s="52"/>
      <c r="TMX112" s="52"/>
      <c r="TMY112" s="52"/>
      <c r="TMZ112" s="52"/>
      <c r="TNA112" s="52"/>
      <c r="TNB112" s="52"/>
      <c r="TNC112" s="52"/>
      <c r="TND112" s="52"/>
      <c r="TNE112" s="52"/>
      <c r="TNF112" s="52"/>
      <c r="TNG112" s="52"/>
      <c r="TNH112" s="52"/>
      <c r="TNI112" s="52"/>
      <c r="TNJ112" s="52"/>
      <c r="TNK112" s="52"/>
      <c r="TNL112" s="52"/>
      <c r="TNM112" s="52"/>
      <c r="TNN112" s="52"/>
      <c r="TNO112" s="52"/>
      <c r="TNP112" s="52"/>
      <c r="TNQ112" s="52"/>
      <c r="TNR112" s="52"/>
      <c r="TNS112" s="52"/>
      <c r="TNT112" s="52"/>
      <c r="TNU112" s="52"/>
      <c r="TNV112" s="52"/>
      <c r="TNW112" s="52"/>
      <c r="TNX112" s="52"/>
      <c r="TNY112" s="52"/>
      <c r="TNZ112" s="52"/>
      <c r="TOA112" s="52"/>
      <c r="TOB112" s="52"/>
      <c r="TOC112" s="52"/>
      <c r="TOD112" s="52"/>
      <c r="TOE112" s="52"/>
      <c r="TOF112" s="52"/>
      <c r="TOG112" s="52"/>
      <c r="TOH112" s="52"/>
      <c r="TOI112" s="52"/>
      <c r="TOJ112" s="52"/>
      <c r="TOK112" s="52"/>
      <c r="TOL112" s="52"/>
      <c r="TOM112" s="52"/>
      <c r="TON112" s="52"/>
      <c r="TOO112" s="52"/>
      <c r="TOP112" s="52"/>
      <c r="TOQ112" s="52"/>
      <c r="TOR112" s="52"/>
      <c r="TOS112" s="52"/>
      <c r="TOT112" s="52"/>
      <c r="TOU112" s="52"/>
      <c r="TOV112" s="52"/>
      <c r="TOW112" s="52"/>
      <c r="TOX112" s="52"/>
      <c r="TOY112" s="52"/>
      <c r="TOZ112" s="52"/>
      <c r="TPA112" s="52"/>
      <c r="TPB112" s="52"/>
      <c r="TPC112" s="52"/>
      <c r="TPD112" s="52"/>
      <c r="TPE112" s="52"/>
      <c r="TPF112" s="52"/>
      <c r="TPG112" s="52"/>
      <c r="TPH112" s="52"/>
      <c r="TPI112" s="52"/>
      <c r="TPJ112" s="52"/>
      <c r="TPK112" s="52"/>
      <c r="TPL112" s="52"/>
      <c r="TPM112" s="52"/>
      <c r="TPN112" s="52"/>
      <c r="TPO112" s="52"/>
      <c r="TPP112" s="52"/>
      <c r="TPQ112" s="52"/>
      <c r="TPR112" s="52"/>
      <c r="TPS112" s="52"/>
      <c r="TPT112" s="52"/>
      <c r="TPU112" s="52"/>
      <c r="TPV112" s="52"/>
      <c r="TPW112" s="52"/>
      <c r="TPX112" s="52"/>
      <c r="TPY112" s="52"/>
      <c r="TPZ112" s="52"/>
      <c r="TQA112" s="52"/>
      <c r="TQB112" s="52"/>
      <c r="TQC112" s="52"/>
      <c r="TQD112" s="52"/>
      <c r="TQE112" s="52"/>
      <c r="TQF112" s="52"/>
      <c r="TQG112" s="52"/>
      <c r="TQH112" s="52"/>
      <c r="TQI112" s="52"/>
      <c r="TQJ112" s="52"/>
      <c r="TQK112" s="52"/>
      <c r="TQL112" s="52"/>
      <c r="TQM112" s="52"/>
      <c r="TQN112" s="52"/>
      <c r="TQO112" s="52"/>
      <c r="TQP112" s="52"/>
      <c r="TQQ112" s="52"/>
      <c r="TQR112" s="52"/>
      <c r="TQS112" s="52"/>
      <c r="TQT112" s="52"/>
      <c r="TQU112" s="52"/>
      <c r="TQV112" s="52"/>
      <c r="TQW112" s="52"/>
      <c r="TQX112" s="52"/>
      <c r="TQY112" s="52"/>
      <c r="TQZ112" s="52"/>
      <c r="TRA112" s="52"/>
      <c r="TRB112" s="52"/>
      <c r="TRC112" s="52"/>
      <c r="TRD112" s="52"/>
      <c r="TRE112" s="52"/>
      <c r="TRF112" s="52"/>
      <c r="TRG112" s="52"/>
      <c r="TRH112" s="52"/>
      <c r="TRI112" s="52"/>
      <c r="TRJ112" s="52"/>
      <c r="TRK112" s="52"/>
      <c r="TRL112" s="52"/>
      <c r="TRM112" s="52"/>
      <c r="TRN112" s="52"/>
      <c r="TRO112" s="52"/>
      <c r="TRP112" s="52"/>
      <c r="TRQ112" s="52"/>
      <c r="TRR112" s="52"/>
      <c r="TRS112" s="52"/>
      <c r="TRT112" s="52"/>
      <c r="TRU112" s="52"/>
      <c r="TRV112" s="52"/>
      <c r="TRW112" s="52"/>
      <c r="TRX112" s="52"/>
      <c r="TRY112" s="52"/>
      <c r="TRZ112" s="52"/>
      <c r="TSA112" s="52"/>
      <c r="TSB112" s="52"/>
      <c r="TSC112" s="52"/>
      <c r="TSD112" s="52"/>
      <c r="TSE112" s="52"/>
      <c r="TSF112" s="52"/>
      <c r="TSG112" s="52"/>
      <c r="TSH112" s="52"/>
      <c r="TSI112" s="52"/>
      <c r="TSJ112" s="52"/>
      <c r="TSK112" s="52"/>
      <c r="TSL112" s="52"/>
      <c r="TSM112" s="52"/>
      <c r="TSN112" s="52"/>
      <c r="TSO112" s="52"/>
      <c r="TSP112" s="52"/>
      <c r="TSQ112" s="52"/>
      <c r="TSR112" s="52"/>
      <c r="TSS112" s="52"/>
      <c r="TST112" s="52"/>
      <c r="TSU112" s="52"/>
      <c r="TSV112" s="52"/>
      <c r="TSW112" s="52"/>
      <c r="TSX112" s="52"/>
      <c r="TSY112" s="52"/>
      <c r="TSZ112" s="52"/>
      <c r="TTA112" s="52"/>
      <c r="TTB112" s="52"/>
      <c r="TTC112" s="52"/>
      <c r="TTD112" s="52"/>
      <c r="TTE112" s="52"/>
      <c r="TTF112" s="52"/>
      <c r="TTG112" s="52"/>
      <c r="TTH112" s="52"/>
      <c r="TTI112" s="52"/>
      <c r="TTJ112" s="52"/>
      <c r="TTK112" s="52"/>
      <c r="TTL112" s="52"/>
      <c r="TTM112" s="52"/>
      <c r="TTN112" s="52"/>
      <c r="TTO112" s="52"/>
      <c r="TTP112" s="52"/>
      <c r="TTQ112" s="52"/>
      <c r="TTR112" s="52"/>
      <c r="TTS112" s="52"/>
      <c r="TTT112" s="52"/>
      <c r="TTU112" s="52"/>
      <c r="TTV112" s="52"/>
      <c r="TTW112" s="52"/>
      <c r="TTX112" s="52"/>
      <c r="TTY112" s="52"/>
      <c r="TTZ112" s="52"/>
      <c r="TUA112" s="52"/>
      <c r="TUB112" s="52"/>
      <c r="TUC112" s="52"/>
      <c r="TUD112" s="52"/>
      <c r="TUE112" s="52"/>
      <c r="TUF112" s="52"/>
      <c r="TUG112" s="52"/>
      <c r="TUH112" s="52"/>
      <c r="TUI112" s="52"/>
      <c r="TUJ112" s="52"/>
      <c r="TUK112" s="52"/>
      <c r="TUL112" s="52"/>
      <c r="TUM112" s="52"/>
      <c r="TUN112" s="52"/>
      <c r="TUO112" s="52"/>
      <c r="TUP112" s="52"/>
      <c r="TUQ112" s="52"/>
      <c r="TUR112" s="52"/>
      <c r="TUS112" s="52"/>
      <c r="TUT112" s="52"/>
      <c r="TUU112" s="52"/>
      <c r="TUV112" s="52"/>
      <c r="TUW112" s="52"/>
      <c r="TUX112" s="52"/>
      <c r="TUY112" s="52"/>
      <c r="TUZ112" s="52"/>
      <c r="TVA112" s="52"/>
      <c r="TVB112" s="52"/>
      <c r="TVC112" s="52"/>
      <c r="TVD112" s="52"/>
      <c r="TVE112" s="52"/>
      <c r="TVF112" s="52"/>
      <c r="TVG112" s="52"/>
      <c r="TVH112" s="52"/>
      <c r="TVI112" s="52"/>
      <c r="TVJ112" s="52"/>
      <c r="TVK112" s="52"/>
      <c r="TVL112" s="52"/>
      <c r="TVM112" s="52"/>
      <c r="TVN112" s="52"/>
      <c r="TVO112" s="52"/>
      <c r="TVP112" s="52"/>
      <c r="TVQ112" s="52"/>
      <c r="TVR112" s="52"/>
      <c r="TVS112" s="52"/>
      <c r="TVT112" s="52"/>
      <c r="TVU112" s="52"/>
      <c r="TVV112" s="52"/>
      <c r="TVW112" s="52"/>
      <c r="TVX112" s="52"/>
      <c r="TVY112" s="52"/>
      <c r="TVZ112" s="52"/>
      <c r="TWA112" s="52"/>
      <c r="TWB112" s="52"/>
      <c r="TWC112" s="52"/>
      <c r="TWD112" s="52"/>
      <c r="TWE112" s="52"/>
      <c r="TWF112" s="52"/>
      <c r="TWG112" s="52"/>
      <c r="TWH112" s="52"/>
      <c r="TWI112" s="52"/>
      <c r="TWJ112" s="52"/>
      <c r="TWK112" s="52"/>
      <c r="TWL112" s="52"/>
      <c r="TWM112" s="52"/>
      <c r="TWN112" s="52"/>
      <c r="TWO112" s="52"/>
      <c r="TWP112" s="52"/>
      <c r="TWQ112" s="52"/>
      <c r="TWR112" s="52"/>
      <c r="TWS112" s="52"/>
      <c r="TWT112" s="52"/>
      <c r="TWU112" s="52"/>
      <c r="TWV112" s="52"/>
      <c r="TWW112" s="52"/>
      <c r="TWX112" s="52"/>
      <c r="TWY112" s="52"/>
      <c r="TWZ112" s="52"/>
      <c r="TXA112" s="52"/>
      <c r="TXB112" s="52"/>
      <c r="TXC112" s="52"/>
      <c r="TXD112" s="52"/>
      <c r="TXE112" s="52"/>
      <c r="TXF112" s="52"/>
      <c r="TXG112" s="52"/>
      <c r="TXH112" s="52"/>
      <c r="TXI112" s="52"/>
      <c r="TXJ112" s="52"/>
      <c r="TXK112" s="52"/>
      <c r="TXL112" s="52"/>
      <c r="TXM112" s="52"/>
      <c r="TXN112" s="52"/>
      <c r="TXO112" s="52"/>
      <c r="TXP112" s="52"/>
      <c r="TXQ112" s="52"/>
      <c r="TXR112" s="52"/>
      <c r="TXS112" s="52"/>
      <c r="TXT112" s="52"/>
      <c r="TXU112" s="52"/>
      <c r="TXV112" s="52"/>
      <c r="TXW112" s="52"/>
      <c r="TXX112" s="52"/>
      <c r="TXY112" s="52"/>
      <c r="TXZ112" s="52"/>
      <c r="TYA112" s="52"/>
      <c r="TYB112" s="52"/>
      <c r="TYC112" s="52"/>
      <c r="TYD112" s="52"/>
      <c r="TYE112" s="52"/>
      <c r="TYF112" s="52"/>
      <c r="TYG112" s="52"/>
      <c r="TYH112" s="52"/>
      <c r="TYI112" s="52"/>
      <c r="TYJ112" s="52"/>
      <c r="TYK112" s="52"/>
      <c r="TYL112" s="52"/>
      <c r="TYM112" s="52"/>
      <c r="TYN112" s="52"/>
      <c r="TYO112" s="52"/>
      <c r="TYP112" s="52"/>
      <c r="TYQ112" s="52"/>
      <c r="TYR112" s="52"/>
      <c r="TYS112" s="52"/>
      <c r="TYT112" s="52"/>
      <c r="TYU112" s="52"/>
      <c r="TYV112" s="52"/>
      <c r="TYW112" s="52"/>
      <c r="TYX112" s="52"/>
      <c r="TYY112" s="52"/>
      <c r="TYZ112" s="52"/>
      <c r="TZA112" s="52"/>
      <c r="TZB112" s="52"/>
      <c r="TZC112" s="52"/>
      <c r="TZD112" s="52"/>
      <c r="TZE112" s="52"/>
      <c r="TZF112" s="52"/>
      <c r="TZG112" s="52"/>
      <c r="TZH112" s="52"/>
      <c r="TZI112" s="52"/>
      <c r="TZJ112" s="52"/>
      <c r="TZK112" s="52"/>
      <c r="TZL112" s="52"/>
      <c r="TZM112" s="52"/>
      <c r="TZN112" s="52"/>
      <c r="TZO112" s="52"/>
      <c r="TZP112" s="52"/>
      <c r="TZQ112" s="52"/>
      <c r="TZR112" s="52"/>
      <c r="TZS112" s="52"/>
      <c r="TZT112" s="52"/>
      <c r="TZU112" s="52"/>
      <c r="TZV112" s="52"/>
      <c r="TZW112" s="52"/>
      <c r="TZX112" s="52"/>
      <c r="TZY112" s="52"/>
      <c r="TZZ112" s="52"/>
      <c r="UAA112" s="52"/>
      <c r="UAB112" s="52"/>
      <c r="UAC112" s="52"/>
      <c r="UAD112" s="52"/>
      <c r="UAE112" s="52"/>
      <c r="UAF112" s="52"/>
      <c r="UAG112" s="52"/>
      <c r="UAH112" s="52"/>
      <c r="UAI112" s="52"/>
      <c r="UAJ112" s="52"/>
      <c r="UAK112" s="52"/>
      <c r="UAL112" s="52"/>
      <c r="UAM112" s="52"/>
      <c r="UAN112" s="52"/>
      <c r="UAO112" s="52"/>
      <c r="UAP112" s="52"/>
      <c r="UAQ112" s="52"/>
      <c r="UAR112" s="52"/>
      <c r="UAS112" s="52"/>
      <c r="UAT112" s="52"/>
      <c r="UAU112" s="52"/>
      <c r="UAV112" s="52"/>
      <c r="UAW112" s="52"/>
      <c r="UAX112" s="52"/>
      <c r="UAY112" s="52"/>
      <c r="UAZ112" s="52"/>
      <c r="UBA112" s="52"/>
      <c r="UBB112" s="52"/>
      <c r="UBC112" s="52"/>
      <c r="UBD112" s="52"/>
      <c r="UBE112" s="52"/>
      <c r="UBF112" s="52"/>
      <c r="UBG112" s="52"/>
      <c r="UBH112" s="52"/>
      <c r="UBI112" s="52"/>
      <c r="UBJ112" s="52"/>
      <c r="UBK112" s="52"/>
      <c r="UBL112" s="52"/>
      <c r="UBM112" s="52"/>
      <c r="UBN112" s="52"/>
      <c r="UBO112" s="52"/>
      <c r="UBP112" s="52"/>
      <c r="UBQ112" s="52"/>
      <c r="UBR112" s="52"/>
      <c r="UBS112" s="52"/>
      <c r="UBT112" s="52"/>
      <c r="UBU112" s="52"/>
      <c r="UBV112" s="52"/>
      <c r="UBW112" s="52"/>
      <c r="UBX112" s="52"/>
      <c r="UBY112" s="52"/>
      <c r="UBZ112" s="52"/>
      <c r="UCA112" s="52"/>
      <c r="UCB112" s="52"/>
      <c r="UCC112" s="52"/>
      <c r="UCD112" s="52"/>
      <c r="UCE112" s="52"/>
      <c r="UCF112" s="52"/>
      <c r="UCG112" s="52"/>
      <c r="UCH112" s="52"/>
      <c r="UCI112" s="52"/>
      <c r="UCJ112" s="52"/>
      <c r="UCK112" s="52"/>
      <c r="UCL112" s="52"/>
      <c r="UCM112" s="52"/>
      <c r="UCN112" s="52"/>
      <c r="UCO112" s="52"/>
      <c r="UCP112" s="52"/>
      <c r="UCQ112" s="52"/>
      <c r="UCR112" s="52"/>
      <c r="UCS112" s="52"/>
      <c r="UCT112" s="52"/>
      <c r="UCU112" s="52"/>
      <c r="UCV112" s="52"/>
      <c r="UCW112" s="52"/>
      <c r="UCX112" s="52"/>
      <c r="UCY112" s="52"/>
      <c r="UCZ112" s="52"/>
      <c r="UDA112" s="52"/>
      <c r="UDB112" s="52"/>
      <c r="UDC112" s="52"/>
      <c r="UDD112" s="52"/>
      <c r="UDE112" s="52"/>
      <c r="UDF112" s="52"/>
      <c r="UDG112" s="52"/>
      <c r="UDH112" s="52"/>
      <c r="UDI112" s="52"/>
      <c r="UDJ112" s="52"/>
      <c r="UDK112" s="52"/>
      <c r="UDL112" s="52"/>
      <c r="UDM112" s="52"/>
      <c r="UDN112" s="52"/>
      <c r="UDO112" s="52"/>
      <c r="UDP112" s="52"/>
      <c r="UDQ112" s="52"/>
      <c r="UDR112" s="52"/>
      <c r="UDS112" s="52"/>
      <c r="UDT112" s="52"/>
      <c r="UDU112" s="52"/>
      <c r="UDV112" s="52"/>
      <c r="UDW112" s="52"/>
      <c r="UDX112" s="52"/>
      <c r="UDY112" s="52"/>
      <c r="UDZ112" s="52"/>
      <c r="UEA112" s="52"/>
      <c r="UEB112" s="52"/>
      <c r="UEC112" s="52"/>
      <c r="UED112" s="52"/>
      <c r="UEE112" s="52"/>
      <c r="UEF112" s="52"/>
      <c r="UEG112" s="52"/>
      <c r="UEH112" s="52"/>
      <c r="UEI112" s="52"/>
      <c r="UEJ112" s="52"/>
      <c r="UEK112" s="52"/>
      <c r="UEL112" s="52"/>
      <c r="UEM112" s="52"/>
      <c r="UEN112" s="52"/>
      <c r="UEO112" s="52"/>
      <c r="UEP112" s="52"/>
      <c r="UEQ112" s="52"/>
      <c r="UER112" s="52"/>
      <c r="UES112" s="52"/>
      <c r="UET112" s="52"/>
      <c r="UEU112" s="52"/>
      <c r="UEV112" s="52"/>
      <c r="UEW112" s="52"/>
      <c r="UEX112" s="52"/>
      <c r="UEY112" s="52"/>
      <c r="UEZ112" s="52"/>
      <c r="UFA112" s="52"/>
      <c r="UFB112" s="52"/>
      <c r="UFC112" s="52"/>
      <c r="UFD112" s="52"/>
      <c r="UFE112" s="52"/>
      <c r="UFF112" s="52"/>
      <c r="UFG112" s="52"/>
      <c r="UFH112" s="52"/>
      <c r="UFI112" s="52"/>
      <c r="UFJ112" s="52"/>
      <c r="UFK112" s="52"/>
      <c r="UFL112" s="52"/>
      <c r="UFM112" s="52"/>
      <c r="UFN112" s="52"/>
      <c r="UFO112" s="52"/>
      <c r="UFP112" s="52"/>
      <c r="UFQ112" s="52"/>
      <c r="UFR112" s="52"/>
      <c r="UFS112" s="52"/>
      <c r="UFT112" s="52"/>
      <c r="UFU112" s="52"/>
      <c r="UFV112" s="52"/>
      <c r="UFW112" s="52"/>
      <c r="UFX112" s="52"/>
      <c r="UFY112" s="52"/>
      <c r="UFZ112" s="52"/>
      <c r="UGA112" s="52"/>
      <c r="UGB112" s="52"/>
      <c r="UGC112" s="52"/>
      <c r="UGD112" s="52"/>
      <c r="UGE112" s="52"/>
      <c r="UGF112" s="52"/>
      <c r="UGG112" s="52"/>
      <c r="UGH112" s="52"/>
      <c r="UGI112" s="52"/>
      <c r="UGJ112" s="52"/>
      <c r="UGK112" s="52"/>
      <c r="UGL112" s="52"/>
      <c r="UGM112" s="52"/>
      <c r="UGN112" s="52"/>
      <c r="UGO112" s="52"/>
      <c r="UGP112" s="52"/>
      <c r="UGQ112" s="52"/>
      <c r="UGR112" s="52"/>
      <c r="UGS112" s="52"/>
      <c r="UGT112" s="52"/>
      <c r="UGU112" s="52"/>
      <c r="UGV112" s="52"/>
      <c r="UGW112" s="52"/>
      <c r="UGX112" s="52"/>
      <c r="UGY112" s="52"/>
      <c r="UGZ112" s="52"/>
      <c r="UHA112" s="52"/>
      <c r="UHB112" s="52"/>
      <c r="UHC112" s="52"/>
      <c r="UHD112" s="52"/>
      <c r="UHE112" s="52"/>
      <c r="UHF112" s="52"/>
      <c r="UHG112" s="52"/>
      <c r="UHH112" s="52"/>
      <c r="UHI112" s="52"/>
      <c r="UHJ112" s="52"/>
      <c r="UHK112" s="52"/>
      <c r="UHL112" s="52"/>
      <c r="UHM112" s="52"/>
      <c r="UHN112" s="52"/>
      <c r="UHO112" s="52"/>
      <c r="UHP112" s="52"/>
      <c r="UHQ112" s="52"/>
      <c r="UHR112" s="52"/>
      <c r="UHS112" s="52"/>
      <c r="UHT112" s="52"/>
      <c r="UHU112" s="52"/>
      <c r="UHV112" s="52"/>
      <c r="UHW112" s="52"/>
      <c r="UHX112" s="52"/>
      <c r="UHY112" s="52"/>
      <c r="UHZ112" s="52"/>
      <c r="UIA112" s="52"/>
      <c r="UIB112" s="52"/>
      <c r="UIC112" s="52"/>
      <c r="UID112" s="52"/>
      <c r="UIE112" s="52"/>
      <c r="UIF112" s="52"/>
      <c r="UIG112" s="52"/>
      <c r="UIH112" s="52"/>
      <c r="UII112" s="52"/>
      <c r="UIJ112" s="52"/>
      <c r="UIK112" s="52"/>
      <c r="UIL112" s="52"/>
      <c r="UIM112" s="52"/>
      <c r="UIN112" s="52"/>
      <c r="UIO112" s="52"/>
      <c r="UIP112" s="52"/>
      <c r="UIQ112" s="52"/>
      <c r="UIR112" s="52"/>
      <c r="UIS112" s="52"/>
      <c r="UIT112" s="52"/>
      <c r="UIU112" s="52"/>
      <c r="UIV112" s="52"/>
      <c r="UIW112" s="52"/>
      <c r="UIX112" s="52"/>
      <c r="UIY112" s="52"/>
      <c r="UIZ112" s="52"/>
      <c r="UJA112" s="52"/>
      <c r="UJB112" s="52"/>
      <c r="UJC112" s="52"/>
      <c r="UJD112" s="52"/>
      <c r="UJE112" s="52"/>
      <c r="UJF112" s="52"/>
      <c r="UJG112" s="52"/>
      <c r="UJH112" s="52"/>
      <c r="UJI112" s="52"/>
      <c r="UJJ112" s="52"/>
      <c r="UJK112" s="52"/>
      <c r="UJL112" s="52"/>
      <c r="UJM112" s="52"/>
      <c r="UJN112" s="52"/>
      <c r="UJO112" s="52"/>
      <c r="UJP112" s="52"/>
      <c r="UJQ112" s="52"/>
      <c r="UJR112" s="52"/>
      <c r="UJS112" s="52"/>
      <c r="UJT112" s="52"/>
      <c r="UJU112" s="52"/>
      <c r="UJV112" s="52"/>
      <c r="UJW112" s="52"/>
      <c r="UJX112" s="52"/>
      <c r="UJY112" s="52"/>
      <c r="UJZ112" s="52"/>
      <c r="UKA112" s="52"/>
      <c r="UKB112" s="52"/>
      <c r="UKC112" s="52"/>
      <c r="UKD112" s="52"/>
      <c r="UKE112" s="52"/>
      <c r="UKF112" s="52"/>
      <c r="UKG112" s="52"/>
      <c r="UKH112" s="52"/>
      <c r="UKI112" s="52"/>
      <c r="UKJ112" s="52"/>
      <c r="UKK112" s="52"/>
      <c r="UKL112" s="52"/>
      <c r="UKM112" s="52"/>
      <c r="UKN112" s="52"/>
      <c r="UKO112" s="52"/>
      <c r="UKP112" s="52"/>
      <c r="UKQ112" s="52"/>
      <c r="UKR112" s="52"/>
      <c r="UKS112" s="52"/>
      <c r="UKT112" s="52"/>
      <c r="UKU112" s="52"/>
      <c r="UKV112" s="52"/>
      <c r="UKW112" s="52"/>
      <c r="UKX112" s="52"/>
      <c r="UKY112" s="52"/>
      <c r="UKZ112" s="52"/>
      <c r="ULA112" s="52"/>
      <c r="ULB112" s="52"/>
      <c r="ULC112" s="52"/>
      <c r="ULD112" s="52"/>
      <c r="ULE112" s="52"/>
      <c r="ULF112" s="52"/>
      <c r="ULG112" s="52"/>
      <c r="ULH112" s="52"/>
      <c r="ULI112" s="52"/>
      <c r="ULJ112" s="52"/>
      <c r="ULK112" s="52"/>
      <c r="ULL112" s="52"/>
      <c r="ULM112" s="52"/>
      <c r="ULN112" s="52"/>
      <c r="ULO112" s="52"/>
      <c r="ULP112" s="52"/>
      <c r="ULQ112" s="52"/>
      <c r="ULR112" s="52"/>
      <c r="ULS112" s="52"/>
      <c r="ULT112" s="52"/>
      <c r="ULU112" s="52"/>
      <c r="ULV112" s="52"/>
      <c r="ULW112" s="52"/>
      <c r="ULX112" s="52"/>
      <c r="ULY112" s="52"/>
      <c r="ULZ112" s="52"/>
      <c r="UMA112" s="52"/>
      <c r="UMB112" s="52"/>
      <c r="UMC112" s="52"/>
      <c r="UMD112" s="52"/>
      <c r="UME112" s="52"/>
      <c r="UMF112" s="52"/>
      <c r="UMG112" s="52"/>
      <c r="UMH112" s="52"/>
      <c r="UMI112" s="52"/>
      <c r="UMJ112" s="52"/>
      <c r="UMK112" s="52"/>
      <c r="UML112" s="52"/>
      <c r="UMM112" s="52"/>
      <c r="UMN112" s="52"/>
      <c r="UMO112" s="52"/>
      <c r="UMP112" s="52"/>
      <c r="UMQ112" s="52"/>
      <c r="UMR112" s="52"/>
      <c r="UMS112" s="52"/>
      <c r="UMT112" s="52"/>
      <c r="UMU112" s="52"/>
      <c r="UMV112" s="52"/>
      <c r="UMW112" s="52"/>
      <c r="UMX112" s="52"/>
      <c r="UMY112" s="52"/>
      <c r="UMZ112" s="52"/>
      <c r="UNA112" s="52"/>
      <c r="UNB112" s="52"/>
      <c r="UNC112" s="52"/>
      <c r="UND112" s="52"/>
      <c r="UNE112" s="52"/>
      <c r="UNF112" s="52"/>
      <c r="UNG112" s="52"/>
      <c r="UNH112" s="52"/>
      <c r="UNI112" s="52"/>
      <c r="UNJ112" s="52"/>
      <c r="UNK112" s="52"/>
      <c r="UNL112" s="52"/>
      <c r="UNM112" s="52"/>
      <c r="UNN112" s="52"/>
      <c r="UNO112" s="52"/>
      <c r="UNP112" s="52"/>
      <c r="UNQ112" s="52"/>
      <c r="UNR112" s="52"/>
      <c r="UNS112" s="52"/>
      <c r="UNT112" s="52"/>
      <c r="UNU112" s="52"/>
      <c r="UNV112" s="52"/>
      <c r="UNW112" s="52"/>
      <c r="UNX112" s="52"/>
      <c r="UNY112" s="52"/>
      <c r="UNZ112" s="52"/>
      <c r="UOA112" s="52"/>
      <c r="UOB112" s="52"/>
      <c r="UOC112" s="52"/>
      <c r="UOD112" s="52"/>
      <c r="UOE112" s="52"/>
      <c r="UOF112" s="52"/>
      <c r="UOG112" s="52"/>
      <c r="UOH112" s="52"/>
      <c r="UOI112" s="52"/>
      <c r="UOJ112" s="52"/>
      <c r="UOK112" s="52"/>
      <c r="UOL112" s="52"/>
      <c r="UOM112" s="52"/>
      <c r="UON112" s="52"/>
      <c r="UOO112" s="52"/>
      <c r="UOP112" s="52"/>
      <c r="UOQ112" s="52"/>
      <c r="UOR112" s="52"/>
      <c r="UOS112" s="52"/>
      <c r="UOT112" s="52"/>
      <c r="UOU112" s="52"/>
      <c r="UOV112" s="52"/>
      <c r="UOW112" s="52"/>
      <c r="UOX112" s="52"/>
      <c r="UOY112" s="52"/>
      <c r="UOZ112" s="52"/>
      <c r="UPA112" s="52"/>
      <c r="UPB112" s="52"/>
      <c r="UPC112" s="52"/>
      <c r="UPD112" s="52"/>
      <c r="UPE112" s="52"/>
      <c r="UPF112" s="52"/>
      <c r="UPG112" s="52"/>
      <c r="UPH112" s="52"/>
      <c r="UPI112" s="52"/>
      <c r="UPJ112" s="52"/>
      <c r="UPK112" s="52"/>
      <c r="UPL112" s="52"/>
      <c r="UPM112" s="52"/>
      <c r="UPN112" s="52"/>
      <c r="UPO112" s="52"/>
      <c r="UPP112" s="52"/>
      <c r="UPQ112" s="52"/>
      <c r="UPR112" s="52"/>
      <c r="UPS112" s="52"/>
      <c r="UPT112" s="52"/>
      <c r="UPU112" s="52"/>
      <c r="UPV112" s="52"/>
      <c r="UPW112" s="52"/>
      <c r="UPX112" s="52"/>
      <c r="UPY112" s="52"/>
      <c r="UPZ112" s="52"/>
      <c r="UQA112" s="52"/>
      <c r="UQB112" s="52"/>
      <c r="UQC112" s="52"/>
      <c r="UQD112" s="52"/>
      <c r="UQE112" s="52"/>
      <c r="UQF112" s="52"/>
      <c r="UQG112" s="52"/>
      <c r="UQH112" s="52"/>
      <c r="UQI112" s="52"/>
      <c r="UQJ112" s="52"/>
      <c r="UQK112" s="52"/>
      <c r="UQL112" s="52"/>
      <c r="UQM112" s="52"/>
      <c r="UQN112" s="52"/>
      <c r="UQO112" s="52"/>
      <c r="UQP112" s="52"/>
      <c r="UQQ112" s="52"/>
      <c r="UQR112" s="52"/>
      <c r="UQS112" s="52"/>
      <c r="UQT112" s="52"/>
      <c r="UQU112" s="52"/>
      <c r="UQV112" s="52"/>
      <c r="UQW112" s="52"/>
      <c r="UQX112" s="52"/>
      <c r="UQY112" s="52"/>
      <c r="UQZ112" s="52"/>
      <c r="URA112" s="52"/>
      <c r="URB112" s="52"/>
      <c r="URC112" s="52"/>
      <c r="URD112" s="52"/>
      <c r="URE112" s="52"/>
      <c r="URF112" s="52"/>
      <c r="URG112" s="52"/>
      <c r="URH112" s="52"/>
      <c r="URI112" s="52"/>
      <c r="URJ112" s="52"/>
      <c r="URK112" s="52"/>
      <c r="URL112" s="52"/>
      <c r="URM112" s="52"/>
      <c r="URN112" s="52"/>
      <c r="URO112" s="52"/>
      <c r="URP112" s="52"/>
      <c r="URQ112" s="52"/>
      <c r="URR112" s="52"/>
      <c r="URS112" s="52"/>
      <c r="URT112" s="52"/>
      <c r="URU112" s="52"/>
      <c r="URV112" s="52"/>
      <c r="URW112" s="52"/>
      <c r="URX112" s="52"/>
      <c r="URY112" s="52"/>
      <c r="URZ112" s="52"/>
      <c r="USA112" s="52"/>
      <c r="USB112" s="52"/>
      <c r="USC112" s="52"/>
      <c r="USD112" s="52"/>
      <c r="USE112" s="52"/>
      <c r="USF112" s="52"/>
      <c r="USG112" s="52"/>
      <c r="USH112" s="52"/>
      <c r="USI112" s="52"/>
      <c r="USJ112" s="52"/>
      <c r="USK112" s="52"/>
      <c r="USL112" s="52"/>
      <c r="USM112" s="52"/>
      <c r="USN112" s="52"/>
      <c r="USO112" s="52"/>
      <c r="USP112" s="52"/>
      <c r="USQ112" s="52"/>
      <c r="USR112" s="52"/>
      <c r="USS112" s="52"/>
      <c r="UST112" s="52"/>
      <c r="USU112" s="52"/>
      <c r="USV112" s="52"/>
      <c r="USW112" s="52"/>
      <c r="USX112" s="52"/>
      <c r="USY112" s="52"/>
      <c r="USZ112" s="52"/>
      <c r="UTA112" s="52"/>
      <c r="UTB112" s="52"/>
      <c r="UTC112" s="52"/>
      <c r="UTD112" s="52"/>
      <c r="UTE112" s="52"/>
      <c r="UTF112" s="52"/>
      <c r="UTG112" s="52"/>
      <c r="UTH112" s="52"/>
      <c r="UTI112" s="52"/>
      <c r="UTJ112" s="52"/>
      <c r="UTK112" s="52"/>
      <c r="UTL112" s="52"/>
      <c r="UTM112" s="52"/>
      <c r="UTN112" s="52"/>
      <c r="UTO112" s="52"/>
      <c r="UTP112" s="52"/>
      <c r="UTQ112" s="52"/>
      <c r="UTR112" s="52"/>
      <c r="UTS112" s="52"/>
      <c r="UTT112" s="52"/>
      <c r="UTU112" s="52"/>
      <c r="UTV112" s="52"/>
      <c r="UTW112" s="52"/>
      <c r="UTX112" s="52"/>
      <c r="UTY112" s="52"/>
      <c r="UTZ112" s="52"/>
      <c r="UUA112" s="52"/>
      <c r="UUB112" s="52"/>
      <c r="UUC112" s="52"/>
      <c r="UUD112" s="52"/>
      <c r="UUE112" s="52"/>
      <c r="UUF112" s="52"/>
      <c r="UUG112" s="52"/>
      <c r="UUH112" s="52"/>
      <c r="UUI112" s="52"/>
      <c r="UUJ112" s="52"/>
      <c r="UUK112" s="52"/>
      <c r="UUL112" s="52"/>
      <c r="UUM112" s="52"/>
      <c r="UUN112" s="52"/>
      <c r="UUO112" s="52"/>
      <c r="UUP112" s="52"/>
      <c r="UUQ112" s="52"/>
      <c r="UUR112" s="52"/>
      <c r="UUS112" s="52"/>
      <c r="UUT112" s="52"/>
      <c r="UUU112" s="52"/>
      <c r="UUV112" s="52"/>
      <c r="UUW112" s="52"/>
      <c r="UUX112" s="52"/>
      <c r="UUY112" s="52"/>
      <c r="UUZ112" s="52"/>
      <c r="UVA112" s="52"/>
      <c r="UVB112" s="52"/>
      <c r="UVC112" s="52"/>
      <c r="UVD112" s="52"/>
      <c r="UVE112" s="52"/>
      <c r="UVF112" s="52"/>
      <c r="UVG112" s="52"/>
      <c r="UVH112" s="52"/>
      <c r="UVI112" s="52"/>
      <c r="UVJ112" s="52"/>
      <c r="UVK112" s="52"/>
      <c r="UVL112" s="52"/>
      <c r="UVM112" s="52"/>
      <c r="UVN112" s="52"/>
      <c r="UVO112" s="52"/>
      <c r="UVP112" s="52"/>
      <c r="UVQ112" s="52"/>
      <c r="UVR112" s="52"/>
      <c r="UVS112" s="52"/>
      <c r="UVT112" s="52"/>
      <c r="UVU112" s="52"/>
      <c r="UVV112" s="52"/>
      <c r="UVW112" s="52"/>
      <c r="UVX112" s="52"/>
      <c r="UVY112" s="52"/>
      <c r="UVZ112" s="52"/>
      <c r="UWA112" s="52"/>
      <c r="UWB112" s="52"/>
      <c r="UWC112" s="52"/>
      <c r="UWD112" s="52"/>
      <c r="UWE112" s="52"/>
      <c r="UWF112" s="52"/>
      <c r="UWG112" s="52"/>
      <c r="UWH112" s="52"/>
      <c r="UWI112" s="52"/>
      <c r="UWJ112" s="52"/>
      <c r="UWK112" s="52"/>
      <c r="UWL112" s="52"/>
      <c r="UWM112" s="52"/>
      <c r="UWN112" s="52"/>
      <c r="UWO112" s="52"/>
      <c r="UWP112" s="52"/>
      <c r="UWQ112" s="52"/>
      <c r="UWR112" s="52"/>
      <c r="UWS112" s="52"/>
      <c r="UWT112" s="52"/>
      <c r="UWU112" s="52"/>
      <c r="UWV112" s="52"/>
      <c r="UWW112" s="52"/>
      <c r="UWX112" s="52"/>
      <c r="UWY112" s="52"/>
      <c r="UWZ112" s="52"/>
      <c r="UXA112" s="52"/>
      <c r="UXB112" s="52"/>
      <c r="UXC112" s="52"/>
      <c r="UXD112" s="52"/>
      <c r="UXE112" s="52"/>
      <c r="UXF112" s="52"/>
      <c r="UXG112" s="52"/>
      <c r="UXH112" s="52"/>
      <c r="UXI112" s="52"/>
      <c r="UXJ112" s="52"/>
      <c r="UXK112" s="52"/>
      <c r="UXL112" s="52"/>
      <c r="UXM112" s="52"/>
      <c r="UXN112" s="52"/>
      <c r="UXO112" s="52"/>
      <c r="UXP112" s="52"/>
      <c r="UXQ112" s="52"/>
      <c r="UXR112" s="52"/>
      <c r="UXS112" s="52"/>
      <c r="UXT112" s="52"/>
      <c r="UXU112" s="52"/>
      <c r="UXV112" s="52"/>
      <c r="UXW112" s="52"/>
      <c r="UXX112" s="52"/>
      <c r="UXY112" s="52"/>
      <c r="UXZ112" s="52"/>
      <c r="UYA112" s="52"/>
      <c r="UYB112" s="52"/>
      <c r="UYC112" s="52"/>
      <c r="UYD112" s="52"/>
      <c r="UYE112" s="52"/>
      <c r="UYF112" s="52"/>
      <c r="UYG112" s="52"/>
      <c r="UYH112" s="52"/>
      <c r="UYI112" s="52"/>
      <c r="UYJ112" s="52"/>
      <c r="UYK112" s="52"/>
      <c r="UYL112" s="52"/>
      <c r="UYM112" s="52"/>
      <c r="UYN112" s="52"/>
      <c r="UYO112" s="52"/>
      <c r="UYP112" s="52"/>
      <c r="UYQ112" s="52"/>
      <c r="UYR112" s="52"/>
      <c r="UYS112" s="52"/>
      <c r="UYT112" s="52"/>
      <c r="UYU112" s="52"/>
      <c r="UYV112" s="52"/>
      <c r="UYW112" s="52"/>
      <c r="UYX112" s="52"/>
      <c r="UYY112" s="52"/>
      <c r="UYZ112" s="52"/>
      <c r="UZA112" s="52"/>
      <c r="UZB112" s="52"/>
      <c r="UZC112" s="52"/>
      <c r="UZD112" s="52"/>
      <c r="UZE112" s="52"/>
      <c r="UZF112" s="52"/>
      <c r="UZG112" s="52"/>
      <c r="UZH112" s="52"/>
      <c r="UZI112" s="52"/>
      <c r="UZJ112" s="52"/>
      <c r="UZK112" s="52"/>
      <c r="UZL112" s="52"/>
      <c r="UZM112" s="52"/>
      <c r="UZN112" s="52"/>
      <c r="UZO112" s="52"/>
      <c r="UZP112" s="52"/>
      <c r="UZQ112" s="52"/>
      <c r="UZR112" s="52"/>
      <c r="UZS112" s="52"/>
      <c r="UZT112" s="52"/>
      <c r="UZU112" s="52"/>
      <c r="UZV112" s="52"/>
      <c r="UZW112" s="52"/>
      <c r="UZX112" s="52"/>
      <c r="UZY112" s="52"/>
      <c r="UZZ112" s="52"/>
      <c r="VAA112" s="52"/>
      <c r="VAB112" s="52"/>
      <c r="VAC112" s="52"/>
      <c r="VAD112" s="52"/>
      <c r="VAE112" s="52"/>
      <c r="VAF112" s="52"/>
      <c r="VAG112" s="52"/>
      <c r="VAH112" s="52"/>
      <c r="VAI112" s="52"/>
      <c r="VAJ112" s="52"/>
      <c r="VAK112" s="52"/>
      <c r="VAL112" s="52"/>
      <c r="VAM112" s="52"/>
      <c r="VAN112" s="52"/>
      <c r="VAO112" s="52"/>
      <c r="VAP112" s="52"/>
      <c r="VAQ112" s="52"/>
      <c r="VAR112" s="52"/>
      <c r="VAS112" s="52"/>
      <c r="VAT112" s="52"/>
      <c r="VAU112" s="52"/>
      <c r="VAV112" s="52"/>
      <c r="VAW112" s="52"/>
      <c r="VAX112" s="52"/>
      <c r="VAY112" s="52"/>
      <c r="VAZ112" s="52"/>
      <c r="VBA112" s="52"/>
      <c r="VBB112" s="52"/>
      <c r="VBC112" s="52"/>
      <c r="VBD112" s="52"/>
      <c r="VBE112" s="52"/>
      <c r="VBF112" s="52"/>
      <c r="VBG112" s="52"/>
      <c r="VBH112" s="52"/>
      <c r="VBI112" s="52"/>
      <c r="VBJ112" s="52"/>
      <c r="VBK112" s="52"/>
      <c r="VBL112" s="52"/>
      <c r="VBM112" s="52"/>
      <c r="VBN112" s="52"/>
      <c r="VBO112" s="52"/>
      <c r="VBP112" s="52"/>
      <c r="VBQ112" s="52"/>
      <c r="VBR112" s="52"/>
      <c r="VBS112" s="52"/>
      <c r="VBT112" s="52"/>
      <c r="VBU112" s="52"/>
      <c r="VBV112" s="52"/>
      <c r="VBW112" s="52"/>
      <c r="VBX112" s="52"/>
      <c r="VBY112" s="52"/>
      <c r="VBZ112" s="52"/>
      <c r="VCA112" s="52"/>
      <c r="VCB112" s="52"/>
      <c r="VCC112" s="52"/>
      <c r="VCD112" s="52"/>
      <c r="VCE112" s="52"/>
      <c r="VCF112" s="52"/>
      <c r="VCG112" s="52"/>
      <c r="VCH112" s="52"/>
      <c r="VCI112" s="52"/>
      <c r="VCJ112" s="52"/>
      <c r="VCK112" s="52"/>
      <c r="VCL112" s="52"/>
      <c r="VCM112" s="52"/>
      <c r="VCN112" s="52"/>
      <c r="VCO112" s="52"/>
      <c r="VCP112" s="52"/>
      <c r="VCQ112" s="52"/>
      <c r="VCR112" s="52"/>
      <c r="VCS112" s="52"/>
      <c r="VCT112" s="52"/>
      <c r="VCU112" s="52"/>
      <c r="VCV112" s="52"/>
      <c r="VCW112" s="52"/>
      <c r="VCX112" s="52"/>
      <c r="VCY112" s="52"/>
      <c r="VCZ112" s="52"/>
      <c r="VDA112" s="52"/>
      <c r="VDB112" s="52"/>
      <c r="VDC112" s="52"/>
      <c r="VDD112" s="52"/>
      <c r="VDE112" s="52"/>
      <c r="VDF112" s="52"/>
      <c r="VDG112" s="52"/>
      <c r="VDH112" s="52"/>
      <c r="VDI112" s="52"/>
      <c r="VDJ112" s="52"/>
      <c r="VDK112" s="52"/>
      <c r="VDL112" s="52"/>
      <c r="VDM112" s="52"/>
      <c r="VDN112" s="52"/>
      <c r="VDO112" s="52"/>
      <c r="VDP112" s="52"/>
      <c r="VDQ112" s="52"/>
      <c r="VDR112" s="52"/>
      <c r="VDS112" s="52"/>
      <c r="VDT112" s="52"/>
      <c r="VDU112" s="52"/>
      <c r="VDV112" s="52"/>
      <c r="VDW112" s="52"/>
      <c r="VDX112" s="52"/>
      <c r="VDY112" s="52"/>
      <c r="VDZ112" s="52"/>
      <c r="VEA112" s="52"/>
      <c r="VEB112" s="52"/>
      <c r="VEC112" s="52"/>
      <c r="VED112" s="52"/>
      <c r="VEE112" s="52"/>
      <c r="VEF112" s="52"/>
      <c r="VEG112" s="52"/>
      <c r="VEH112" s="52"/>
      <c r="VEI112" s="52"/>
      <c r="VEJ112" s="52"/>
      <c r="VEK112" s="52"/>
      <c r="VEL112" s="52"/>
      <c r="VEM112" s="52"/>
      <c r="VEN112" s="52"/>
      <c r="VEO112" s="52"/>
      <c r="VEP112" s="52"/>
      <c r="VEQ112" s="52"/>
      <c r="VER112" s="52"/>
      <c r="VES112" s="52"/>
      <c r="VET112" s="52"/>
      <c r="VEU112" s="52"/>
      <c r="VEV112" s="52"/>
      <c r="VEW112" s="52"/>
      <c r="VEX112" s="52"/>
      <c r="VEY112" s="52"/>
      <c r="VEZ112" s="52"/>
      <c r="VFA112" s="52"/>
      <c r="VFB112" s="52"/>
      <c r="VFC112" s="52"/>
      <c r="VFD112" s="52"/>
      <c r="VFE112" s="52"/>
      <c r="VFF112" s="52"/>
      <c r="VFG112" s="52"/>
      <c r="VFH112" s="52"/>
      <c r="VFI112" s="52"/>
      <c r="VFJ112" s="52"/>
      <c r="VFK112" s="52"/>
      <c r="VFL112" s="52"/>
      <c r="VFM112" s="52"/>
      <c r="VFN112" s="52"/>
      <c r="VFO112" s="52"/>
      <c r="VFP112" s="52"/>
      <c r="VFQ112" s="52"/>
      <c r="VFR112" s="52"/>
      <c r="VFS112" s="52"/>
      <c r="VFT112" s="52"/>
      <c r="VFU112" s="52"/>
      <c r="VFV112" s="52"/>
      <c r="VFW112" s="52"/>
      <c r="VFX112" s="52"/>
      <c r="VFY112" s="52"/>
      <c r="VFZ112" s="52"/>
      <c r="VGA112" s="52"/>
      <c r="VGB112" s="52"/>
      <c r="VGC112" s="52"/>
      <c r="VGD112" s="52"/>
      <c r="VGE112" s="52"/>
      <c r="VGF112" s="52"/>
      <c r="VGG112" s="52"/>
      <c r="VGH112" s="52"/>
      <c r="VGI112" s="52"/>
      <c r="VGJ112" s="52"/>
      <c r="VGK112" s="52"/>
      <c r="VGL112" s="52"/>
      <c r="VGM112" s="52"/>
      <c r="VGN112" s="52"/>
      <c r="VGO112" s="52"/>
      <c r="VGP112" s="52"/>
      <c r="VGQ112" s="52"/>
      <c r="VGR112" s="52"/>
      <c r="VGS112" s="52"/>
      <c r="VGT112" s="52"/>
      <c r="VGU112" s="52"/>
      <c r="VGV112" s="52"/>
      <c r="VGW112" s="52"/>
      <c r="VGX112" s="52"/>
      <c r="VGY112" s="52"/>
      <c r="VGZ112" s="52"/>
      <c r="VHA112" s="52"/>
      <c r="VHB112" s="52"/>
      <c r="VHC112" s="52"/>
      <c r="VHD112" s="52"/>
      <c r="VHE112" s="52"/>
      <c r="VHF112" s="52"/>
      <c r="VHG112" s="52"/>
      <c r="VHH112" s="52"/>
      <c r="VHI112" s="52"/>
      <c r="VHJ112" s="52"/>
      <c r="VHK112" s="52"/>
      <c r="VHL112" s="52"/>
      <c r="VHM112" s="52"/>
      <c r="VHN112" s="52"/>
      <c r="VHO112" s="52"/>
      <c r="VHP112" s="52"/>
      <c r="VHQ112" s="52"/>
      <c r="VHR112" s="52"/>
      <c r="VHS112" s="52"/>
      <c r="VHT112" s="52"/>
      <c r="VHU112" s="52"/>
      <c r="VHV112" s="52"/>
      <c r="VHW112" s="52"/>
      <c r="VHX112" s="52"/>
      <c r="VHY112" s="52"/>
      <c r="VHZ112" s="52"/>
      <c r="VIA112" s="52"/>
      <c r="VIB112" s="52"/>
      <c r="VIC112" s="52"/>
      <c r="VID112" s="52"/>
      <c r="VIE112" s="52"/>
      <c r="VIF112" s="52"/>
      <c r="VIG112" s="52"/>
      <c r="VIH112" s="52"/>
      <c r="VII112" s="52"/>
      <c r="VIJ112" s="52"/>
      <c r="VIK112" s="52"/>
      <c r="VIL112" s="52"/>
      <c r="VIM112" s="52"/>
      <c r="VIN112" s="52"/>
      <c r="VIO112" s="52"/>
      <c r="VIP112" s="52"/>
      <c r="VIQ112" s="52"/>
      <c r="VIR112" s="52"/>
      <c r="VIS112" s="52"/>
      <c r="VIT112" s="52"/>
      <c r="VIU112" s="52"/>
      <c r="VIV112" s="52"/>
      <c r="VIW112" s="52"/>
      <c r="VIX112" s="52"/>
      <c r="VIY112" s="52"/>
      <c r="VIZ112" s="52"/>
      <c r="VJA112" s="52"/>
      <c r="VJB112" s="52"/>
      <c r="VJC112" s="52"/>
      <c r="VJD112" s="52"/>
      <c r="VJE112" s="52"/>
      <c r="VJF112" s="52"/>
      <c r="VJG112" s="52"/>
      <c r="VJH112" s="52"/>
      <c r="VJI112" s="52"/>
      <c r="VJJ112" s="52"/>
      <c r="VJK112" s="52"/>
      <c r="VJL112" s="52"/>
      <c r="VJM112" s="52"/>
      <c r="VJN112" s="52"/>
      <c r="VJO112" s="52"/>
      <c r="VJP112" s="52"/>
      <c r="VJQ112" s="52"/>
      <c r="VJR112" s="52"/>
      <c r="VJS112" s="52"/>
      <c r="VJT112" s="52"/>
      <c r="VJU112" s="52"/>
      <c r="VJV112" s="52"/>
      <c r="VJW112" s="52"/>
      <c r="VJX112" s="52"/>
      <c r="VJY112" s="52"/>
      <c r="VJZ112" s="52"/>
      <c r="VKA112" s="52"/>
      <c r="VKB112" s="52"/>
      <c r="VKC112" s="52"/>
      <c r="VKD112" s="52"/>
      <c r="VKE112" s="52"/>
      <c r="VKF112" s="52"/>
      <c r="VKG112" s="52"/>
      <c r="VKH112" s="52"/>
      <c r="VKI112" s="52"/>
      <c r="VKJ112" s="52"/>
      <c r="VKK112" s="52"/>
      <c r="VKL112" s="52"/>
      <c r="VKM112" s="52"/>
      <c r="VKN112" s="52"/>
      <c r="VKO112" s="52"/>
      <c r="VKP112" s="52"/>
      <c r="VKQ112" s="52"/>
      <c r="VKR112" s="52"/>
      <c r="VKS112" s="52"/>
      <c r="VKT112" s="52"/>
      <c r="VKU112" s="52"/>
      <c r="VKV112" s="52"/>
      <c r="VKW112" s="52"/>
      <c r="VKX112" s="52"/>
      <c r="VKY112" s="52"/>
      <c r="VKZ112" s="52"/>
      <c r="VLA112" s="52"/>
      <c r="VLB112" s="52"/>
      <c r="VLC112" s="52"/>
      <c r="VLD112" s="52"/>
      <c r="VLE112" s="52"/>
      <c r="VLF112" s="52"/>
      <c r="VLG112" s="52"/>
      <c r="VLH112" s="52"/>
      <c r="VLI112" s="52"/>
      <c r="VLJ112" s="52"/>
      <c r="VLK112" s="52"/>
      <c r="VLL112" s="52"/>
      <c r="VLM112" s="52"/>
      <c r="VLN112" s="52"/>
      <c r="VLO112" s="52"/>
      <c r="VLP112" s="52"/>
      <c r="VLQ112" s="52"/>
      <c r="VLR112" s="52"/>
      <c r="VLS112" s="52"/>
      <c r="VLT112" s="52"/>
      <c r="VLU112" s="52"/>
      <c r="VLV112" s="52"/>
      <c r="VLW112" s="52"/>
      <c r="VLX112" s="52"/>
      <c r="VLY112" s="52"/>
      <c r="VLZ112" s="52"/>
      <c r="VMA112" s="52"/>
      <c r="VMB112" s="52"/>
      <c r="VMC112" s="52"/>
      <c r="VMD112" s="52"/>
      <c r="VME112" s="52"/>
      <c r="VMF112" s="52"/>
      <c r="VMG112" s="52"/>
      <c r="VMH112" s="52"/>
      <c r="VMI112" s="52"/>
      <c r="VMJ112" s="52"/>
      <c r="VMK112" s="52"/>
      <c r="VML112" s="52"/>
      <c r="VMM112" s="52"/>
      <c r="VMN112" s="52"/>
      <c r="VMO112" s="52"/>
      <c r="VMP112" s="52"/>
      <c r="VMQ112" s="52"/>
      <c r="VMR112" s="52"/>
      <c r="VMS112" s="52"/>
      <c r="VMT112" s="52"/>
      <c r="VMU112" s="52"/>
      <c r="VMV112" s="52"/>
      <c r="VMW112" s="52"/>
      <c r="VMX112" s="52"/>
      <c r="VMY112" s="52"/>
      <c r="VMZ112" s="52"/>
      <c r="VNA112" s="52"/>
      <c r="VNB112" s="52"/>
      <c r="VNC112" s="52"/>
      <c r="VND112" s="52"/>
      <c r="VNE112" s="52"/>
      <c r="VNF112" s="52"/>
      <c r="VNG112" s="52"/>
      <c r="VNH112" s="52"/>
      <c r="VNI112" s="52"/>
      <c r="VNJ112" s="52"/>
      <c r="VNK112" s="52"/>
      <c r="VNL112" s="52"/>
      <c r="VNM112" s="52"/>
      <c r="VNN112" s="52"/>
      <c r="VNO112" s="52"/>
      <c r="VNP112" s="52"/>
      <c r="VNQ112" s="52"/>
      <c r="VNR112" s="52"/>
      <c r="VNS112" s="52"/>
      <c r="VNT112" s="52"/>
      <c r="VNU112" s="52"/>
      <c r="VNV112" s="52"/>
      <c r="VNW112" s="52"/>
      <c r="VNX112" s="52"/>
      <c r="VNY112" s="52"/>
      <c r="VNZ112" s="52"/>
      <c r="VOA112" s="52"/>
      <c r="VOB112" s="52"/>
      <c r="VOC112" s="52"/>
      <c r="VOD112" s="52"/>
      <c r="VOE112" s="52"/>
      <c r="VOF112" s="52"/>
      <c r="VOG112" s="52"/>
      <c r="VOH112" s="52"/>
      <c r="VOI112" s="52"/>
      <c r="VOJ112" s="52"/>
      <c r="VOK112" s="52"/>
      <c r="VOL112" s="52"/>
      <c r="VOM112" s="52"/>
      <c r="VON112" s="52"/>
      <c r="VOO112" s="52"/>
      <c r="VOP112" s="52"/>
      <c r="VOQ112" s="52"/>
      <c r="VOR112" s="52"/>
      <c r="VOS112" s="52"/>
      <c r="VOT112" s="52"/>
      <c r="VOU112" s="52"/>
      <c r="VOV112" s="52"/>
      <c r="VOW112" s="52"/>
      <c r="VOX112" s="52"/>
      <c r="VOY112" s="52"/>
      <c r="VOZ112" s="52"/>
      <c r="VPA112" s="52"/>
      <c r="VPB112" s="52"/>
      <c r="VPC112" s="52"/>
      <c r="VPD112" s="52"/>
      <c r="VPE112" s="52"/>
      <c r="VPF112" s="52"/>
      <c r="VPG112" s="52"/>
      <c r="VPH112" s="52"/>
      <c r="VPI112" s="52"/>
      <c r="VPJ112" s="52"/>
      <c r="VPK112" s="52"/>
      <c r="VPL112" s="52"/>
      <c r="VPM112" s="52"/>
      <c r="VPN112" s="52"/>
      <c r="VPO112" s="52"/>
      <c r="VPP112" s="52"/>
      <c r="VPQ112" s="52"/>
      <c r="VPR112" s="52"/>
      <c r="VPS112" s="52"/>
      <c r="VPT112" s="52"/>
      <c r="VPU112" s="52"/>
      <c r="VPV112" s="52"/>
      <c r="VPW112" s="52"/>
      <c r="VPX112" s="52"/>
      <c r="VPY112" s="52"/>
      <c r="VPZ112" s="52"/>
      <c r="VQA112" s="52"/>
      <c r="VQB112" s="52"/>
      <c r="VQC112" s="52"/>
      <c r="VQD112" s="52"/>
      <c r="VQE112" s="52"/>
      <c r="VQF112" s="52"/>
      <c r="VQG112" s="52"/>
      <c r="VQH112" s="52"/>
      <c r="VQI112" s="52"/>
      <c r="VQJ112" s="52"/>
      <c r="VQK112" s="52"/>
      <c r="VQL112" s="52"/>
      <c r="VQM112" s="52"/>
      <c r="VQN112" s="52"/>
      <c r="VQO112" s="52"/>
      <c r="VQP112" s="52"/>
      <c r="VQQ112" s="52"/>
      <c r="VQR112" s="52"/>
      <c r="VQS112" s="52"/>
      <c r="VQT112" s="52"/>
      <c r="VQU112" s="52"/>
      <c r="VQV112" s="52"/>
      <c r="VQW112" s="52"/>
      <c r="VQX112" s="52"/>
      <c r="VQY112" s="52"/>
      <c r="VQZ112" s="52"/>
      <c r="VRA112" s="52"/>
      <c r="VRB112" s="52"/>
      <c r="VRC112" s="52"/>
      <c r="VRD112" s="52"/>
      <c r="VRE112" s="52"/>
      <c r="VRF112" s="52"/>
      <c r="VRG112" s="52"/>
      <c r="VRH112" s="52"/>
      <c r="VRI112" s="52"/>
      <c r="VRJ112" s="52"/>
      <c r="VRK112" s="52"/>
      <c r="VRL112" s="52"/>
      <c r="VRM112" s="52"/>
      <c r="VRN112" s="52"/>
      <c r="VRO112" s="52"/>
      <c r="VRP112" s="52"/>
      <c r="VRQ112" s="52"/>
      <c r="VRR112" s="52"/>
      <c r="VRS112" s="52"/>
      <c r="VRT112" s="52"/>
      <c r="VRU112" s="52"/>
      <c r="VRV112" s="52"/>
      <c r="VRW112" s="52"/>
      <c r="VRX112" s="52"/>
      <c r="VRY112" s="52"/>
      <c r="VRZ112" s="52"/>
      <c r="VSA112" s="52"/>
      <c r="VSB112" s="52"/>
      <c r="VSC112" s="52"/>
      <c r="VSD112" s="52"/>
      <c r="VSE112" s="52"/>
      <c r="VSF112" s="52"/>
      <c r="VSG112" s="52"/>
      <c r="VSH112" s="52"/>
      <c r="VSI112" s="52"/>
      <c r="VSJ112" s="52"/>
      <c r="VSK112" s="52"/>
      <c r="VSL112" s="52"/>
      <c r="VSM112" s="52"/>
      <c r="VSN112" s="52"/>
      <c r="VSO112" s="52"/>
      <c r="VSP112" s="52"/>
      <c r="VSQ112" s="52"/>
      <c r="VSR112" s="52"/>
      <c r="VSS112" s="52"/>
      <c r="VST112" s="52"/>
      <c r="VSU112" s="52"/>
      <c r="VSV112" s="52"/>
      <c r="VSW112" s="52"/>
      <c r="VSX112" s="52"/>
      <c r="VSY112" s="52"/>
      <c r="VSZ112" s="52"/>
      <c r="VTA112" s="52"/>
      <c r="VTB112" s="52"/>
      <c r="VTC112" s="52"/>
      <c r="VTD112" s="52"/>
      <c r="VTE112" s="52"/>
      <c r="VTF112" s="52"/>
      <c r="VTG112" s="52"/>
      <c r="VTH112" s="52"/>
      <c r="VTI112" s="52"/>
      <c r="VTJ112" s="52"/>
      <c r="VTK112" s="52"/>
      <c r="VTL112" s="52"/>
      <c r="VTM112" s="52"/>
      <c r="VTN112" s="52"/>
      <c r="VTO112" s="52"/>
      <c r="VTP112" s="52"/>
      <c r="VTQ112" s="52"/>
      <c r="VTR112" s="52"/>
      <c r="VTS112" s="52"/>
      <c r="VTT112" s="52"/>
      <c r="VTU112" s="52"/>
      <c r="VTV112" s="52"/>
      <c r="VTW112" s="52"/>
      <c r="VTX112" s="52"/>
      <c r="VTY112" s="52"/>
      <c r="VTZ112" s="52"/>
      <c r="VUA112" s="52"/>
      <c r="VUB112" s="52"/>
      <c r="VUC112" s="52"/>
      <c r="VUD112" s="52"/>
      <c r="VUE112" s="52"/>
      <c r="VUF112" s="52"/>
      <c r="VUG112" s="52"/>
      <c r="VUH112" s="52"/>
      <c r="VUI112" s="52"/>
      <c r="VUJ112" s="52"/>
      <c r="VUK112" s="52"/>
      <c r="VUL112" s="52"/>
      <c r="VUM112" s="52"/>
      <c r="VUN112" s="52"/>
      <c r="VUO112" s="52"/>
      <c r="VUP112" s="52"/>
      <c r="VUQ112" s="52"/>
      <c r="VUR112" s="52"/>
      <c r="VUS112" s="52"/>
      <c r="VUT112" s="52"/>
      <c r="VUU112" s="52"/>
      <c r="VUV112" s="52"/>
      <c r="VUW112" s="52"/>
      <c r="VUX112" s="52"/>
      <c r="VUY112" s="52"/>
      <c r="VUZ112" s="52"/>
      <c r="VVA112" s="52"/>
      <c r="VVB112" s="52"/>
      <c r="VVC112" s="52"/>
      <c r="VVD112" s="52"/>
      <c r="VVE112" s="52"/>
      <c r="VVF112" s="52"/>
      <c r="VVG112" s="52"/>
      <c r="VVH112" s="52"/>
      <c r="VVI112" s="52"/>
      <c r="VVJ112" s="52"/>
      <c r="VVK112" s="52"/>
      <c r="VVL112" s="52"/>
      <c r="VVM112" s="52"/>
      <c r="VVN112" s="52"/>
      <c r="VVO112" s="52"/>
      <c r="VVP112" s="52"/>
      <c r="VVQ112" s="52"/>
      <c r="VVR112" s="52"/>
      <c r="VVS112" s="52"/>
      <c r="VVT112" s="52"/>
      <c r="VVU112" s="52"/>
      <c r="VVV112" s="52"/>
      <c r="VVW112" s="52"/>
      <c r="VVX112" s="52"/>
      <c r="VVY112" s="52"/>
      <c r="VVZ112" s="52"/>
      <c r="VWA112" s="52"/>
      <c r="VWB112" s="52"/>
      <c r="VWC112" s="52"/>
      <c r="VWD112" s="52"/>
      <c r="VWE112" s="52"/>
      <c r="VWF112" s="52"/>
      <c r="VWG112" s="52"/>
      <c r="VWH112" s="52"/>
      <c r="VWI112" s="52"/>
      <c r="VWJ112" s="52"/>
      <c r="VWK112" s="52"/>
      <c r="VWL112" s="52"/>
      <c r="VWM112" s="52"/>
      <c r="VWN112" s="52"/>
      <c r="VWO112" s="52"/>
      <c r="VWP112" s="52"/>
      <c r="VWQ112" s="52"/>
      <c r="VWR112" s="52"/>
      <c r="VWS112" s="52"/>
      <c r="VWT112" s="52"/>
      <c r="VWU112" s="52"/>
      <c r="VWV112" s="52"/>
      <c r="VWW112" s="52"/>
      <c r="VWX112" s="52"/>
      <c r="VWY112" s="52"/>
      <c r="VWZ112" s="52"/>
      <c r="VXA112" s="52"/>
      <c r="VXB112" s="52"/>
      <c r="VXC112" s="52"/>
      <c r="VXD112" s="52"/>
      <c r="VXE112" s="52"/>
      <c r="VXF112" s="52"/>
      <c r="VXG112" s="52"/>
      <c r="VXH112" s="52"/>
      <c r="VXI112" s="52"/>
      <c r="VXJ112" s="52"/>
      <c r="VXK112" s="52"/>
      <c r="VXL112" s="52"/>
      <c r="VXM112" s="52"/>
      <c r="VXN112" s="52"/>
      <c r="VXO112" s="52"/>
      <c r="VXP112" s="52"/>
      <c r="VXQ112" s="52"/>
      <c r="VXR112" s="52"/>
      <c r="VXS112" s="52"/>
      <c r="VXT112" s="52"/>
      <c r="VXU112" s="52"/>
      <c r="VXV112" s="52"/>
      <c r="VXW112" s="52"/>
      <c r="VXX112" s="52"/>
      <c r="VXY112" s="52"/>
      <c r="VXZ112" s="52"/>
      <c r="VYA112" s="52"/>
      <c r="VYB112" s="52"/>
      <c r="VYC112" s="52"/>
      <c r="VYD112" s="52"/>
      <c r="VYE112" s="52"/>
      <c r="VYF112" s="52"/>
      <c r="VYG112" s="52"/>
      <c r="VYH112" s="52"/>
      <c r="VYI112" s="52"/>
      <c r="VYJ112" s="52"/>
      <c r="VYK112" s="52"/>
      <c r="VYL112" s="52"/>
      <c r="VYM112" s="52"/>
      <c r="VYN112" s="52"/>
      <c r="VYO112" s="52"/>
      <c r="VYP112" s="52"/>
      <c r="VYQ112" s="52"/>
      <c r="VYR112" s="52"/>
      <c r="VYS112" s="52"/>
      <c r="VYT112" s="52"/>
      <c r="VYU112" s="52"/>
      <c r="VYV112" s="52"/>
      <c r="VYW112" s="52"/>
      <c r="VYX112" s="52"/>
      <c r="VYY112" s="52"/>
      <c r="VYZ112" s="52"/>
      <c r="VZA112" s="52"/>
      <c r="VZB112" s="52"/>
      <c r="VZC112" s="52"/>
      <c r="VZD112" s="52"/>
      <c r="VZE112" s="52"/>
      <c r="VZF112" s="52"/>
      <c r="VZG112" s="52"/>
      <c r="VZH112" s="52"/>
      <c r="VZI112" s="52"/>
      <c r="VZJ112" s="52"/>
      <c r="VZK112" s="52"/>
      <c r="VZL112" s="52"/>
      <c r="VZM112" s="52"/>
      <c r="VZN112" s="52"/>
      <c r="VZO112" s="52"/>
      <c r="VZP112" s="52"/>
      <c r="VZQ112" s="52"/>
      <c r="VZR112" s="52"/>
      <c r="VZS112" s="52"/>
      <c r="VZT112" s="52"/>
      <c r="VZU112" s="52"/>
      <c r="VZV112" s="52"/>
      <c r="VZW112" s="52"/>
      <c r="VZX112" s="52"/>
      <c r="VZY112" s="52"/>
      <c r="VZZ112" s="52"/>
      <c r="WAA112" s="52"/>
      <c r="WAB112" s="52"/>
      <c r="WAC112" s="52"/>
      <c r="WAD112" s="52"/>
      <c r="WAE112" s="52"/>
      <c r="WAF112" s="52"/>
      <c r="WAG112" s="52"/>
      <c r="WAH112" s="52"/>
      <c r="WAI112" s="52"/>
      <c r="WAJ112" s="52"/>
      <c r="WAK112" s="52"/>
      <c r="WAL112" s="52"/>
      <c r="WAM112" s="52"/>
      <c r="WAN112" s="52"/>
      <c r="WAO112" s="52"/>
      <c r="WAP112" s="52"/>
      <c r="WAQ112" s="52"/>
      <c r="WAR112" s="52"/>
      <c r="WAS112" s="52"/>
      <c r="WAT112" s="52"/>
      <c r="WAU112" s="52"/>
      <c r="WAV112" s="52"/>
      <c r="WAW112" s="52"/>
      <c r="WAX112" s="52"/>
      <c r="WAY112" s="52"/>
      <c r="WAZ112" s="52"/>
      <c r="WBA112" s="52"/>
      <c r="WBB112" s="52"/>
      <c r="WBC112" s="52"/>
      <c r="WBD112" s="52"/>
      <c r="WBE112" s="52"/>
      <c r="WBF112" s="52"/>
      <c r="WBG112" s="52"/>
      <c r="WBH112" s="52"/>
      <c r="WBI112" s="52"/>
      <c r="WBJ112" s="52"/>
      <c r="WBK112" s="52"/>
      <c r="WBL112" s="52"/>
      <c r="WBM112" s="52"/>
      <c r="WBN112" s="52"/>
      <c r="WBO112" s="52"/>
      <c r="WBP112" s="52"/>
      <c r="WBQ112" s="52"/>
      <c r="WBR112" s="52"/>
      <c r="WBS112" s="52"/>
      <c r="WBT112" s="52"/>
      <c r="WBU112" s="52"/>
      <c r="WBV112" s="52"/>
      <c r="WBW112" s="52"/>
      <c r="WBX112" s="52"/>
      <c r="WBY112" s="52"/>
      <c r="WBZ112" s="52"/>
      <c r="WCA112" s="52"/>
      <c r="WCB112" s="52"/>
      <c r="WCC112" s="52"/>
      <c r="WCD112" s="52"/>
      <c r="WCE112" s="52"/>
      <c r="WCF112" s="52"/>
      <c r="WCG112" s="52"/>
      <c r="WCH112" s="52"/>
      <c r="WCI112" s="52"/>
      <c r="WCJ112" s="52"/>
      <c r="WCK112" s="52"/>
      <c r="WCL112" s="52"/>
      <c r="WCM112" s="52"/>
      <c r="WCN112" s="52"/>
      <c r="WCO112" s="52"/>
      <c r="WCP112" s="52"/>
      <c r="WCQ112" s="52"/>
      <c r="WCR112" s="52"/>
      <c r="WCS112" s="52"/>
      <c r="WCT112" s="52"/>
      <c r="WCU112" s="52"/>
      <c r="WCV112" s="52"/>
      <c r="WCW112" s="52"/>
      <c r="WCX112" s="52"/>
      <c r="WCY112" s="52"/>
      <c r="WCZ112" s="52"/>
      <c r="WDA112" s="52"/>
      <c r="WDB112" s="52"/>
      <c r="WDC112" s="52"/>
      <c r="WDD112" s="52"/>
      <c r="WDE112" s="52"/>
      <c r="WDF112" s="52"/>
      <c r="WDG112" s="52"/>
      <c r="WDH112" s="52"/>
      <c r="WDI112" s="52"/>
      <c r="WDJ112" s="52"/>
      <c r="WDK112" s="52"/>
      <c r="WDL112" s="52"/>
      <c r="WDM112" s="52"/>
      <c r="WDN112" s="52"/>
      <c r="WDO112" s="52"/>
      <c r="WDP112" s="52"/>
      <c r="WDQ112" s="52"/>
      <c r="WDR112" s="52"/>
      <c r="WDS112" s="52"/>
      <c r="WDT112" s="52"/>
      <c r="WDU112" s="52"/>
      <c r="WDV112" s="52"/>
      <c r="WDW112" s="52"/>
      <c r="WDX112" s="52"/>
      <c r="WDY112" s="52"/>
      <c r="WDZ112" s="52"/>
      <c r="WEA112" s="52"/>
      <c r="WEB112" s="52"/>
      <c r="WEC112" s="52"/>
      <c r="WED112" s="52"/>
      <c r="WEE112" s="52"/>
      <c r="WEF112" s="52"/>
      <c r="WEG112" s="52"/>
      <c r="WEH112" s="52"/>
      <c r="WEI112" s="52"/>
      <c r="WEJ112" s="52"/>
      <c r="WEK112" s="52"/>
      <c r="WEL112" s="52"/>
      <c r="WEM112" s="52"/>
      <c r="WEN112" s="52"/>
      <c r="WEO112" s="52"/>
      <c r="WEP112" s="52"/>
      <c r="WEQ112" s="52"/>
      <c r="WER112" s="52"/>
      <c r="WES112" s="52"/>
      <c r="WET112" s="52"/>
      <c r="WEU112" s="52"/>
      <c r="WEV112" s="52"/>
      <c r="WEW112" s="52"/>
      <c r="WEX112" s="52"/>
      <c r="WEY112" s="52"/>
      <c r="WEZ112" s="52"/>
      <c r="WFA112" s="52"/>
      <c r="WFB112" s="52"/>
      <c r="WFC112" s="52"/>
      <c r="WFD112" s="52"/>
      <c r="WFE112" s="52"/>
      <c r="WFF112" s="52"/>
      <c r="WFG112" s="52"/>
      <c r="WFH112" s="52"/>
      <c r="WFI112" s="52"/>
      <c r="WFJ112" s="52"/>
      <c r="WFK112" s="52"/>
      <c r="WFL112" s="52"/>
      <c r="WFM112" s="52"/>
      <c r="WFN112" s="52"/>
      <c r="WFO112" s="52"/>
      <c r="WFP112" s="52"/>
      <c r="WFQ112" s="52"/>
      <c r="WFR112" s="52"/>
      <c r="WFS112" s="52"/>
      <c r="WFT112" s="52"/>
      <c r="WFU112" s="52"/>
      <c r="WFV112" s="52"/>
      <c r="WFW112" s="52"/>
      <c r="WFX112" s="52"/>
      <c r="WFY112" s="52"/>
      <c r="WFZ112" s="52"/>
      <c r="WGA112" s="52"/>
      <c r="WGB112" s="52"/>
      <c r="WGC112" s="52"/>
      <c r="WGD112" s="52"/>
      <c r="WGE112" s="52"/>
      <c r="WGF112" s="52"/>
      <c r="WGG112" s="52"/>
      <c r="WGH112" s="52"/>
      <c r="WGI112" s="52"/>
      <c r="WGJ112" s="52"/>
      <c r="WGK112" s="52"/>
      <c r="WGL112" s="52"/>
      <c r="WGM112" s="52"/>
      <c r="WGN112" s="52"/>
      <c r="WGO112" s="52"/>
      <c r="WGP112" s="52"/>
      <c r="WGQ112" s="52"/>
      <c r="WGR112" s="52"/>
      <c r="WGS112" s="52"/>
      <c r="WGT112" s="52"/>
      <c r="WGU112" s="52"/>
      <c r="WGV112" s="52"/>
      <c r="WGW112" s="52"/>
      <c r="WGX112" s="52"/>
      <c r="WGY112" s="52"/>
      <c r="WGZ112" s="52"/>
      <c r="WHA112" s="52"/>
      <c r="WHB112" s="52"/>
      <c r="WHC112" s="52"/>
      <c r="WHD112" s="52"/>
      <c r="WHE112" s="52"/>
      <c r="WHF112" s="52"/>
      <c r="WHG112" s="52"/>
      <c r="WHH112" s="52"/>
      <c r="WHI112" s="52"/>
      <c r="WHJ112" s="52"/>
      <c r="WHK112" s="52"/>
      <c r="WHL112" s="52"/>
      <c r="WHM112" s="52"/>
      <c r="WHN112" s="52"/>
      <c r="WHO112" s="52"/>
      <c r="WHP112" s="52"/>
      <c r="WHQ112" s="52"/>
      <c r="WHR112" s="52"/>
      <c r="WHS112" s="52"/>
      <c r="WHT112" s="52"/>
      <c r="WHU112" s="52"/>
      <c r="WHV112" s="52"/>
      <c r="WHW112" s="52"/>
      <c r="WHX112" s="52"/>
      <c r="WHY112" s="52"/>
      <c r="WHZ112" s="52"/>
      <c r="WIA112" s="52"/>
      <c r="WIB112" s="52"/>
      <c r="WIC112" s="52"/>
      <c r="WID112" s="52"/>
      <c r="WIE112" s="52"/>
      <c r="WIF112" s="52"/>
      <c r="WIG112" s="52"/>
      <c r="WIH112" s="52"/>
      <c r="WII112" s="52"/>
      <c r="WIJ112" s="52"/>
      <c r="WIK112" s="52"/>
      <c r="WIL112" s="52"/>
      <c r="WIM112" s="52"/>
      <c r="WIN112" s="52"/>
      <c r="WIO112" s="52"/>
      <c r="WIP112" s="52"/>
      <c r="WIQ112" s="52"/>
      <c r="WIR112" s="52"/>
      <c r="WIS112" s="52"/>
      <c r="WIT112" s="52"/>
      <c r="WIU112" s="52"/>
      <c r="WIV112" s="52"/>
      <c r="WIW112" s="52"/>
      <c r="WIX112" s="52"/>
      <c r="WIY112" s="52"/>
      <c r="WIZ112" s="52"/>
      <c r="WJA112" s="52"/>
      <c r="WJB112" s="52"/>
      <c r="WJC112" s="52"/>
      <c r="WJD112" s="52"/>
      <c r="WJE112" s="52"/>
      <c r="WJF112" s="52"/>
      <c r="WJG112" s="52"/>
      <c r="WJH112" s="52"/>
      <c r="WJI112" s="52"/>
      <c r="WJJ112" s="52"/>
      <c r="WJK112" s="52"/>
      <c r="WJL112" s="52"/>
      <c r="WJM112" s="52"/>
      <c r="WJN112" s="52"/>
      <c r="WJO112" s="52"/>
      <c r="WJP112" s="52"/>
      <c r="WJQ112" s="52"/>
      <c r="WJR112" s="52"/>
      <c r="WJS112" s="52"/>
      <c r="WJT112" s="52"/>
      <c r="WJU112" s="52"/>
      <c r="WJV112" s="52"/>
      <c r="WJW112" s="52"/>
      <c r="WJX112" s="52"/>
      <c r="WJY112" s="52"/>
      <c r="WJZ112" s="52"/>
      <c r="WKA112" s="52"/>
      <c r="WKB112" s="52"/>
      <c r="WKC112" s="52"/>
      <c r="WKD112" s="52"/>
      <c r="WKE112" s="52"/>
      <c r="WKF112" s="52"/>
      <c r="WKG112" s="52"/>
      <c r="WKH112" s="52"/>
      <c r="WKI112" s="52"/>
      <c r="WKJ112" s="52"/>
      <c r="WKK112" s="52"/>
      <c r="WKL112" s="52"/>
      <c r="WKM112" s="52"/>
      <c r="WKN112" s="52"/>
      <c r="WKO112" s="52"/>
      <c r="WKP112" s="52"/>
      <c r="WKQ112" s="52"/>
      <c r="WKR112" s="52"/>
      <c r="WKS112" s="52"/>
      <c r="WKT112" s="52"/>
      <c r="WKU112" s="52"/>
      <c r="WKV112" s="52"/>
      <c r="WKW112" s="52"/>
      <c r="WKX112" s="52"/>
      <c r="WKY112" s="52"/>
      <c r="WKZ112" s="52"/>
      <c r="WLA112" s="52"/>
      <c r="WLB112" s="52"/>
      <c r="WLC112" s="52"/>
      <c r="WLD112" s="52"/>
      <c r="WLE112" s="52"/>
      <c r="WLF112" s="52"/>
      <c r="WLG112" s="52"/>
      <c r="WLH112" s="52"/>
      <c r="WLI112" s="52"/>
      <c r="WLJ112" s="52"/>
      <c r="WLK112" s="52"/>
      <c r="WLL112" s="52"/>
      <c r="WLM112" s="52"/>
      <c r="WLN112" s="52"/>
      <c r="WLO112" s="52"/>
      <c r="WLP112" s="52"/>
      <c r="WLQ112" s="52"/>
      <c r="WLR112" s="52"/>
      <c r="WLS112" s="52"/>
      <c r="WLT112" s="52"/>
      <c r="WLU112" s="52"/>
      <c r="WLV112" s="52"/>
      <c r="WLW112" s="52"/>
      <c r="WLX112" s="52"/>
      <c r="WLY112" s="52"/>
      <c r="WLZ112" s="52"/>
      <c r="WMA112" s="52"/>
      <c r="WMB112" s="52"/>
      <c r="WMC112" s="52"/>
      <c r="WMD112" s="52"/>
      <c r="WME112" s="52"/>
      <c r="WMF112" s="52"/>
      <c r="WMG112" s="52"/>
      <c r="WMH112" s="52"/>
      <c r="WMI112" s="52"/>
      <c r="WMJ112" s="52"/>
      <c r="WMK112" s="52"/>
      <c r="WML112" s="52"/>
      <c r="WMM112" s="52"/>
      <c r="WMN112" s="52"/>
      <c r="WMO112" s="52"/>
      <c r="WMP112" s="52"/>
      <c r="WMQ112" s="52"/>
      <c r="WMR112" s="52"/>
      <c r="WMS112" s="52"/>
      <c r="WMT112" s="52"/>
      <c r="WMU112" s="52"/>
      <c r="WMV112" s="52"/>
      <c r="WMW112" s="52"/>
      <c r="WMX112" s="52"/>
      <c r="WMY112" s="52"/>
      <c r="WMZ112" s="52"/>
      <c r="WNA112" s="52"/>
      <c r="WNB112" s="52"/>
      <c r="WNC112" s="52"/>
      <c r="WND112" s="52"/>
      <c r="WNE112" s="52"/>
      <c r="WNF112" s="52"/>
      <c r="WNG112" s="52"/>
      <c r="WNH112" s="52"/>
      <c r="WNI112" s="52"/>
      <c r="WNJ112" s="52"/>
      <c r="WNK112" s="52"/>
      <c r="WNL112" s="52"/>
      <c r="WNM112" s="52"/>
      <c r="WNN112" s="52"/>
      <c r="WNO112" s="52"/>
      <c r="WNP112" s="52"/>
      <c r="WNQ112" s="52"/>
      <c r="WNR112" s="52"/>
      <c r="WNS112" s="52"/>
      <c r="WNT112" s="52"/>
      <c r="WNU112" s="52"/>
      <c r="WNV112" s="52"/>
      <c r="WNW112" s="52"/>
      <c r="WNX112" s="52"/>
      <c r="WNY112" s="52"/>
      <c r="WNZ112" s="52"/>
      <c r="WOA112" s="52"/>
      <c r="WOB112" s="52"/>
      <c r="WOC112" s="52"/>
      <c r="WOD112" s="52"/>
      <c r="WOE112" s="52"/>
      <c r="WOF112" s="52"/>
      <c r="WOG112" s="52"/>
      <c r="WOH112" s="52"/>
      <c r="WOI112" s="52"/>
      <c r="WOJ112" s="52"/>
      <c r="WOK112" s="52"/>
      <c r="WOL112" s="52"/>
      <c r="WOM112" s="52"/>
      <c r="WON112" s="52"/>
      <c r="WOO112" s="52"/>
      <c r="WOP112" s="52"/>
      <c r="WOQ112" s="52"/>
      <c r="WOR112" s="52"/>
      <c r="WOS112" s="52"/>
      <c r="WOT112" s="52"/>
      <c r="WOU112" s="52"/>
      <c r="WOV112" s="52"/>
      <c r="WOW112" s="52"/>
      <c r="WOX112" s="52"/>
      <c r="WOY112" s="52"/>
      <c r="WOZ112" s="52"/>
      <c r="WPA112" s="52"/>
      <c r="WPB112" s="52"/>
      <c r="WPC112" s="52"/>
      <c r="WPD112" s="52"/>
      <c r="WPE112" s="52"/>
      <c r="WPF112" s="52"/>
      <c r="WPG112" s="52"/>
      <c r="WPH112" s="52"/>
      <c r="WPI112" s="52"/>
      <c r="WPJ112" s="52"/>
      <c r="WPK112" s="52"/>
      <c r="WPL112" s="52"/>
      <c r="WPM112" s="52"/>
      <c r="WPN112" s="52"/>
      <c r="WPO112" s="52"/>
      <c r="WPP112" s="52"/>
      <c r="WPQ112" s="52"/>
      <c r="WPR112" s="52"/>
      <c r="WPS112" s="52"/>
      <c r="WPT112" s="52"/>
      <c r="WPU112" s="52"/>
      <c r="WPV112" s="52"/>
      <c r="WPW112" s="52"/>
      <c r="WPX112" s="52"/>
      <c r="WPY112" s="52"/>
      <c r="WPZ112" s="52"/>
      <c r="WQA112" s="52"/>
      <c r="WQB112" s="52"/>
      <c r="WQC112" s="52"/>
      <c r="WQD112" s="52"/>
      <c r="WQE112" s="52"/>
      <c r="WQF112" s="52"/>
      <c r="WQG112" s="52"/>
      <c r="WQH112" s="52"/>
      <c r="WQI112" s="52"/>
      <c r="WQJ112" s="52"/>
      <c r="WQK112" s="52"/>
      <c r="WQL112" s="52"/>
      <c r="WQM112" s="52"/>
      <c r="WQN112" s="52"/>
      <c r="WQO112" s="52"/>
      <c r="WQP112" s="52"/>
      <c r="WQQ112" s="52"/>
      <c r="WQR112" s="52"/>
      <c r="WQS112" s="52"/>
      <c r="WQT112" s="52"/>
      <c r="WQU112" s="52"/>
      <c r="WQV112" s="52"/>
      <c r="WQW112" s="52"/>
      <c r="WQX112" s="52"/>
      <c r="WQY112" s="52"/>
      <c r="WQZ112" s="52"/>
      <c r="WRA112" s="52"/>
      <c r="WRB112" s="52"/>
      <c r="WRC112" s="52"/>
      <c r="WRD112" s="52"/>
      <c r="WRE112" s="52"/>
      <c r="WRF112" s="52"/>
      <c r="WRG112" s="52"/>
      <c r="WRH112" s="52"/>
      <c r="WRI112" s="52"/>
      <c r="WRJ112" s="52"/>
      <c r="WRK112" s="52"/>
      <c r="WRL112" s="52"/>
      <c r="WRM112" s="52"/>
      <c r="WRN112" s="52"/>
      <c r="WRO112" s="52"/>
      <c r="WRP112" s="52"/>
      <c r="WRQ112" s="52"/>
      <c r="WRR112" s="52"/>
      <c r="WRS112" s="52"/>
      <c r="WRT112" s="52"/>
      <c r="WRU112" s="52"/>
      <c r="WRV112" s="52"/>
      <c r="WRW112" s="52"/>
      <c r="WRX112" s="52"/>
      <c r="WRY112" s="52"/>
      <c r="WRZ112" s="52"/>
      <c r="WSA112" s="52"/>
      <c r="WSB112" s="52"/>
      <c r="WSC112" s="52"/>
      <c r="WSD112" s="52"/>
      <c r="WSE112" s="52"/>
      <c r="WSF112" s="52"/>
      <c r="WSG112" s="52"/>
      <c r="WSH112" s="52"/>
      <c r="WSI112" s="52"/>
      <c r="WSJ112" s="52"/>
      <c r="WSK112" s="52"/>
      <c r="WSL112" s="52"/>
      <c r="WSM112" s="52"/>
      <c r="WSN112" s="52"/>
      <c r="WSO112" s="52"/>
      <c r="WSP112" s="52"/>
      <c r="WSQ112" s="52"/>
      <c r="WSR112" s="52"/>
      <c r="WSS112" s="52"/>
      <c r="WST112" s="52"/>
      <c r="WSU112" s="52"/>
      <c r="WSV112" s="52"/>
      <c r="WSW112" s="52"/>
      <c r="WSX112" s="52"/>
      <c r="WSY112" s="52"/>
      <c r="WSZ112" s="52"/>
      <c r="WTA112" s="52"/>
      <c r="WTB112" s="52"/>
      <c r="WTC112" s="52"/>
      <c r="WTD112" s="52"/>
      <c r="WTE112" s="52"/>
      <c r="WTF112" s="52"/>
      <c r="WTG112" s="52"/>
      <c r="WTH112" s="52"/>
      <c r="WTI112" s="52"/>
      <c r="WTJ112" s="52"/>
      <c r="WTK112" s="52"/>
      <c r="WTL112" s="52"/>
      <c r="WTM112" s="52"/>
      <c r="WTN112" s="52"/>
      <c r="WTO112" s="52"/>
      <c r="WTP112" s="52"/>
      <c r="WTQ112" s="52"/>
      <c r="WTR112" s="52"/>
      <c r="WTS112" s="52"/>
      <c r="WTT112" s="52"/>
      <c r="WTU112" s="52"/>
      <c r="WTV112" s="52"/>
      <c r="WTW112" s="52"/>
      <c r="WTX112" s="52"/>
      <c r="WTY112" s="52"/>
      <c r="WTZ112" s="52"/>
      <c r="WUA112" s="52"/>
      <c r="WUB112" s="52"/>
      <c r="WUC112" s="52"/>
      <c r="WUD112" s="52"/>
      <c r="WUE112" s="52"/>
      <c r="WUF112" s="52"/>
      <c r="WUG112" s="52"/>
      <c r="WUH112" s="52"/>
      <c r="WUI112" s="52"/>
      <c r="WUJ112" s="52"/>
      <c r="WUK112" s="52"/>
      <c r="WUL112" s="52"/>
      <c r="WUM112" s="52"/>
      <c r="WUN112" s="52"/>
      <c r="WUO112" s="52"/>
      <c r="WUP112" s="52"/>
      <c r="WUQ112" s="52"/>
      <c r="WUR112" s="52"/>
      <c r="WUS112" s="52"/>
      <c r="WUT112" s="52"/>
      <c r="WUU112" s="52"/>
      <c r="WUV112" s="52"/>
      <c r="WUW112" s="52"/>
      <c r="WUX112" s="52"/>
      <c r="WUY112" s="52"/>
      <c r="WUZ112" s="52"/>
      <c r="WVA112" s="52"/>
      <c r="WVB112" s="52"/>
      <c r="WVC112" s="52"/>
      <c r="WVD112" s="52"/>
      <c r="WVE112" s="52"/>
      <c r="WVF112" s="52"/>
      <c r="WVG112" s="52"/>
      <c r="WVH112" s="52"/>
      <c r="WVI112" s="52"/>
      <c r="WVJ112" s="52"/>
      <c r="WVK112" s="52"/>
      <c r="WVL112" s="52"/>
      <c r="WVM112" s="52"/>
      <c r="WVN112" s="52"/>
      <c r="WVO112" s="52"/>
      <c r="WVP112" s="52"/>
      <c r="WVQ112" s="52"/>
      <c r="WVR112" s="52"/>
      <c r="WVS112" s="52"/>
      <c r="WVT112" s="52"/>
      <c r="WVU112" s="52"/>
      <c r="WVV112" s="52"/>
      <c r="WVW112" s="52"/>
      <c r="WVX112" s="52"/>
      <c r="WVY112" s="52"/>
      <c r="WVZ112" s="52"/>
      <c r="WWA112" s="52"/>
      <c r="WWB112" s="52"/>
      <c r="WWC112" s="52"/>
      <c r="WWD112" s="52"/>
      <c r="WWE112" s="52"/>
      <c r="WWF112" s="52"/>
      <c r="WWG112" s="52"/>
      <c r="WWH112" s="52"/>
      <c r="WWI112" s="52"/>
      <c r="WWJ112" s="52"/>
      <c r="WWK112" s="52"/>
      <c r="WWL112" s="52"/>
      <c r="WWM112" s="52"/>
      <c r="WWN112" s="52"/>
      <c r="WWO112" s="52"/>
      <c r="WWP112" s="52"/>
      <c r="WWQ112" s="52"/>
      <c r="WWR112" s="52"/>
      <c r="WWS112" s="52"/>
      <c r="WWT112" s="52"/>
      <c r="WWU112" s="52"/>
      <c r="WWV112" s="52"/>
      <c r="WWW112" s="52"/>
      <c r="WWX112" s="52"/>
      <c r="WWY112" s="52"/>
      <c r="WWZ112" s="52"/>
      <c r="WXA112" s="52"/>
      <c r="WXB112" s="52"/>
      <c r="WXC112" s="52"/>
      <c r="WXD112" s="52"/>
      <c r="WXE112" s="52"/>
      <c r="WXF112" s="52"/>
      <c r="WXG112" s="52"/>
      <c r="WXH112" s="52"/>
      <c r="WXI112" s="52"/>
      <c r="WXJ112" s="52"/>
      <c r="WXK112" s="52"/>
      <c r="WXL112" s="52"/>
      <c r="WXM112" s="52"/>
      <c r="WXN112" s="52"/>
      <c r="WXO112" s="52"/>
      <c r="WXP112" s="52"/>
      <c r="WXQ112" s="52"/>
      <c r="WXR112" s="52"/>
      <c r="WXS112" s="52"/>
      <c r="WXT112" s="52"/>
      <c r="WXU112" s="52"/>
      <c r="WXV112" s="52"/>
      <c r="WXW112" s="52"/>
      <c r="WXX112" s="52"/>
      <c r="WXY112" s="52"/>
      <c r="WXZ112" s="52"/>
      <c r="WYA112" s="52"/>
      <c r="WYB112" s="52"/>
      <c r="WYC112" s="52"/>
      <c r="WYD112" s="52"/>
      <c r="WYE112" s="52"/>
      <c r="WYF112" s="52"/>
      <c r="WYG112" s="52"/>
      <c r="WYH112" s="52"/>
      <c r="WYI112" s="52"/>
      <c r="WYJ112" s="52"/>
      <c r="WYK112" s="52"/>
      <c r="WYL112" s="52"/>
      <c r="WYM112" s="52"/>
      <c r="WYN112" s="52"/>
      <c r="WYO112" s="52"/>
      <c r="WYP112" s="52"/>
      <c r="WYQ112" s="52"/>
      <c r="WYR112" s="52"/>
      <c r="WYS112" s="52"/>
      <c r="WYT112" s="52"/>
      <c r="WYU112" s="52"/>
      <c r="WYV112" s="52"/>
      <c r="WYW112" s="52"/>
      <c r="WYX112" s="52"/>
      <c r="WYY112" s="52"/>
      <c r="WYZ112" s="52"/>
      <c r="WZA112" s="52"/>
      <c r="WZB112" s="52"/>
      <c r="WZC112" s="52"/>
      <c r="WZD112" s="52"/>
      <c r="WZE112" s="52"/>
      <c r="WZF112" s="52"/>
      <c r="WZG112" s="52"/>
      <c r="WZH112" s="52"/>
      <c r="WZI112" s="52"/>
      <c r="WZJ112" s="52"/>
      <c r="WZK112" s="52"/>
      <c r="WZL112" s="52"/>
      <c r="WZM112" s="52"/>
      <c r="WZN112" s="52"/>
      <c r="WZO112" s="52"/>
      <c r="WZP112" s="52"/>
      <c r="WZQ112" s="52"/>
      <c r="WZR112" s="52"/>
      <c r="WZS112" s="52"/>
      <c r="WZT112" s="52"/>
      <c r="WZU112" s="52"/>
      <c r="WZV112" s="52"/>
      <c r="WZW112" s="52"/>
      <c r="WZX112" s="52"/>
    </row>
    <row r="113" spans="1:16248" ht="189" hidden="1" customHeight="1" x14ac:dyDescent="0.25">
      <c r="A113" s="60"/>
      <c r="B113" s="36">
        <f t="shared" si="4"/>
        <v>76</v>
      </c>
      <c r="C113" s="36" t="s">
        <v>568</v>
      </c>
      <c r="D113" s="29" t="s">
        <v>165</v>
      </c>
      <c r="E113" s="36"/>
      <c r="F113" s="36">
        <v>8</v>
      </c>
      <c r="G113" s="36"/>
      <c r="H113" s="47" t="s">
        <v>554</v>
      </c>
      <c r="I113" s="36" t="s">
        <v>72</v>
      </c>
      <c r="J113" s="36" t="str">
        <f t="shared" si="5"/>
        <v>ПТО</v>
      </c>
      <c r="K113" s="36" t="s">
        <v>554</v>
      </c>
      <c r="L113" s="44">
        <v>45286596000</v>
      </c>
      <c r="M113" s="36" t="s">
        <v>555</v>
      </c>
      <c r="N113" s="36" t="s">
        <v>569</v>
      </c>
      <c r="O113" s="36" t="s">
        <v>570</v>
      </c>
      <c r="P113" s="36" t="s">
        <v>571</v>
      </c>
      <c r="Q113" s="36"/>
      <c r="R113" s="36" t="s">
        <v>572</v>
      </c>
      <c r="S113" s="36">
        <v>4110200</v>
      </c>
      <c r="T113" s="36">
        <v>642</v>
      </c>
      <c r="U113" s="36" t="s">
        <v>147</v>
      </c>
      <c r="V113" s="45">
        <v>1</v>
      </c>
      <c r="W113" s="46">
        <v>6</v>
      </c>
      <c r="X113" s="46">
        <v>6</v>
      </c>
      <c r="Y113" s="36">
        <v>2014</v>
      </c>
      <c r="Z113" s="36" t="s">
        <v>133</v>
      </c>
      <c r="AA113" s="36">
        <v>2014</v>
      </c>
      <c r="AB113" s="36" t="s">
        <v>133</v>
      </c>
      <c r="AC113" s="47">
        <v>2014</v>
      </c>
      <c r="AD113" s="36" t="s">
        <v>134</v>
      </c>
      <c r="AE113" s="47">
        <v>2015</v>
      </c>
      <c r="AF113" s="36" t="s">
        <v>99</v>
      </c>
      <c r="AG113" s="36">
        <v>2015</v>
      </c>
      <c r="AH113" s="36" t="s">
        <v>99</v>
      </c>
      <c r="AI113" s="36">
        <v>2015</v>
      </c>
      <c r="AJ113" s="36" t="s">
        <v>135</v>
      </c>
      <c r="AK113" s="36" t="s">
        <v>247</v>
      </c>
      <c r="AL113" s="36" t="s">
        <v>560</v>
      </c>
      <c r="AM113" s="36"/>
      <c r="AN113" s="36" t="s">
        <v>88</v>
      </c>
      <c r="AO113" s="36" t="s">
        <v>89</v>
      </c>
      <c r="AP113" s="36"/>
      <c r="AQ113" s="29" t="s">
        <v>573</v>
      </c>
      <c r="AR113" s="29" t="s">
        <v>356</v>
      </c>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c r="IQ113" s="61"/>
      <c r="IR113" s="61"/>
      <c r="IS113" s="61"/>
      <c r="IT113" s="61"/>
      <c r="IU113" s="61"/>
      <c r="IV113" s="61"/>
      <c r="IW113" s="61"/>
      <c r="IX113" s="61"/>
      <c r="IY113" s="61"/>
      <c r="IZ113" s="61"/>
      <c r="JA113" s="61"/>
      <c r="JB113" s="61"/>
      <c r="JC113" s="61"/>
      <c r="JD113" s="61"/>
      <c r="JE113" s="61"/>
      <c r="JF113" s="61"/>
      <c r="JG113" s="61"/>
      <c r="JH113" s="61"/>
      <c r="JI113" s="61"/>
      <c r="JJ113" s="61"/>
      <c r="JK113" s="61"/>
      <c r="JL113" s="61"/>
      <c r="JM113" s="61"/>
      <c r="JN113" s="61"/>
      <c r="JO113" s="61"/>
      <c r="JP113" s="61"/>
      <c r="JQ113" s="61"/>
      <c r="JR113" s="61"/>
      <c r="JS113" s="61"/>
      <c r="JT113" s="61"/>
      <c r="JU113" s="61"/>
      <c r="JV113" s="61"/>
      <c r="JW113" s="61"/>
      <c r="JX113" s="61"/>
      <c r="JY113" s="61"/>
      <c r="JZ113" s="61"/>
      <c r="KA113" s="61"/>
      <c r="KB113" s="61"/>
      <c r="KC113" s="61"/>
      <c r="KD113" s="61"/>
      <c r="KE113" s="61"/>
      <c r="KF113" s="61"/>
      <c r="KG113" s="61"/>
      <c r="KH113" s="61"/>
      <c r="KI113" s="61"/>
      <c r="KJ113" s="61"/>
      <c r="KK113" s="61"/>
      <c r="KL113" s="61"/>
      <c r="KM113" s="61"/>
      <c r="KN113" s="61"/>
      <c r="KO113" s="61"/>
      <c r="KP113" s="61"/>
      <c r="KQ113" s="61"/>
      <c r="KR113" s="61"/>
      <c r="KS113" s="61"/>
      <c r="KT113" s="61"/>
      <c r="KU113" s="61"/>
      <c r="KV113" s="61"/>
      <c r="KW113" s="61"/>
      <c r="KX113" s="61"/>
      <c r="KY113" s="61"/>
      <c r="KZ113" s="61"/>
      <c r="LA113" s="61"/>
      <c r="LB113" s="61"/>
      <c r="LC113" s="61"/>
      <c r="LD113" s="61"/>
      <c r="LE113" s="61"/>
      <c r="LF113" s="61"/>
      <c r="LG113" s="61"/>
      <c r="LH113" s="61"/>
      <c r="LI113" s="61"/>
      <c r="LJ113" s="61"/>
      <c r="LK113" s="61"/>
      <c r="LL113" s="61"/>
      <c r="LM113" s="61"/>
      <c r="LN113" s="61"/>
      <c r="LO113" s="61"/>
      <c r="LP113" s="61"/>
      <c r="LQ113" s="61"/>
      <c r="LR113" s="61"/>
      <c r="LS113" s="61"/>
      <c r="LT113" s="61"/>
      <c r="LU113" s="61"/>
      <c r="LV113" s="61"/>
      <c r="LW113" s="61"/>
      <c r="LX113" s="61"/>
      <c r="LY113" s="61"/>
      <c r="LZ113" s="61"/>
      <c r="MA113" s="61"/>
      <c r="MB113" s="61"/>
      <c r="MC113" s="61"/>
      <c r="MD113" s="61"/>
      <c r="ME113" s="61"/>
      <c r="MF113" s="61"/>
      <c r="MG113" s="61"/>
      <c r="MH113" s="61"/>
      <c r="MI113" s="61"/>
      <c r="MJ113" s="61"/>
      <c r="MK113" s="61"/>
      <c r="ML113" s="61"/>
      <c r="MM113" s="61"/>
      <c r="MN113" s="61"/>
      <c r="MO113" s="61"/>
      <c r="MP113" s="61"/>
      <c r="MQ113" s="61"/>
      <c r="MR113" s="61"/>
      <c r="MS113" s="61"/>
      <c r="MT113" s="61"/>
      <c r="MU113" s="61"/>
      <c r="MV113" s="61"/>
      <c r="MW113" s="61"/>
      <c r="MX113" s="61"/>
      <c r="MY113" s="61"/>
      <c r="MZ113" s="61"/>
      <c r="NA113" s="61"/>
      <c r="NB113" s="61"/>
      <c r="NC113" s="61"/>
      <c r="ND113" s="61"/>
      <c r="NE113" s="61"/>
      <c r="NF113" s="61"/>
      <c r="NG113" s="61"/>
      <c r="NH113" s="61"/>
      <c r="NI113" s="61"/>
      <c r="NJ113" s="61"/>
      <c r="NK113" s="61"/>
      <c r="NL113" s="61"/>
      <c r="NM113" s="61"/>
      <c r="NN113" s="61"/>
      <c r="NO113" s="61"/>
      <c r="NP113" s="61"/>
      <c r="NQ113" s="61"/>
      <c r="NR113" s="61"/>
      <c r="NS113" s="61"/>
      <c r="NT113" s="61"/>
      <c r="NU113" s="61"/>
      <c r="NV113" s="61"/>
      <c r="NW113" s="61"/>
      <c r="NX113" s="61"/>
      <c r="NY113" s="61"/>
      <c r="NZ113" s="61"/>
      <c r="OA113" s="61"/>
      <c r="OB113" s="61"/>
      <c r="OC113" s="61"/>
      <c r="OD113" s="61"/>
      <c r="OE113" s="61"/>
      <c r="OF113" s="61"/>
      <c r="OG113" s="61"/>
      <c r="OH113" s="61"/>
      <c r="OI113" s="61"/>
      <c r="OJ113" s="61"/>
      <c r="OK113" s="61"/>
      <c r="OL113" s="61"/>
      <c r="OM113" s="61"/>
      <c r="ON113" s="61"/>
      <c r="OO113" s="61"/>
      <c r="OP113" s="61"/>
      <c r="OQ113" s="61"/>
      <c r="OR113" s="61"/>
      <c r="OS113" s="61"/>
      <c r="OT113" s="61"/>
      <c r="OU113" s="61"/>
      <c r="OV113" s="61"/>
      <c r="OW113" s="61"/>
      <c r="OX113" s="61"/>
      <c r="OY113" s="61"/>
      <c r="OZ113" s="61"/>
      <c r="PA113" s="61"/>
      <c r="PB113" s="61"/>
      <c r="PC113" s="61"/>
      <c r="PD113" s="61"/>
      <c r="PE113" s="61"/>
      <c r="PF113" s="61"/>
      <c r="PG113" s="61"/>
      <c r="PH113" s="61"/>
      <c r="PI113" s="61"/>
      <c r="PJ113" s="61"/>
      <c r="PK113" s="61"/>
      <c r="PL113" s="61"/>
      <c r="PM113" s="61"/>
      <c r="PN113" s="61"/>
      <c r="PO113" s="61"/>
      <c r="PP113" s="61"/>
      <c r="PQ113" s="61"/>
      <c r="PR113" s="61"/>
      <c r="PS113" s="61"/>
      <c r="PT113" s="61"/>
      <c r="PU113" s="61"/>
      <c r="PV113" s="61"/>
      <c r="PW113" s="61"/>
      <c r="PX113" s="61"/>
      <c r="PY113" s="61"/>
      <c r="PZ113" s="61"/>
      <c r="QA113" s="61"/>
      <c r="QB113" s="61"/>
      <c r="QC113" s="61"/>
      <c r="QD113" s="61"/>
      <c r="QE113" s="61"/>
      <c r="QF113" s="61"/>
      <c r="QG113" s="61"/>
      <c r="QH113" s="61"/>
      <c r="QI113" s="61"/>
      <c r="QJ113" s="61"/>
      <c r="QK113" s="61"/>
      <c r="QL113" s="61"/>
      <c r="QM113" s="61"/>
      <c r="QN113" s="61"/>
      <c r="QO113" s="61"/>
      <c r="QP113" s="61"/>
      <c r="QQ113" s="61"/>
      <c r="QR113" s="61"/>
      <c r="QS113" s="61"/>
      <c r="QT113" s="61"/>
      <c r="QU113" s="61"/>
      <c r="QV113" s="61"/>
      <c r="QW113" s="61"/>
      <c r="QX113" s="61"/>
      <c r="QY113" s="61"/>
      <c r="QZ113" s="61"/>
      <c r="RA113" s="61"/>
      <c r="RB113" s="61"/>
      <c r="RC113" s="61"/>
      <c r="RD113" s="61"/>
      <c r="RE113" s="61"/>
      <c r="RF113" s="61"/>
      <c r="RG113" s="61"/>
      <c r="RH113" s="61"/>
      <c r="RI113" s="61"/>
      <c r="RJ113" s="61"/>
      <c r="RK113" s="61"/>
      <c r="RL113" s="61"/>
      <c r="RM113" s="61"/>
      <c r="RN113" s="61"/>
      <c r="RO113" s="61"/>
      <c r="RP113" s="61"/>
      <c r="RQ113" s="61"/>
      <c r="RR113" s="61"/>
      <c r="RS113" s="61"/>
      <c r="RT113" s="61"/>
      <c r="RU113" s="61"/>
      <c r="RV113" s="61"/>
      <c r="RW113" s="61"/>
      <c r="RX113" s="61"/>
      <c r="RY113" s="61"/>
      <c r="RZ113" s="61"/>
      <c r="SA113" s="61"/>
      <c r="SB113" s="61"/>
      <c r="SC113" s="61"/>
      <c r="SD113" s="61"/>
      <c r="SE113" s="61"/>
      <c r="SF113" s="61"/>
      <c r="SG113" s="61"/>
      <c r="SH113" s="61"/>
      <c r="SI113" s="61"/>
      <c r="SJ113" s="61"/>
      <c r="SK113" s="61"/>
      <c r="SL113" s="61"/>
      <c r="SM113" s="61"/>
      <c r="SN113" s="61"/>
      <c r="SO113" s="61"/>
      <c r="SP113" s="61"/>
      <c r="SQ113" s="61"/>
      <c r="SR113" s="61"/>
      <c r="SS113" s="61"/>
      <c r="ST113" s="61"/>
      <c r="SU113" s="61"/>
      <c r="SV113" s="61"/>
      <c r="SW113" s="61"/>
      <c r="SX113" s="61"/>
      <c r="SY113" s="61"/>
      <c r="SZ113" s="61"/>
      <c r="TA113" s="61"/>
      <c r="TB113" s="61"/>
      <c r="TC113" s="61"/>
      <c r="TD113" s="61"/>
      <c r="TE113" s="61"/>
      <c r="TF113" s="61"/>
      <c r="TG113" s="61"/>
      <c r="TH113" s="61"/>
      <c r="TI113" s="61"/>
      <c r="TJ113" s="61"/>
      <c r="TK113" s="61"/>
      <c r="TL113" s="61"/>
      <c r="TM113" s="61"/>
      <c r="TN113" s="61"/>
      <c r="TO113" s="61"/>
      <c r="TP113" s="61"/>
      <c r="TQ113" s="61"/>
      <c r="TR113" s="61"/>
      <c r="TS113" s="61"/>
      <c r="TT113" s="61"/>
      <c r="TU113" s="61"/>
      <c r="TV113" s="61"/>
      <c r="TW113" s="61"/>
      <c r="TX113" s="61"/>
      <c r="TY113" s="61"/>
      <c r="TZ113" s="61"/>
      <c r="UA113" s="61"/>
      <c r="UB113" s="61"/>
      <c r="UC113" s="61"/>
      <c r="UD113" s="61"/>
      <c r="UE113" s="61"/>
      <c r="UF113" s="61"/>
      <c r="UG113" s="61"/>
      <c r="UH113" s="61"/>
      <c r="UI113" s="61"/>
      <c r="UJ113" s="61"/>
      <c r="UK113" s="61"/>
      <c r="UL113" s="61"/>
      <c r="UM113" s="61"/>
      <c r="UN113" s="61"/>
      <c r="UO113" s="61"/>
      <c r="UP113" s="61"/>
      <c r="UQ113" s="61"/>
      <c r="UR113" s="61"/>
      <c r="US113" s="61"/>
      <c r="UT113" s="61"/>
      <c r="UU113" s="61"/>
      <c r="UV113" s="61"/>
      <c r="UW113" s="61"/>
      <c r="UX113" s="61"/>
      <c r="UY113" s="61"/>
      <c r="UZ113" s="61"/>
      <c r="VA113" s="61"/>
      <c r="VB113" s="61"/>
      <c r="VC113" s="61"/>
      <c r="VD113" s="61"/>
      <c r="VE113" s="61"/>
      <c r="VF113" s="61"/>
      <c r="VG113" s="61"/>
      <c r="VH113" s="61"/>
      <c r="VI113" s="61"/>
      <c r="VJ113" s="61"/>
      <c r="VK113" s="61"/>
      <c r="VL113" s="61"/>
      <c r="VM113" s="61"/>
      <c r="VN113" s="61"/>
      <c r="VO113" s="61"/>
      <c r="VP113" s="61"/>
      <c r="VQ113" s="61"/>
      <c r="VR113" s="61"/>
      <c r="VS113" s="61"/>
      <c r="VT113" s="61"/>
      <c r="VU113" s="61"/>
      <c r="VV113" s="61"/>
      <c r="VW113" s="61"/>
      <c r="VX113" s="61"/>
      <c r="VY113" s="61"/>
      <c r="VZ113" s="61"/>
      <c r="WA113" s="61"/>
      <c r="WB113" s="61"/>
      <c r="WC113" s="61"/>
      <c r="WD113" s="61"/>
      <c r="WE113" s="61"/>
      <c r="WF113" s="61"/>
      <c r="WG113" s="61"/>
      <c r="WH113" s="61"/>
      <c r="WI113" s="61"/>
      <c r="WJ113" s="61"/>
      <c r="WK113" s="61"/>
      <c r="WL113" s="61"/>
      <c r="WM113" s="61"/>
      <c r="WN113" s="61"/>
      <c r="WO113" s="61"/>
      <c r="WP113" s="61"/>
      <c r="WQ113" s="61"/>
      <c r="WR113" s="61"/>
      <c r="WS113" s="61"/>
      <c r="WT113" s="61"/>
      <c r="WU113" s="61"/>
      <c r="WV113" s="61"/>
      <c r="WW113" s="61"/>
      <c r="WX113" s="61"/>
      <c r="WY113" s="61"/>
      <c r="WZ113" s="61"/>
      <c r="XA113" s="61"/>
      <c r="XB113" s="61"/>
      <c r="XC113" s="61"/>
      <c r="XD113" s="61"/>
      <c r="XE113" s="61"/>
      <c r="XF113" s="61"/>
      <c r="XG113" s="61"/>
      <c r="XH113" s="61"/>
      <c r="XI113" s="61"/>
      <c r="XJ113" s="61"/>
      <c r="XK113" s="61"/>
      <c r="XL113" s="61"/>
      <c r="XM113" s="61"/>
      <c r="XN113" s="61"/>
      <c r="XO113" s="61"/>
      <c r="XP113" s="61"/>
      <c r="XQ113" s="61"/>
      <c r="XR113" s="61"/>
      <c r="XS113" s="61"/>
      <c r="XT113" s="61"/>
      <c r="XU113" s="61"/>
      <c r="XV113" s="61"/>
      <c r="XW113" s="61"/>
      <c r="XX113" s="61"/>
      <c r="XY113" s="61"/>
      <c r="XZ113" s="61"/>
      <c r="YA113" s="61"/>
      <c r="YB113" s="61"/>
      <c r="YC113" s="61"/>
      <c r="YD113" s="61"/>
      <c r="YE113" s="61"/>
      <c r="YF113" s="61"/>
      <c r="YG113" s="61"/>
      <c r="YH113" s="61"/>
      <c r="YI113" s="61"/>
      <c r="YJ113" s="61"/>
      <c r="YK113" s="61"/>
      <c r="YL113" s="61"/>
      <c r="YM113" s="61"/>
      <c r="YN113" s="61"/>
      <c r="YO113" s="61"/>
      <c r="YP113" s="61"/>
      <c r="YQ113" s="61"/>
      <c r="YR113" s="61"/>
      <c r="YS113" s="61"/>
      <c r="YT113" s="61"/>
      <c r="YU113" s="61"/>
      <c r="YV113" s="61"/>
      <c r="YW113" s="61"/>
      <c r="YX113" s="61"/>
      <c r="YY113" s="61"/>
      <c r="YZ113" s="61"/>
      <c r="ZA113" s="61"/>
      <c r="ZB113" s="61"/>
      <c r="ZC113" s="61"/>
      <c r="ZD113" s="61"/>
      <c r="ZE113" s="61"/>
      <c r="ZF113" s="61"/>
      <c r="ZG113" s="61"/>
      <c r="ZH113" s="61"/>
      <c r="ZI113" s="61"/>
      <c r="ZJ113" s="61"/>
      <c r="ZK113" s="61"/>
      <c r="ZL113" s="61"/>
      <c r="ZM113" s="61"/>
      <c r="ZN113" s="61"/>
      <c r="ZO113" s="61"/>
      <c r="ZP113" s="61"/>
      <c r="ZQ113" s="61"/>
      <c r="ZR113" s="61"/>
      <c r="ZS113" s="61"/>
      <c r="ZT113" s="61"/>
      <c r="ZU113" s="61"/>
      <c r="ZV113" s="61"/>
      <c r="ZW113" s="61"/>
      <c r="ZX113" s="61"/>
      <c r="ZY113" s="61"/>
      <c r="ZZ113" s="61"/>
      <c r="AAA113" s="61"/>
      <c r="AAB113" s="61"/>
      <c r="AAC113" s="61"/>
      <c r="AAD113" s="61"/>
      <c r="AAE113" s="61"/>
      <c r="AAF113" s="61"/>
      <c r="AAG113" s="61"/>
      <c r="AAH113" s="61"/>
      <c r="AAI113" s="61"/>
      <c r="AAJ113" s="61"/>
      <c r="AAK113" s="61"/>
      <c r="AAL113" s="61"/>
      <c r="AAM113" s="61"/>
      <c r="AAN113" s="61"/>
      <c r="AAO113" s="61"/>
      <c r="AAP113" s="61"/>
      <c r="AAQ113" s="61"/>
      <c r="AAR113" s="61"/>
      <c r="AAS113" s="61"/>
      <c r="AAT113" s="61"/>
      <c r="AAU113" s="61"/>
      <c r="AAV113" s="61"/>
      <c r="AAW113" s="61"/>
      <c r="AAX113" s="61"/>
      <c r="AAY113" s="61"/>
      <c r="AAZ113" s="61"/>
      <c r="ABA113" s="61"/>
      <c r="ABB113" s="61"/>
      <c r="ABC113" s="61"/>
      <c r="ABD113" s="61"/>
      <c r="ABE113" s="61"/>
      <c r="ABF113" s="61"/>
      <c r="ABG113" s="61"/>
      <c r="ABH113" s="61"/>
      <c r="ABI113" s="61"/>
      <c r="ABJ113" s="61"/>
      <c r="ABK113" s="61"/>
      <c r="ABL113" s="61"/>
      <c r="ABM113" s="61"/>
      <c r="ABN113" s="61"/>
      <c r="ABO113" s="61"/>
      <c r="ABP113" s="61"/>
      <c r="ABQ113" s="61"/>
      <c r="ABR113" s="61"/>
      <c r="ABS113" s="61"/>
      <c r="ABT113" s="61"/>
      <c r="ABU113" s="61"/>
      <c r="ABV113" s="61"/>
      <c r="ABW113" s="61"/>
      <c r="ABX113" s="61"/>
      <c r="ABY113" s="61"/>
      <c r="ABZ113" s="61"/>
      <c r="ACA113" s="61"/>
      <c r="ACB113" s="61"/>
      <c r="ACC113" s="61"/>
      <c r="ACD113" s="61"/>
      <c r="ACE113" s="61"/>
      <c r="ACF113" s="61"/>
      <c r="ACG113" s="61"/>
      <c r="ACH113" s="61"/>
      <c r="ACI113" s="61"/>
      <c r="ACJ113" s="61"/>
      <c r="ACK113" s="61"/>
      <c r="ACL113" s="61"/>
      <c r="ACM113" s="61"/>
      <c r="ACN113" s="61"/>
      <c r="ACO113" s="61"/>
      <c r="ACP113" s="61"/>
      <c r="ACQ113" s="61"/>
      <c r="ACR113" s="61"/>
      <c r="ACS113" s="61"/>
      <c r="ACT113" s="61"/>
      <c r="ACU113" s="61"/>
      <c r="ACV113" s="61"/>
      <c r="ACW113" s="61"/>
      <c r="ACX113" s="61"/>
      <c r="ACY113" s="61"/>
      <c r="ACZ113" s="61"/>
      <c r="ADA113" s="61"/>
      <c r="ADB113" s="61"/>
      <c r="ADC113" s="61"/>
      <c r="ADD113" s="61"/>
      <c r="ADE113" s="61"/>
      <c r="ADF113" s="61"/>
      <c r="ADG113" s="61"/>
      <c r="ADH113" s="61"/>
      <c r="ADI113" s="61"/>
      <c r="ADJ113" s="61"/>
      <c r="ADK113" s="61"/>
      <c r="ADL113" s="61"/>
      <c r="ADM113" s="61"/>
      <c r="ADN113" s="61"/>
      <c r="ADO113" s="61"/>
      <c r="ADP113" s="61"/>
      <c r="ADQ113" s="61"/>
      <c r="ADR113" s="61"/>
      <c r="ADS113" s="61"/>
      <c r="ADT113" s="61"/>
      <c r="ADU113" s="61"/>
      <c r="ADV113" s="61"/>
      <c r="ADW113" s="61"/>
      <c r="ADX113" s="61"/>
      <c r="ADY113" s="61"/>
      <c r="ADZ113" s="61"/>
      <c r="AEA113" s="61"/>
      <c r="AEB113" s="61"/>
      <c r="AEC113" s="61"/>
      <c r="AED113" s="61"/>
      <c r="AEE113" s="61"/>
      <c r="AEF113" s="61"/>
      <c r="AEG113" s="61"/>
      <c r="AEH113" s="61"/>
      <c r="AEI113" s="61"/>
      <c r="AEJ113" s="61"/>
      <c r="AEK113" s="61"/>
      <c r="AEL113" s="61"/>
      <c r="AEM113" s="61"/>
      <c r="AEN113" s="61"/>
      <c r="AEO113" s="61"/>
      <c r="AEP113" s="61"/>
      <c r="AEQ113" s="61"/>
      <c r="AER113" s="61"/>
      <c r="AES113" s="61"/>
      <c r="AET113" s="61"/>
      <c r="AEU113" s="61"/>
      <c r="AEV113" s="61"/>
      <c r="AEW113" s="61"/>
      <c r="AEX113" s="61"/>
      <c r="AEY113" s="61"/>
      <c r="AEZ113" s="61"/>
      <c r="AFA113" s="61"/>
      <c r="AFB113" s="61"/>
      <c r="AFC113" s="61"/>
      <c r="AFD113" s="61"/>
      <c r="AFE113" s="61"/>
      <c r="AFF113" s="61"/>
      <c r="AFG113" s="61"/>
      <c r="AFH113" s="61"/>
      <c r="AFI113" s="61"/>
      <c r="AFJ113" s="61"/>
      <c r="AFK113" s="61"/>
      <c r="AFL113" s="61"/>
      <c r="AFM113" s="61"/>
      <c r="AFN113" s="61"/>
      <c r="AFO113" s="61"/>
      <c r="AFP113" s="61"/>
      <c r="AFQ113" s="61"/>
      <c r="AFR113" s="61"/>
      <c r="AFS113" s="61"/>
      <c r="AFT113" s="61"/>
      <c r="AFU113" s="61"/>
      <c r="AFV113" s="61"/>
      <c r="AFW113" s="61"/>
      <c r="AFX113" s="61"/>
      <c r="AFY113" s="61"/>
      <c r="AFZ113" s="61"/>
      <c r="AGA113" s="61"/>
      <c r="AGB113" s="61"/>
      <c r="AGC113" s="61"/>
      <c r="AGD113" s="61"/>
      <c r="AGE113" s="61"/>
      <c r="AGF113" s="61"/>
      <c r="AGG113" s="61"/>
      <c r="AGH113" s="61"/>
      <c r="AGI113" s="61"/>
      <c r="AGJ113" s="61"/>
      <c r="AGK113" s="61"/>
      <c r="AGL113" s="61"/>
      <c r="AGM113" s="61"/>
      <c r="AGN113" s="61"/>
      <c r="AGO113" s="61"/>
      <c r="AGP113" s="61"/>
      <c r="AGQ113" s="61"/>
      <c r="AGR113" s="61"/>
      <c r="AGS113" s="61"/>
      <c r="AGT113" s="61"/>
      <c r="AGU113" s="61"/>
      <c r="AGV113" s="61"/>
      <c r="AGW113" s="61"/>
      <c r="AGX113" s="61"/>
      <c r="AGY113" s="61"/>
      <c r="AGZ113" s="61"/>
      <c r="AHA113" s="61"/>
      <c r="AHB113" s="61"/>
      <c r="AHC113" s="61"/>
      <c r="AHD113" s="61"/>
      <c r="AHE113" s="61"/>
      <c r="AHF113" s="61"/>
      <c r="AHG113" s="61"/>
      <c r="AHH113" s="61"/>
      <c r="AHI113" s="61"/>
      <c r="AHJ113" s="61"/>
      <c r="AHK113" s="61"/>
      <c r="AHL113" s="61"/>
      <c r="AHM113" s="61"/>
      <c r="AHN113" s="61"/>
      <c r="AHO113" s="61"/>
      <c r="AHP113" s="61"/>
      <c r="AHQ113" s="61"/>
      <c r="AHR113" s="61"/>
      <c r="AHS113" s="61"/>
      <c r="AHT113" s="61"/>
      <c r="AHU113" s="61"/>
      <c r="AHV113" s="61"/>
      <c r="AHW113" s="61"/>
      <c r="AHX113" s="61"/>
      <c r="AHY113" s="61"/>
      <c r="AHZ113" s="61"/>
      <c r="AIA113" s="61"/>
      <c r="AIB113" s="61"/>
      <c r="AIC113" s="61"/>
      <c r="AID113" s="61"/>
      <c r="AIE113" s="61"/>
      <c r="AIF113" s="61"/>
      <c r="AIG113" s="61"/>
      <c r="AIH113" s="61"/>
      <c r="AII113" s="61"/>
      <c r="AIJ113" s="61"/>
      <c r="AIK113" s="61"/>
      <c r="AIL113" s="61"/>
      <c r="AIM113" s="61"/>
      <c r="AIN113" s="61"/>
      <c r="AIO113" s="61"/>
      <c r="AIP113" s="61"/>
      <c r="AIQ113" s="61"/>
      <c r="AIR113" s="61"/>
      <c r="AIS113" s="61"/>
      <c r="AIT113" s="61"/>
      <c r="AIU113" s="61"/>
      <c r="AIV113" s="61"/>
      <c r="AIW113" s="61"/>
      <c r="AIX113" s="61"/>
      <c r="AIY113" s="61"/>
      <c r="AIZ113" s="61"/>
      <c r="AJA113" s="61"/>
      <c r="AJB113" s="61"/>
      <c r="AJC113" s="61"/>
      <c r="AJD113" s="61"/>
      <c r="AJE113" s="61"/>
      <c r="AJF113" s="61"/>
      <c r="AJG113" s="61"/>
      <c r="AJH113" s="61"/>
      <c r="AJI113" s="61"/>
      <c r="AJJ113" s="61"/>
      <c r="AJK113" s="61"/>
      <c r="AJL113" s="61"/>
      <c r="AJM113" s="61"/>
      <c r="AJN113" s="61"/>
      <c r="AJO113" s="61"/>
      <c r="AJP113" s="61"/>
      <c r="AJQ113" s="61"/>
      <c r="AJR113" s="61"/>
      <c r="AJS113" s="61"/>
      <c r="AJT113" s="61"/>
      <c r="AJU113" s="61"/>
      <c r="AJV113" s="61"/>
      <c r="AJW113" s="61"/>
      <c r="AJX113" s="61"/>
      <c r="AJY113" s="61"/>
      <c r="AJZ113" s="61"/>
      <c r="AKA113" s="61"/>
      <c r="AKB113" s="61"/>
      <c r="AKC113" s="61"/>
      <c r="AKD113" s="61"/>
      <c r="AKE113" s="61"/>
      <c r="AKF113" s="61"/>
      <c r="AKG113" s="61"/>
      <c r="AKH113" s="61"/>
      <c r="AKI113" s="61"/>
      <c r="AKJ113" s="61"/>
      <c r="AKK113" s="61"/>
      <c r="AKL113" s="61"/>
      <c r="AKM113" s="61"/>
      <c r="AKN113" s="61"/>
      <c r="AKO113" s="61"/>
      <c r="AKP113" s="61"/>
      <c r="AKQ113" s="61"/>
      <c r="AKR113" s="61"/>
      <c r="AKS113" s="61"/>
      <c r="AKT113" s="61"/>
      <c r="AKU113" s="61"/>
      <c r="AKV113" s="61"/>
      <c r="AKW113" s="61"/>
      <c r="AKX113" s="61"/>
      <c r="AKY113" s="61"/>
      <c r="AKZ113" s="61"/>
      <c r="ALA113" s="61"/>
      <c r="ALB113" s="61"/>
      <c r="ALC113" s="61"/>
      <c r="ALD113" s="61"/>
      <c r="ALE113" s="61"/>
      <c r="ALF113" s="61"/>
      <c r="ALG113" s="61"/>
      <c r="ALH113" s="61"/>
      <c r="ALI113" s="61"/>
      <c r="ALJ113" s="61"/>
      <c r="ALK113" s="61"/>
      <c r="ALL113" s="61"/>
      <c r="ALM113" s="61"/>
      <c r="ALN113" s="61"/>
      <c r="ALO113" s="61"/>
      <c r="ALP113" s="61"/>
      <c r="ALQ113" s="61"/>
      <c r="ALR113" s="61"/>
      <c r="ALS113" s="61"/>
      <c r="ALT113" s="61"/>
      <c r="ALU113" s="61"/>
      <c r="ALV113" s="61"/>
      <c r="ALW113" s="61"/>
      <c r="ALX113" s="61"/>
      <c r="ALY113" s="61"/>
      <c r="ALZ113" s="61"/>
      <c r="AMA113" s="61"/>
      <c r="AMB113" s="61"/>
      <c r="AMC113" s="61"/>
      <c r="AMD113" s="61"/>
      <c r="AME113" s="61"/>
      <c r="AMF113" s="61"/>
      <c r="AMG113" s="61"/>
      <c r="AMH113" s="61"/>
      <c r="AMI113" s="61"/>
      <c r="AMJ113" s="61"/>
      <c r="AMK113" s="61"/>
      <c r="AML113" s="61"/>
      <c r="AMM113" s="61"/>
      <c r="AMN113" s="61"/>
      <c r="AMO113" s="61"/>
      <c r="AMP113" s="61"/>
      <c r="AMQ113" s="61"/>
      <c r="AMR113" s="61"/>
      <c r="AMS113" s="61"/>
      <c r="AMT113" s="61"/>
      <c r="AMU113" s="61"/>
      <c r="AMV113" s="61"/>
      <c r="AMW113" s="61"/>
      <c r="AMX113" s="61"/>
      <c r="AMY113" s="61"/>
      <c r="AMZ113" s="61"/>
      <c r="ANA113" s="61"/>
      <c r="ANB113" s="61"/>
      <c r="ANC113" s="61"/>
      <c r="AND113" s="61"/>
      <c r="ANE113" s="61"/>
      <c r="ANF113" s="61"/>
      <c r="ANG113" s="61"/>
      <c r="ANH113" s="61"/>
      <c r="ANI113" s="61"/>
      <c r="ANJ113" s="61"/>
      <c r="ANK113" s="61"/>
      <c r="ANL113" s="61"/>
      <c r="ANM113" s="61"/>
      <c r="ANN113" s="61"/>
      <c r="ANO113" s="61"/>
      <c r="ANP113" s="61"/>
      <c r="ANQ113" s="61"/>
      <c r="ANR113" s="61"/>
      <c r="ANS113" s="61"/>
      <c r="ANT113" s="61"/>
      <c r="ANU113" s="61"/>
      <c r="ANV113" s="61"/>
      <c r="ANW113" s="61"/>
      <c r="ANX113" s="61"/>
      <c r="ANY113" s="61"/>
      <c r="ANZ113" s="61"/>
      <c r="AOA113" s="61"/>
      <c r="AOB113" s="61"/>
      <c r="AOC113" s="61"/>
      <c r="AOD113" s="61"/>
      <c r="AOE113" s="61"/>
      <c r="AOF113" s="61"/>
      <c r="AOG113" s="61"/>
      <c r="AOH113" s="61"/>
      <c r="AOI113" s="61"/>
      <c r="AOJ113" s="61"/>
      <c r="AOK113" s="61"/>
      <c r="AOL113" s="61"/>
      <c r="AOM113" s="61"/>
      <c r="AON113" s="61"/>
      <c r="AOO113" s="61"/>
      <c r="AOP113" s="61"/>
      <c r="AOQ113" s="61"/>
      <c r="AOR113" s="61"/>
      <c r="AOS113" s="61"/>
      <c r="AOT113" s="61"/>
      <c r="AOU113" s="61"/>
      <c r="AOV113" s="61"/>
      <c r="AOW113" s="61"/>
      <c r="AOX113" s="61"/>
      <c r="AOY113" s="61"/>
      <c r="AOZ113" s="61"/>
      <c r="APA113" s="61"/>
      <c r="APB113" s="61"/>
      <c r="APC113" s="61"/>
      <c r="APD113" s="61"/>
      <c r="APE113" s="61"/>
      <c r="APF113" s="61"/>
      <c r="APG113" s="61"/>
      <c r="APH113" s="61"/>
      <c r="API113" s="61"/>
      <c r="APJ113" s="61"/>
      <c r="APK113" s="61"/>
      <c r="APL113" s="61"/>
      <c r="APM113" s="61"/>
      <c r="APN113" s="61"/>
      <c r="APO113" s="61"/>
      <c r="APP113" s="61"/>
      <c r="APQ113" s="61"/>
      <c r="APR113" s="61"/>
      <c r="APS113" s="61"/>
      <c r="APT113" s="61"/>
      <c r="APU113" s="61"/>
      <c r="APV113" s="61"/>
      <c r="APW113" s="61"/>
      <c r="APX113" s="61"/>
      <c r="APY113" s="61"/>
      <c r="APZ113" s="61"/>
      <c r="AQA113" s="61"/>
      <c r="AQB113" s="61"/>
      <c r="AQC113" s="61"/>
      <c r="AQD113" s="61"/>
      <c r="AQE113" s="61"/>
      <c r="AQF113" s="61"/>
      <c r="AQG113" s="61"/>
      <c r="AQH113" s="61"/>
      <c r="AQI113" s="61"/>
      <c r="AQJ113" s="61"/>
      <c r="AQK113" s="61"/>
      <c r="AQL113" s="61"/>
      <c r="AQM113" s="61"/>
      <c r="AQN113" s="61"/>
      <c r="AQO113" s="61"/>
      <c r="AQP113" s="61"/>
      <c r="AQQ113" s="61"/>
      <c r="AQR113" s="61"/>
      <c r="AQS113" s="61"/>
      <c r="AQT113" s="61"/>
      <c r="AQU113" s="61"/>
      <c r="AQV113" s="61"/>
      <c r="AQW113" s="61"/>
      <c r="AQX113" s="61"/>
      <c r="AQY113" s="61"/>
      <c r="AQZ113" s="61"/>
      <c r="ARA113" s="61"/>
      <c r="ARB113" s="61"/>
      <c r="ARC113" s="61"/>
      <c r="ARD113" s="61"/>
      <c r="ARE113" s="61"/>
      <c r="ARF113" s="61"/>
      <c r="ARG113" s="61"/>
      <c r="ARH113" s="61"/>
      <c r="ARI113" s="61"/>
      <c r="ARJ113" s="61"/>
      <c r="ARK113" s="61"/>
      <c r="ARL113" s="61"/>
      <c r="ARM113" s="61"/>
      <c r="ARN113" s="61"/>
      <c r="ARO113" s="61"/>
      <c r="ARP113" s="61"/>
      <c r="ARQ113" s="61"/>
      <c r="ARR113" s="61"/>
      <c r="ARS113" s="61"/>
      <c r="ART113" s="61"/>
      <c r="ARU113" s="61"/>
      <c r="ARV113" s="61"/>
      <c r="ARW113" s="61"/>
      <c r="ARX113" s="61"/>
      <c r="ARY113" s="61"/>
      <c r="ARZ113" s="61"/>
      <c r="ASA113" s="61"/>
      <c r="ASB113" s="61"/>
      <c r="ASC113" s="61"/>
      <c r="ASD113" s="61"/>
      <c r="ASE113" s="61"/>
      <c r="ASF113" s="61"/>
      <c r="ASG113" s="61"/>
      <c r="ASH113" s="61"/>
      <c r="ASI113" s="61"/>
      <c r="ASJ113" s="61"/>
      <c r="ASK113" s="61"/>
      <c r="ASL113" s="61"/>
      <c r="ASM113" s="61"/>
      <c r="ASN113" s="61"/>
      <c r="ASO113" s="61"/>
      <c r="ASP113" s="61"/>
      <c r="ASQ113" s="61"/>
      <c r="ASR113" s="61"/>
      <c r="ASS113" s="61"/>
      <c r="AST113" s="61"/>
      <c r="ASU113" s="61"/>
      <c r="ASV113" s="61"/>
      <c r="ASW113" s="61"/>
      <c r="ASX113" s="61"/>
      <c r="ASY113" s="61"/>
      <c r="ASZ113" s="61"/>
      <c r="ATA113" s="61"/>
      <c r="ATB113" s="61"/>
      <c r="ATC113" s="61"/>
      <c r="ATD113" s="61"/>
      <c r="ATE113" s="61"/>
      <c r="ATF113" s="61"/>
      <c r="ATG113" s="61"/>
      <c r="ATH113" s="61"/>
      <c r="ATI113" s="61"/>
      <c r="ATJ113" s="61"/>
      <c r="ATK113" s="61"/>
      <c r="ATL113" s="61"/>
      <c r="ATM113" s="61"/>
      <c r="ATN113" s="61"/>
      <c r="ATO113" s="61"/>
      <c r="ATP113" s="61"/>
      <c r="ATQ113" s="61"/>
      <c r="ATR113" s="61"/>
      <c r="ATS113" s="61"/>
      <c r="ATT113" s="61"/>
      <c r="ATU113" s="61"/>
      <c r="ATV113" s="61"/>
      <c r="ATW113" s="61"/>
      <c r="ATX113" s="61"/>
      <c r="ATY113" s="61"/>
      <c r="ATZ113" s="61"/>
      <c r="AUA113" s="61"/>
      <c r="AUB113" s="61"/>
      <c r="AUC113" s="61"/>
      <c r="AUD113" s="61"/>
      <c r="AUE113" s="61"/>
      <c r="AUF113" s="61"/>
      <c r="AUG113" s="61"/>
      <c r="AUH113" s="61"/>
      <c r="AUI113" s="61"/>
      <c r="AUJ113" s="61"/>
      <c r="AUK113" s="61"/>
      <c r="AUL113" s="61"/>
      <c r="AUM113" s="61"/>
      <c r="AUN113" s="61"/>
      <c r="AUO113" s="61"/>
      <c r="AUP113" s="61"/>
      <c r="AUQ113" s="61"/>
      <c r="AUR113" s="61"/>
      <c r="AUS113" s="61"/>
      <c r="AUT113" s="61"/>
      <c r="AUU113" s="61"/>
      <c r="AUV113" s="61"/>
      <c r="AUW113" s="61"/>
      <c r="AUX113" s="61"/>
      <c r="AUY113" s="61"/>
      <c r="AUZ113" s="61"/>
      <c r="AVA113" s="61"/>
      <c r="AVB113" s="61"/>
      <c r="AVC113" s="61"/>
      <c r="AVD113" s="61"/>
      <c r="AVE113" s="61"/>
      <c r="AVF113" s="61"/>
      <c r="AVG113" s="61"/>
      <c r="AVH113" s="61"/>
      <c r="AVI113" s="61"/>
      <c r="AVJ113" s="61"/>
      <c r="AVK113" s="61"/>
      <c r="AVL113" s="61"/>
      <c r="AVM113" s="61"/>
      <c r="AVN113" s="61"/>
      <c r="AVO113" s="61"/>
      <c r="AVP113" s="61"/>
      <c r="AVQ113" s="61"/>
      <c r="AVR113" s="61"/>
      <c r="AVS113" s="61"/>
      <c r="AVT113" s="61"/>
      <c r="AVU113" s="61"/>
      <c r="AVV113" s="61"/>
      <c r="AVW113" s="61"/>
      <c r="AVX113" s="61"/>
      <c r="AVY113" s="61"/>
      <c r="AVZ113" s="61"/>
      <c r="AWA113" s="61"/>
      <c r="AWB113" s="61"/>
      <c r="AWC113" s="61"/>
      <c r="AWD113" s="61"/>
      <c r="AWE113" s="61"/>
      <c r="AWF113" s="61"/>
      <c r="AWG113" s="61"/>
      <c r="AWH113" s="61"/>
      <c r="AWI113" s="61"/>
      <c r="AWJ113" s="61"/>
      <c r="AWK113" s="61"/>
      <c r="AWL113" s="61"/>
      <c r="AWM113" s="61"/>
      <c r="AWN113" s="61"/>
      <c r="AWO113" s="61"/>
      <c r="AWP113" s="61"/>
      <c r="AWQ113" s="61"/>
      <c r="AWR113" s="61"/>
      <c r="AWS113" s="61"/>
      <c r="AWT113" s="61"/>
      <c r="AWU113" s="61"/>
      <c r="AWV113" s="61"/>
      <c r="AWW113" s="61"/>
      <c r="AWX113" s="61"/>
      <c r="AWY113" s="61"/>
      <c r="AWZ113" s="61"/>
      <c r="AXA113" s="61"/>
      <c r="AXB113" s="61"/>
      <c r="AXC113" s="61"/>
      <c r="AXD113" s="61"/>
      <c r="AXE113" s="61"/>
      <c r="AXF113" s="61"/>
      <c r="AXG113" s="61"/>
      <c r="AXH113" s="61"/>
      <c r="AXI113" s="61"/>
      <c r="AXJ113" s="61"/>
      <c r="AXK113" s="61"/>
      <c r="AXL113" s="61"/>
      <c r="AXM113" s="61"/>
      <c r="AXN113" s="61"/>
      <c r="AXO113" s="61"/>
      <c r="AXP113" s="61"/>
      <c r="AXQ113" s="61"/>
      <c r="AXR113" s="61"/>
      <c r="AXS113" s="61"/>
      <c r="AXT113" s="61"/>
      <c r="AXU113" s="61"/>
      <c r="AXV113" s="61"/>
      <c r="AXW113" s="61"/>
      <c r="AXX113" s="61"/>
      <c r="AXY113" s="61"/>
      <c r="AXZ113" s="61"/>
      <c r="AYA113" s="61"/>
      <c r="AYB113" s="61"/>
      <c r="AYC113" s="61"/>
      <c r="AYD113" s="61"/>
      <c r="AYE113" s="61"/>
      <c r="AYF113" s="61"/>
      <c r="AYG113" s="61"/>
      <c r="AYH113" s="61"/>
      <c r="AYI113" s="61"/>
      <c r="AYJ113" s="61"/>
      <c r="AYK113" s="61"/>
      <c r="AYL113" s="61"/>
      <c r="AYM113" s="61"/>
      <c r="AYN113" s="61"/>
      <c r="AYO113" s="61"/>
      <c r="AYP113" s="61"/>
      <c r="AYQ113" s="61"/>
      <c r="AYR113" s="61"/>
      <c r="AYS113" s="61"/>
      <c r="AYT113" s="61"/>
      <c r="AYU113" s="61"/>
      <c r="AYV113" s="61"/>
      <c r="AYW113" s="61"/>
      <c r="AYX113" s="61"/>
      <c r="AYY113" s="61"/>
      <c r="AYZ113" s="61"/>
      <c r="AZA113" s="61"/>
      <c r="AZB113" s="61"/>
      <c r="AZC113" s="61"/>
      <c r="AZD113" s="61"/>
      <c r="AZE113" s="61"/>
      <c r="AZF113" s="61"/>
      <c r="AZG113" s="61"/>
      <c r="AZH113" s="61"/>
      <c r="AZI113" s="61"/>
      <c r="AZJ113" s="61"/>
      <c r="AZK113" s="61"/>
      <c r="AZL113" s="61"/>
      <c r="AZM113" s="61"/>
      <c r="AZN113" s="61"/>
      <c r="AZO113" s="61"/>
      <c r="AZP113" s="61"/>
      <c r="AZQ113" s="61"/>
      <c r="AZR113" s="61"/>
      <c r="AZS113" s="61"/>
      <c r="AZT113" s="61"/>
      <c r="AZU113" s="61"/>
      <c r="AZV113" s="61"/>
      <c r="AZW113" s="61"/>
      <c r="AZX113" s="61"/>
      <c r="AZY113" s="61"/>
      <c r="AZZ113" s="61"/>
      <c r="BAA113" s="61"/>
      <c r="BAB113" s="61"/>
      <c r="BAC113" s="61"/>
      <c r="BAD113" s="61"/>
      <c r="BAE113" s="61"/>
      <c r="BAF113" s="61"/>
      <c r="BAG113" s="61"/>
      <c r="BAH113" s="61"/>
      <c r="BAI113" s="61"/>
      <c r="BAJ113" s="61"/>
      <c r="BAK113" s="61"/>
      <c r="BAL113" s="61"/>
      <c r="BAM113" s="61"/>
      <c r="BAN113" s="61"/>
      <c r="BAO113" s="61"/>
      <c r="BAP113" s="61"/>
      <c r="BAQ113" s="61"/>
      <c r="BAR113" s="61"/>
      <c r="BAS113" s="61"/>
      <c r="BAT113" s="61"/>
      <c r="BAU113" s="61"/>
      <c r="BAV113" s="61"/>
      <c r="BAW113" s="61"/>
      <c r="BAX113" s="61"/>
      <c r="BAY113" s="61"/>
      <c r="BAZ113" s="61"/>
      <c r="BBA113" s="61"/>
      <c r="BBB113" s="61"/>
      <c r="BBC113" s="61"/>
      <c r="BBD113" s="61"/>
      <c r="BBE113" s="61"/>
      <c r="BBF113" s="61"/>
      <c r="BBG113" s="61"/>
      <c r="BBH113" s="61"/>
      <c r="BBI113" s="61"/>
      <c r="BBJ113" s="61"/>
      <c r="BBK113" s="61"/>
      <c r="BBL113" s="61"/>
      <c r="BBM113" s="61"/>
      <c r="BBN113" s="61"/>
      <c r="BBO113" s="61"/>
      <c r="BBP113" s="61"/>
      <c r="BBQ113" s="61"/>
      <c r="BBR113" s="61"/>
      <c r="BBS113" s="61"/>
      <c r="BBT113" s="61"/>
      <c r="BBU113" s="61"/>
      <c r="BBV113" s="61"/>
      <c r="BBW113" s="61"/>
      <c r="BBX113" s="61"/>
      <c r="BBY113" s="61"/>
      <c r="BBZ113" s="61"/>
      <c r="BCA113" s="61"/>
      <c r="BCB113" s="61"/>
      <c r="BCC113" s="61"/>
      <c r="BCD113" s="61"/>
      <c r="BCE113" s="61"/>
      <c r="BCF113" s="61"/>
      <c r="BCG113" s="61"/>
      <c r="BCH113" s="61"/>
      <c r="BCI113" s="61"/>
      <c r="BCJ113" s="61"/>
      <c r="BCK113" s="61"/>
      <c r="BCL113" s="61"/>
      <c r="BCM113" s="61"/>
      <c r="BCN113" s="61"/>
      <c r="BCO113" s="61"/>
      <c r="BCP113" s="61"/>
      <c r="BCQ113" s="61"/>
      <c r="BCR113" s="61"/>
      <c r="BCS113" s="61"/>
      <c r="BCT113" s="61"/>
      <c r="BCU113" s="61"/>
      <c r="BCV113" s="61"/>
      <c r="BCW113" s="61"/>
      <c r="BCX113" s="61"/>
      <c r="BCY113" s="61"/>
      <c r="BCZ113" s="61"/>
      <c r="BDA113" s="61"/>
      <c r="BDB113" s="61"/>
      <c r="BDC113" s="61"/>
      <c r="BDD113" s="61"/>
      <c r="BDE113" s="61"/>
      <c r="BDF113" s="61"/>
      <c r="BDG113" s="61"/>
      <c r="BDH113" s="61"/>
      <c r="BDI113" s="61"/>
      <c r="BDJ113" s="61"/>
      <c r="BDK113" s="61"/>
      <c r="BDL113" s="61"/>
      <c r="BDM113" s="61"/>
      <c r="BDN113" s="61"/>
      <c r="BDO113" s="61"/>
      <c r="BDP113" s="61"/>
      <c r="BDQ113" s="61"/>
      <c r="BDR113" s="61"/>
      <c r="BDS113" s="61"/>
      <c r="BDT113" s="61"/>
      <c r="BDU113" s="61"/>
      <c r="BDV113" s="61"/>
      <c r="BDW113" s="61"/>
      <c r="BDX113" s="61"/>
      <c r="BDY113" s="61"/>
      <c r="BDZ113" s="61"/>
      <c r="BEA113" s="61"/>
      <c r="BEB113" s="61"/>
      <c r="BEC113" s="61"/>
      <c r="BED113" s="61"/>
      <c r="BEE113" s="61"/>
      <c r="BEF113" s="61"/>
      <c r="BEG113" s="61"/>
      <c r="BEH113" s="61"/>
      <c r="BEI113" s="61"/>
      <c r="BEJ113" s="61"/>
      <c r="BEK113" s="61"/>
      <c r="BEL113" s="61"/>
      <c r="BEM113" s="61"/>
      <c r="BEN113" s="61"/>
      <c r="BEO113" s="61"/>
      <c r="BEP113" s="61"/>
      <c r="BEQ113" s="61"/>
      <c r="BER113" s="61"/>
      <c r="BES113" s="61"/>
      <c r="BET113" s="61"/>
      <c r="BEU113" s="61"/>
      <c r="BEV113" s="61"/>
      <c r="BEW113" s="61"/>
      <c r="BEX113" s="61"/>
      <c r="BEY113" s="61"/>
      <c r="BEZ113" s="61"/>
      <c r="BFA113" s="61"/>
      <c r="BFB113" s="61"/>
      <c r="BFC113" s="61"/>
      <c r="BFD113" s="61"/>
      <c r="BFE113" s="61"/>
      <c r="BFF113" s="61"/>
      <c r="BFG113" s="61"/>
      <c r="BFH113" s="61"/>
      <c r="BFI113" s="61"/>
      <c r="BFJ113" s="61"/>
      <c r="BFK113" s="61"/>
      <c r="BFL113" s="61"/>
      <c r="BFM113" s="61"/>
      <c r="BFN113" s="61"/>
      <c r="BFO113" s="61"/>
      <c r="BFP113" s="61"/>
      <c r="BFQ113" s="61"/>
      <c r="BFR113" s="61"/>
      <c r="BFS113" s="61"/>
      <c r="BFT113" s="61"/>
      <c r="BFU113" s="61"/>
      <c r="BFV113" s="61"/>
      <c r="BFW113" s="61"/>
      <c r="BFX113" s="61"/>
      <c r="BFY113" s="61"/>
      <c r="BFZ113" s="61"/>
      <c r="BGA113" s="61"/>
      <c r="BGB113" s="61"/>
      <c r="BGC113" s="61"/>
      <c r="BGD113" s="61"/>
      <c r="BGE113" s="61"/>
      <c r="BGF113" s="61"/>
      <c r="BGG113" s="61"/>
      <c r="BGH113" s="61"/>
      <c r="BGI113" s="61"/>
      <c r="BGJ113" s="61"/>
      <c r="BGK113" s="61"/>
      <c r="BGL113" s="61"/>
      <c r="BGM113" s="61"/>
      <c r="BGN113" s="61"/>
      <c r="BGO113" s="61"/>
      <c r="BGP113" s="61"/>
      <c r="BGQ113" s="61"/>
      <c r="BGR113" s="61"/>
      <c r="BGS113" s="61"/>
      <c r="BGT113" s="61"/>
      <c r="BGU113" s="61"/>
      <c r="BGV113" s="61"/>
      <c r="BGW113" s="61"/>
      <c r="BGX113" s="61"/>
      <c r="BGY113" s="61"/>
      <c r="BGZ113" s="61"/>
      <c r="BHA113" s="61"/>
      <c r="BHB113" s="61"/>
      <c r="BHC113" s="61"/>
      <c r="BHD113" s="61"/>
      <c r="BHE113" s="61"/>
      <c r="BHF113" s="61"/>
      <c r="BHG113" s="61"/>
      <c r="BHH113" s="61"/>
      <c r="BHI113" s="61"/>
      <c r="BHJ113" s="61"/>
      <c r="BHK113" s="61"/>
      <c r="BHL113" s="61"/>
      <c r="BHM113" s="61"/>
      <c r="BHN113" s="61"/>
      <c r="BHO113" s="61"/>
      <c r="BHP113" s="61"/>
      <c r="BHQ113" s="61"/>
      <c r="BHR113" s="61"/>
      <c r="BHS113" s="61"/>
      <c r="BHT113" s="61"/>
      <c r="BHU113" s="61"/>
      <c r="BHV113" s="61"/>
      <c r="BHW113" s="61"/>
      <c r="BHX113" s="61"/>
      <c r="BHY113" s="61"/>
      <c r="BHZ113" s="61"/>
      <c r="BIA113" s="61"/>
      <c r="BIB113" s="61"/>
      <c r="BIC113" s="61"/>
      <c r="BID113" s="61"/>
      <c r="BIE113" s="61"/>
      <c r="BIF113" s="61"/>
      <c r="BIG113" s="61"/>
      <c r="BIH113" s="61"/>
      <c r="BII113" s="61"/>
      <c r="BIJ113" s="61"/>
      <c r="BIK113" s="61"/>
      <c r="BIL113" s="61"/>
      <c r="BIM113" s="61"/>
      <c r="BIN113" s="61"/>
      <c r="BIO113" s="61"/>
      <c r="BIP113" s="61"/>
      <c r="BIQ113" s="61"/>
      <c r="BIR113" s="61"/>
      <c r="BIS113" s="61"/>
      <c r="BIT113" s="61"/>
      <c r="BIU113" s="61"/>
      <c r="BIV113" s="61"/>
      <c r="BIW113" s="61"/>
      <c r="BIX113" s="61"/>
      <c r="BIY113" s="61"/>
      <c r="BIZ113" s="61"/>
      <c r="BJA113" s="61"/>
      <c r="BJB113" s="61"/>
      <c r="BJC113" s="61"/>
      <c r="BJD113" s="61"/>
      <c r="BJE113" s="61"/>
      <c r="BJF113" s="61"/>
      <c r="BJG113" s="61"/>
      <c r="BJH113" s="61"/>
      <c r="BJI113" s="61"/>
      <c r="BJJ113" s="61"/>
      <c r="BJK113" s="61"/>
      <c r="BJL113" s="61"/>
      <c r="BJM113" s="61"/>
      <c r="BJN113" s="61"/>
      <c r="BJO113" s="61"/>
      <c r="BJP113" s="61"/>
      <c r="BJQ113" s="61"/>
      <c r="BJR113" s="61"/>
      <c r="BJS113" s="61"/>
      <c r="BJT113" s="61"/>
      <c r="BJU113" s="61"/>
      <c r="BJV113" s="61"/>
      <c r="BJW113" s="61"/>
      <c r="BJX113" s="61"/>
      <c r="BJY113" s="61"/>
      <c r="BJZ113" s="61"/>
      <c r="BKA113" s="61"/>
      <c r="BKB113" s="61"/>
      <c r="BKC113" s="61"/>
      <c r="BKD113" s="61"/>
      <c r="BKE113" s="61"/>
      <c r="BKF113" s="61"/>
      <c r="BKG113" s="61"/>
      <c r="BKH113" s="61"/>
      <c r="BKI113" s="61"/>
      <c r="BKJ113" s="61"/>
      <c r="BKK113" s="61"/>
      <c r="BKL113" s="61"/>
      <c r="BKM113" s="61"/>
      <c r="BKN113" s="61"/>
      <c r="BKO113" s="61"/>
      <c r="BKP113" s="61"/>
      <c r="BKQ113" s="61"/>
      <c r="BKR113" s="61"/>
      <c r="BKS113" s="61"/>
      <c r="BKT113" s="61"/>
      <c r="BKU113" s="61"/>
      <c r="BKV113" s="61"/>
      <c r="BKW113" s="61"/>
      <c r="BKX113" s="61"/>
      <c r="BKY113" s="61"/>
      <c r="BKZ113" s="61"/>
      <c r="BLA113" s="61"/>
      <c r="BLB113" s="61"/>
      <c r="BLC113" s="61"/>
      <c r="BLD113" s="61"/>
      <c r="BLE113" s="61"/>
      <c r="BLF113" s="61"/>
      <c r="BLG113" s="61"/>
      <c r="BLH113" s="61"/>
      <c r="BLI113" s="61"/>
      <c r="BLJ113" s="61"/>
      <c r="BLK113" s="61"/>
      <c r="BLL113" s="61"/>
      <c r="BLM113" s="61"/>
      <c r="BLN113" s="61"/>
      <c r="BLO113" s="61"/>
      <c r="BLP113" s="61"/>
      <c r="BLQ113" s="61"/>
      <c r="BLR113" s="61"/>
      <c r="BLS113" s="61"/>
      <c r="BLT113" s="61"/>
      <c r="BLU113" s="61"/>
      <c r="BLV113" s="61"/>
      <c r="BLW113" s="61"/>
      <c r="BLX113" s="61"/>
      <c r="BLY113" s="61"/>
      <c r="BLZ113" s="61"/>
      <c r="BMA113" s="61"/>
      <c r="BMB113" s="61"/>
      <c r="BMC113" s="61"/>
      <c r="BMD113" s="61"/>
      <c r="BME113" s="61"/>
      <c r="BMF113" s="61"/>
      <c r="BMG113" s="61"/>
      <c r="BMH113" s="61"/>
      <c r="BMI113" s="61"/>
      <c r="BMJ113" s="61"/>
      <c r="BMK113" s="61"/>
      <c r="BML113" s="61"/>
      <c r="BMM113" s="61"/>
      <c r="BMN113" s="61"/>
      <c r="BMO113" s="61"/>
      <c r="BMP113" s="61"/>
      <c r="BMQ113" s="61"/>
      <c r="BMR113" s="61"/>
      <c r="BMS113" s="61"/>
      <c r="BMT113" s="61"/>
      <c r="BMU113" s="61"/>
      <c r="BMV113" s="61"/>
      <c r="BMW113" s="61"/>
      <c r="BMX113" s="61"/>
      <c r="BMY113" s="61"/>
      <c r="BMZ113" s="61"/>
      <c r="BNA113" s="61"/>
      <c r="BNB113" s="61"/>
      <c r="BNC113" s="61"/>
      <c r="BND113" s="61"/>
      <c r="BNE113" s="61"/>
      <c r="BNF113" s="61"/>
      <c r="BNG113" s="61"/>
      <c r="BNH113" s="61"/>
      <c r="BNI113" s="61"/>
      <c r="BNJ113" s="61"/>
      <c r="BNK113" s="61"/>
      <c r="BNL113" s="61"/>
      <c r="BNM113" s="61"/>
      <c r="BNN113" s="61"/>
      <c r="BNO113" s="61"/>
      <c r="BNP113" s="61"/>
      <c r="BNQ113" s="61"/>
      <c r="BNR113" s="61"/>
      <c r="BNS113" s="61"/>
      <c r="BNT113" s="61"/>
      <c r="BNU113" s="61"/>
      <c r="BNV113" s="61"/>
      <c r="BNW113" s="61"/>
      <c r="BNX113" s="61"/>
      <c r="BNY113" s="61"/>
      <c r="BNZ113" s="61"/>
      <c r="BOA113" s="61"/>
      <c r="BOB113" s="61"/>
      <c r="BOC113" s="61"/>
      <c r="BOD113" s="61"/>
      <c r="BOE113" s="61"/>
      <c r="BOF113" s="61"/>
      <c r="BOG113" s="61"/>
      <c r="BOH113" s="61"/>
      <c r="BOI113" s="61"/>
      <c r="BOJ113" s="61"/>
      <c r="BOK113" s="61"/>
      <c r="BOL113" s="61"/>
      <c r="BOM113" s="61"/>
      <c r="BON113" s="61"/>
      <c r="BOO113" s="61"/>
      <c r="BOP113" s="61"/>
      <c r="BOQ113" s="61"/>
      <c r="BOR113" s="61"/>
      <c r="BOS113" s="61"/>
      <c r="BOT113" s="61"/>
      <c r="BOU113" s="61"/>
      <c r="BOV113" s="61"/>
      <c r="BOW113" s="61"/>
      <c r="BOX113" s="61"/>
      <c r="BOY113" s="61"/>
      <c r="BOZ113" s="61"/>
      <c r="BPA113" s="61"/>
      <c r="BPB113" s="61"/>
      <c r="BPC113" s="61"/>
      <c r="BPD113" s="61"/>
      <c r="BPE113" s="61"/>
      <c r="BPF113" s="61"/>
      <c r="BPG113" s="61"/>
      <c r="BPH113" s="61"/>
      <c r="BPI113" s="61"/>
      <c r="BPJ113" s="61"/>
      <c r="BPK113" s="61"/>
      <c r="BPL113" s="61"/>
      <c r="BPM113" s="61"/>
      <c r="BPN113" s="61"/>
      <c r="BPO113" s="61"/>
      <c r="BPP113" s="61"/>
      <c r="BPQ113" s="61"/>
      <c r="BPR113" s="61"/>
      <c r="BPS113" s="61"/>
      <c r="BPT113" s="61"/>
      <c r="BPU113" s="61"/>
      <c r="BPV113" s="61"/>
      <c r="BPW113" s="61"/>
      <c r="BPX113" s="61"/>
      <c r="BPY113" s="61"/>
      <c r="BPZ113" s="61"/>
      <c r="BQA113" s="61"/>
      <c r="BQB113" s="61"/>
      <c r="BQC113" s="61"/>
      <c r="BQD113" s="61"/>
      <c r="BQE113" s="61"/>
      <c r="BQF113" s="61"/>
      <c r="BQG113" s="61"/>
      <c r="BQH113" s="61"/>
      <c r="BQI113" s="61"/>
      <c r="BQJ113" s="61"/>
      <c r="BQK113" s="61"/>
      <c r="BQL113" s="61"/>
      <c r="BQM113" s="61"/>
      <c r="BQN113" s="61"/>
      <c r="BQO113" s="61"/>
      <c r="BQP113" s="61"/>
      <c r="BQQ113" s="61"/>
      <c r="BQR113" s="61"/>
      <c r="BQS113" s="61"/>
      <c r="BQT113" s="61"/>
      <c r="BQU113" s="61"/>
      <c r="BQV113" s="61"/>
      <c r="BQW113" s="61"/>
      <c r="BQX113" s="61"/>
      <c r="BQY113" s="61"/>
      <c r="BQZ113" s="61"/>
      <c r="BRA113" s="61"/>
      <c r="BRB113" s="61"/>
      <c r="BRC113" s="61"/>
      <c r="BRD113" s="61"/>
      <c r="BRE113" s="61"/>
      <c r="BRF113" s="61"/>
      <c r="BRG113" s="61"/>
      <c r="BRH113" s="61"/>
      <c r="BRI113" s="61"/>
      <c r="BRJ113" s="61"/>
      <c r="BRK113" s="61"/>
      <c r="BRL113" s="61"/>
      <c r="BRM113" s="61"/>
      <c r="BRN113" s="61"/>
      <c r="BRO113" s="61"/>
      <c r="BRP113" s="61"/>
      <c r="BRQ113" s="61"/>
      <c r="BRR113" s="61"/>
      <c r="BRS113" s="61"/>
      <c r="BRT113" s="61"/>
      <c r="BRU113" s="61"/>
      <c r="BRV113" s="61"/>
      <c r="BRW113" s="61"/>
      <c r="BRX113" s="61"/>
      <c r="BRY113" s="61"/>
      <c r="BRZ113" s="61"/>
      <c r="BSA113" s="61"/>
      <c r="BSB113" s="61"/>
      <c r="BSC113" s="61"/>
      <c r="BSD113" s="61"/>
      <c r="BSE113" s="61"/>
      <c r="BSF113" s="61"/>
      <c r="BSG113" s="61"/>
      <c r="BSH113" s="61"/>
      <c r="BSI113" s="61"/>
      <c r="BSJ113" s="61"/>
      <c r="BSK113" s="61"/>
      <c r="BSL113" s="61"/>
      <c r="BSM113" s="61"/>
      <c r="BSN113" s="61"/>
      <c r="BSO113" s="61"/>
      <c r="BSP113" s="61"/>
      <c r="BSQ113" s="61"/>
      <c r="BSR113" s="61"/>
      <c r="BSS113" s="61"/>
      <c r="BST113" s="61"/>
      <c r="BSU113" s="61"/>
      <c r="BSV113" s="61"/>
      <c r="BSW113" s="61"/>
      <c r="BSX113" s="61"/>
      <c r="BSY113" s="61"/>
      <c r="BSZ113" s="61"/>
      <c r="BTA113" s="61"/>
      <c r="BTB113" s="61"/>
      <c r="BTC113" s="61"/>
      <c r="BTD113" s="61"/>
      <c r="BTE113" s="61"/>
      <c r="BTF113" s="61"/>
      <c r="BTG113" s="61"/>
      <c r="BTH113" s="61"/>
      <c r="BTI113" s="61"/>
      <c r="BTJ113" s="61"/>
      <c r="BTK113" s="61"/>
      <c r="BTL113" s="61"/>
      <c r="BTM113" s="61"/>
      <c r="BTN113" s="61"/>
      <c r="BTO113" s="61"/>
      <c r="BTP113" s="61"/>
      <c r="BTQ113" s="61"/>
      <c r="BTR113" s="61"/>
      <c r="BTS113" s="61"/>
      <c r="BTT113" s="61"/>
      <c r="BTU113" s="61"/>
      <c r="BTV113" s="61"/>
      <c r="BTW113" s="61"/>
      <c r="BTX113" s="61"/>
      <c r="BTY113" s="61"/>
      <c r="BTZ113" s="61"/>
      <c r="BUA113" s="61"/>
      <c r="BUB113" s="61"/>
      <c r="BUC113" s="61"/>
      <c r="BUD113" s="61"/>
      <c r="BUE113" s="61"/>
      <c r="BUF113" s="61"/>
      <c r="BUG113" s="61"/>
      <c r="BUH113" s="61"/>
      <c r="BUI113" s="61"/>
      <c r="BUJ113" s="61"/>
      <c r="BUK113" s="61"/>
      <c r="BUL113" s="61"/>
      <c r="BUM113" s="61"/>
      <c r="BUN113" s="61"/>
      <c r="BUO113" s="61"/>
      <c r="BUP113" s="61"/>
      <c r="BUQ113" s="61"/>
      <c r="BUR113" s="61"/>
      <c r="BUS113" s="61"/>
      <c r="BUT113" s="61"/>
      <c r="BUU113" s="61"/>
      <c r="BUV113" s="61"/>
      <c r="BUW113" s="61"/>
      <c r="BUX113" s="61"/>
      <c r="BUY113" s="61"/>
      <c r="BUZ113" s="61"/>
      <c r="BVA113" s="61"/>
      <c r="BVB113" s="61"/>
      <c r="BVC113" s="61"/>
      <c r="BVD113" s="61"/>
      <c r="BVE113" s="61"/>
      <c r="BVF113" s="61"/>
      <c r="BVG113" s="61"/>
      <c r="BVH113" s="61"/>
      <c r="BVI113" s="61"/>
      <c r="BVJ113" s="61"/>
      <c r="BVK113" s="61"/>
      <c r="BVL113" s="61"/>
      <c r="BVM113" s="61"/>
      <c r="BVN113" s="61"/>
      <c r="BVO113" s="61"/>
      <c r="BVP113" s="61"/>
      <c r="BVQ113" s="61"/>
      <c r="BVR113" s="61"/>
      <c r="BVS113" s="61"/>
      <c r="BVT113" s="61"/>
      <c r="BVU113" s="61"/>
      <c r="BVV113" s="61"/>
      <c r="BVW113" s="61"/>
      <c r="BVX113" s="61"/>
      <c r="BVY113" s="61"/>
      <c r="BVZ113" s="61"/>
      <c r="BWA113" s="61"/>
      <c r="BWB113" s="61"/>
      <c r="BWC113" s="61"/>
      <c r="BWD113" s="61"/>
      <c r="BWE113" s="61"/>
      <c r="BWF113" s="61"/>
      <c r="BWG113" s="61"/>
      <c r="BWH113" s="61"/>
      <c r="BWI113" s="61"/>
      <c r="BWJ113" s="61"/>
      <c r="BWK113" s="61"/>
      <c r="BWL113" s="61"/>
      <c r="BWM113" s="61"/>
      <c r="BWN113" s="61"/>
      <c r="BWO113" s="61"/>
      <c r="BWP113" s="61"/>
      <c r="BWQ113" s="61"/>
      <c r="BWR113" s="61"/>
      <c r="BWS113" s="61"/>
      <c r="BWT113" s="61"/>
      <c r="BWU113" s="61"/>
      <c r="BWV113" s="61"/>
      <c r="BWW113" s="61"/>
      <c r="BWX113" s="61"/>
      <c r="BWY113" s="61"/>
      <c r="BWZ113" s="61"/>
      <c r="BXA113" s="61"/>
      <c r="BXB113" s="61"/>
      <c r="BXC113" s="61"/>
      <c r="BXD113" s="61"/>
      <c r="BXE113" s="61"/>
      <c r="BXF113" s="61"/>
      <c r="BXG113" s="61"/>
      <c r="BXH113" s="61"/>
      <c r="BXI113" s="61"/>
      <c r="BXJ113" s="61"/>
      <c r="BXK113" s="61"/>
      <c r="BXL113" s="61"/>
      <c r="BXM113" s="61"/>
      <c r="BXN113" s="61"/>
      <c r="BXO113" s="61"/>
      <c r="BXP113" s="61"/>
      <c r="BXQ113" s="61"/>
      <c r="BXR113" s="61"/>
      <c r="BXS113" s="61"/>
      <c r="BXT113" s="61"/>
      <c r="BXU113" s="61"/>
      <c r="BXV113" s="61"/>
      <c r="BXW113" s="61"/>
      <c r="BXX113" s="61"/>
      <c r="BXY113" s="61"/>
      <c r="BXZ113" s="61"/>
      <c r="BYA113" s="61"/>
      <c r="BYB113" s="61"/>
      <c r="BYC113" s="61"/>
      <c r="BYD113" s="61"/>
      <c r="BYE113" s="61"/>
      <c r="BYF113" s="61"/>
      <c r="BYG113" s="61"/>
      <c r="BYH113" s="61"/>
      <c r="BYI113" s="61"/>
      <c r="BYJ113" s="61"/>
      <c r="BYK113" s="61"/>
      <c r="BYL113" s="61"/>
      <c r="BYM113" s="61"/>
      <c r="BYN113" s="61"/>
      <c r="BYO113" s="61"/>
      <c r="BYP113" s="61"/>
      <c r="BYQ113" s="61"/>
      <c r="BYR113" s="61"/>
      <c r="BYS113" s="61"/>
      <c r="BYT113" s="61"/>
      <c r="BYU113" s="61"/>
      <c r="BYV113" s="61"/>
      <c r="BYW113" s="61"/>
      <c r="BYX113" s="61"/>
      <c r="BYY113" s="61"/>
      <c r="BYZ113" s="61"/>
      <c r="BZA113" s="61"/>
      <c r="BZB113" s="61"/>
      <c r="BZC113" s="61"/>
      <c r="BZD113" s="61"/>
      <c r="BZE113" s="61"/>
      <c r="BZF113" s="61"/>
      <c r="BZG113" s="61"/>
      <c r="BZH113" s="61"/>
      <c r="BZI113" s="61"/>
      <c r="BZJ113" s="61"/>
      <c r="BZK113" s="61"/>
      <c r="BZL113" s="61"/>
      <c r="BZM113" s="61"/>
      <c r="BZN113" s="61"/>
      <c r="BZO113" s="61"/>
      <c r="BZP113" s="61"/>
      <c r="BZQ113" s="61"/>
      <c r="BZR113" s="61"/>
      <c r="BZS113" s="61"/>
      <c r="BZT113" s="61"/>
      <c r="BZU113" s="61"/>
      <c r="BZV113" s="61"/>
      <c r="BZW113" s="61"/>
      <c r="BZX113" s="61"/>
      <c r="BZY113" s="61"/>
      <c r="BZZ113" s="61"/>
      <c r="CAA113" s="61"/>
      <c r="CAB113" s="61"/>
      <c r="CAC113" s="61"/>
      <c r="CAD113" s="61"/>
      <c r="CAE113" s="61"/>
      <c r="CAF113" s="61"/>
      <c r="CAG113" s="61"/>
      <c r="CAH113" s="61"/>
      <c r="CAI113" s="61"/>
      <c r="CAJ113" s="61"/>
      <c r="CAK113" s="61"/>
      <c r="CAL113" s="61"/>
      <c r="CAM113" s="61"/>
      <c r="CAN113" s="61"/>
      <c r="CAO113" s="61"/>
      <c r="CAP113" s="61"/>
      <c r="CAQ113" s="61"/>
      <c r="CAR113" s="61"/>
      <c r="CAS113" s="61"/>
      <c r="CAT113" s="61"/>
      <c r="CAU113" s="61"/>
      <c r="CAV113" s="61"/>
      <c r="CAW113" s="61"/>
      <c r="CAX113" s="61"/>
      <c r="CAY113" s="61"/>
      <c r="CAZ113" s="61"/>
      <c r="CBA113" s="61"/>
      <c r="CBB113" s="61"/>
      <c r="CBC113" s="61"/>
      <c r="CBD113" s="61"/>
      <c r="CBE113" s="61"/>
      <c r="CBF113" s="61"/>
      <c r="CBG113" s="61"/>
      <c r="CBH113" s="61"/>
      <c r="CBI113" s="61"/>
      <c r="CBJ113" s="61"/>
      <c r="CBK113" s="61"/>
      <c r="CBL113" s="61"/>
      <c r="CBM113" s="61"/>
      <c r="CBN113" s="61"/>
      <c r="CBO113" s="61"/>
      <c r="CBP113" s="61"/>
      <c r="CBQ113" s="61"/>
      <c r="CBR113" s="61"/>
      <c r="CBS113" s="61"/>
      <c r="CBT113" s="61"/>
      <c r="CBU113" s="61"/>
      <c r="CBV113" s="61"/>
      <c r="CBW113" s="61"/>
      <c r="CBX113" s="61"/>
      <c r="CBY113" s="61"/>
      <c r="CBZ113" s="61"/>
      <c r="CCA113" s="61"/>
      <c r="CCB113" s="61"/>
      <c r="CCC113" s="61"/>
      <c r="CCD113" s="61"/>
      <c r="CCE113" s="61"/>
      <c r="CCF113" s="61"/>
      <c r="CCG113" s="61"/>
      <c r="CCH113" s="61"/>
      <c r="CCI113" s="61"/>
      <c r="CCJ113" s="61"/>
      <c r="CCK113" s="61"/>
      <c r="CCL113" s="61"/>
      <c r="CCM113" s="61"/>
      <c r="CCN113" s="61"/>
      <c r="CCO113" s="61"/>
      <c r="CCP113" s="61"/>
      <c r="CCQ113" s="61"/>
      <c r="CCR113" s="61"/>
      <c r="CCS113" s="61"/>
      <c r="CCT113" s="61"/>
      <c r="CCU113" s="61"/>
      <c r="CCV113" s="61"/>
      <c r="CCW113" s="61"/>
      <c r="CCX113" s="61"/>
      <c r="CCY113" s="61"/>
      <c r="CCZ113" s="61"/>
      <c r="CDA113" s="61"/>
      <c r="CDB113" s="61"/>
      <c r="CDC113" s="61"/>
      <c r="CDD113" s="61"/>
      <c r="CDE113" s="61"/>
      <c r="CDF113" s="61"/>
      <c r="CDG113" s="61"/>
      <c r="CDH113" s="61"/>
      <c r="CDI113" s="61"/>
      <c r="CDJ113" s="61"/>
      <c r="CDK113" s="61"/>
      <c r="CDL113" s="61"/>
      <c r="CDM113" s="61"/>
      <c r="CDN113" s="61"/>
      <c r="CDO113" s="61"/>
      <c r="CDP113" s="61"/>
      <c r="CDQ113" s="61"/>
      <c r="CDR113" s="61"/>
      <c r="CDS113" s="61"/>
      <c r="CDT113" s="61"/>
      <c r="CDU113" s="61"/>
      <c r="CDV113" s="61"/>
      <c r="CDW113" s="61"/>
      <c r="CDX113" s="61"/>
      <c r="CDY113" s="61"/>
      <c r="CDZ113" s="61"/>
      <c r="CEA113" s="61"/>
      <c r="CEB113" s="61"/>
      <c r="CEC113" s="61"/>
      <c r="CED113" s="61"/>
      <c r="CEE113" s="61"/>
      <c r="CEF113" s="61"/>
      <c r="CEG113" s="61"/>
      <c r="CEH113" s="61"/>
      <c r="CEI113" s="61"/>
      <c r="CEJ113" s="61"/>
      <c r="CEK113" s="61"/>
      <c r="CEL113" s="61"/>
      <c r="CEM113" s="61"/>
      <c r="CEN113" s="61"/>
      <c r="CEO113" s="61"/>
      <c r="CEP113" s="61"/>
      <c r="CEQ113" s="61"/>
      <c r="CER113" s="61"/>
      <c r="CES113" s="61"/>
      <c r="CET113" s="61"/>
      <c r="CEU113" s="61"/>
      <c r="CEV113" s="61"/>
      <c r="CEW113" s="61"/>
      <c r="CEX113" s="61"/>
      <c r="CEY113" s="61"/>
      <c r="CEZ113" s="61"/>
      <c r="CFA113" s="61"/>
      <c r="CFB113" s="61"/>
      <c r="CFC113" s="61"/>
      <c r="CFD113" s="61"/>
      <c r="CFE113" s="61"/>
      <c r="CFF113" s="61"/>
      <c r="CFG113" s="61"/>
      <c r="CFH113" s="61"/>
      <c r="CFI113" s="61"/>
      <c r="CFJ113" s="61"/>
      <c r="CFK113" s="61"/>
      <c r="CFL113" s="61"/>
      <c r="CFM113" s="61"/>
      <c r="CFN113" s="61"/>
      <c r="CFO113" s="61"/>
      <c r="CFP113" s="61"/>
      <c r="CFQ113" s="61"/>
      <c r="CFR113" s="61"/>
      <c r="CFS113" s="61"/>
      <c r="CFT113" s="61"/>
      <c r="CFU113" s="61"/>
      <c r="CFV113" s="61"/>
      <c r="CFW113" s="61"/>
      <c r="CFX113" s="61"/>
      <c r="CFY113" s="61"/>
      <c r="CFZ113" s="61"/>
      <c r="CGA113" s="61"/>
      <c r="CGB113" s="61"/>
      <c r="CGC113" s="61"/>
      <c r="CGD113" s="61"/>
      <c r="CGE113" s="61"/>
      <c r="CGF113" s="61"/>
      <c r="CGG113" s="61"/>
      <c r="CGH113" s="61"/>
      <c r="CGI113" s="61"/>
      <c r="CGJ113" s="61"/>
      <c r="CGK113" s="61"/>
      <c r="CGL113" s="61"/>
      <c r="CGM113" s="61"/>
      <c r="CGN113" s="61"/>
      <c r="CGO113" s="61"/>
      <c r="CGP113" s="61"/>
      <c r="CGQ113" s="61"/>
      <c r="CGR113" s="61"/>
      <c r="CGS113" s="61"/>
      <c r="CGT113" s="61"/>
      <c r="CGU113" s="61"/>
      <c r="CGV113" s="61"/>
      <c r="CGW113" s="61"/>
      <c r="CGX113" s="61"/>
      <c r="CGY113" s="61"/>
      <c r="CGZ113" s="61"/>
      <c r="CHA113" s="61"/>
      <c r="CHB113" s="61"/>
      <c r="CHC113" s="61"/>
      <c r="CHD113" s="61"/>
      <c r="CHE113" s="61"/>
      <c r="CHF113" s="61"/>
      <c r="CHG113" s="61"/>
      <c r="CHH113" s="61"/>
      <c r="CHI113" s="61"/>
      <c r="CHJ113" s="61"/>
      <c r="CHK113" s="61"/>
      <c r="CHL113" s="61"/>
      <c r="CHM113" s="61"/>
      <c r="CHN113" s="61"/>
      <c r="CHO113" s="61"/>
      <c r="CHP113" s="61"/>
      <c r="CHQ113" s="61"/>
      <c r="CHR113" s="61"/>
      <c r="CHS113" s="61"/>
      <c r="CHT113" s="61"/>
      <c r="CHU113" s="61"/>
      <c r="CHV113" s="61"/>
      <c r="CHW113" s="61"/>
      <c r="CHX113" s="61"/>
      <c r="CHY113" s="61"/>
      <c r="CHZ113" s="61"/>
      <c r="CIA113" s="61"/>
      <c r="CIB113" s="61"/>
      <c r="CIC113" s="61"/>
      <c r="CID113" s="61"/>
      <c r="CIE113" s="61"/>
      <c r="CIF113" s="61"/>
      <c r="CIG113" s="61"/>
      <c r="CIH113" s="61"/>
      <c r="CII113" s="61"/>
      <c r="CIJ113" s="61"/>
      <c r="CIK113" s="61"/>
      <c r="CIL113" s="61"/>
      <c r="CIM113" s="61"/>
      <c r="CIN113" s="61"/>
      <c r="CIO113" s="61"/>
      <c r="CIP113" s="61"/>
      <c r="CIQ113" s="61"/>
      <c r="CIR113" s="61"/>
      <c r="CIS113" s="61"/>
      <c r="CIT113" s="61"/>
      <c r="CIU113" s="61"/>
      <c r="CIV113" s="61"/>
      <c r="CIW113" s="61"/>
      <c r="CIX113" s="61"/>
      <c r="CIY113" s="61"/>
      <c r="CIZ113" s="61"/>
      <c r="CJA113" s="61"/>
      <c r="CJB113" s="61"/>
      <c r="CJC113" s="61"/>
      <c r="CJD113" s="61"/>
      <c r="CJE113" s="61"/>
      <c r="CJF113" s="61"/>
      <c r="CJG113" s="61"/>
      <c r="CJH113" s="61"/>
      <c r="CJI113" s="61"/>
      <c r="CJJ113" s="61"/>
      <c r="CJK113" s="61"/>
      <c r="CJL113" s="61"/>
      <c r="CJM113" s="61"/>
      <c r="CJN113" s="61"/>
      <c r="CJO113" s="61"/>
      <c r="CJP113" s="61"/>
      <c r="CJQ113" s="61"/>
      <c r="CJR113" s="61"/>
      <c r="CJS113" s="61"/>
      <c r="CJT113" s="61"/>
      <c r="CJU113" s="61"/>
      <c r="CJV113" s="61"/>
      <c r="CJW113" s="61"/>
      <c r="CJX113" s="61"/>
      <c r="CJY113" s="61"/>
      <c r="CJZ113" s="61"/>
      <c r="CKA113" s="61"/>
      <c r="CKB113" s="61"/>
      <c r="CKC113" s="61"/>
      <c r="CKD113" s="61"/>
      <c r="CKE113" s="61"/>
      <c r="CKF113" s="61"/>
      <c r="CKG113" s="61"/>
      <c r="CKH113" s="61"/>
      <c r="CKI113" s="61"/>
      <c r="CKJ113" s="61"/>
      <c r="CKK113" s="61"/>
      <c r="CKL113" s="61"/>
      <c r="CKM113" s="61"/>
      <c r="CKN113" s="61"/>
      <c r="CKO113" s="61"/>
      <c r="CKP113" s="61"/>
      <c r="CKQ113" s="61"/>
      <c r="CKR113" s="61"/>
      <c r="CKS113" s="61"/>
      <c r="CKT113" s="61"/>
      <c r="CKU113" s="61"/>
      <c r="CKV113" s="61"/>
      <c r="CKW113" s="61"/>
      <c r="CKX113" s="61"/>
      <c r="CKY113" s="61"/>
      <c r="CKZ113" s="61"/>
      <c r="CLA113" s="61"/>
      <c r="CLB113" s="61"/>
      <c r="CLC113" s="61"/>
      <c r="CLD113" s="61"/>
      <c r="CLE113" s="61"/>
      <c r="CLF113" s="61"/>
      <c r="CLG113" s="61"/>
      <c r="CLH113" s="61"/>
      <c r="CLI113" s="61"/>
      <c r="CLJ113" s="61"/>
      <c r="CLK113" s="61"/>
      <c r="CLL113" s="61"/>
      <c r="CLM113" s="61"/>
      <c r="CLN113" s="61"/>
      <c r="CLO113" s="61"/>
      <c r="CLP113" s="61"/>
      <c r="CLQ113" s="61"/>
      <c r="CLR113" s="61"/>
      <c r="CLS113" s="61"/>
      <c r="CLT113" s="61"/>
      <c r="CLU113" s="61"/>
      <c r="CLV113" s="61"/>
      <c r="CLW113" s="61"/>
      <c r="CLX113" s="61"/>
      <c r="CLY113" s="61"/>
      <c r="CLZ113" s="61"/>
      <c r="CMA113" s="61"/>
      <c r="CMB113" s="61"/>
      <c r="CMC113" s="61"/>
      <c r="CMD113" s="61"/>
      <c r="CME113" s="61"/>
      <c r="CMF113" s="61"/>
      <c r="CMG113" s="61"/>
      <c r="CMH113" s="61"/>
      <c r="CMI113" s="61"/>
      <c r="CMJ113" s="61"/>
      <c r="CMK113" s="61"/>
      <c r="CML113" s="61"/>
      <c r="CMM113" s="61"/>
      <c r="CMN113" s="61"/>
      <c r="CMO113" s="61"/>
      <c r="CMP113" s="61"/>
      <c r="CMQ113" s="61"/>
      <c r="CMR113" s="61"/>
      <c r="CMS113" s="61"/>
      <c r="CMT113" s="61"/>
      <c r="CMU113" s="61"/>
      <c r="CMV113" s="61"/>
      <c r="CMW113" s="61"/>
      <c r="CMX113" s="61"/>
      <c r="CMY113" s="61"/>
      <c r="CMZ113" s="61"/>
      <c r="CNA113" s="61"/>
      <c r="CNB113" s="61"/>
      <c r="CNC113" s="61"/>
      <c r="CND113" s="61"/>
      <c r="CNE113" s="61"/>
      <c r="CNF113" s="61"/>
      <c r="CNG113" s="61"/>
      <c r="CNH113" s="61"/>
      <c r="CNI113" s="61"/>
      <c r="CNJ113" s="61"/>
      <c r="CNK113" s="61"/>
      <c r="CNL113" s="61"/>
      <c r="CNM113" s="61"/>
      <c r="CNN113" s="61"/>
      <c r="CNO113" s="61"/>
      <c r="CNP113" s="61"/>
      <c r="CNQ113" s="61"/>
      <c r="CNR113" s="61"/>
      <c r="CNS113" s="61"/>
      <c r="CNT113" s="61"/>
      <c r="CNU113" s="61"/>
      <c r="CNV113" s="61"/>
      <c r="CNW113" s="61"/>
      <c r="CNX113" s="61"/>
      <c r="CNY113" s="61"/>
      <c r="CNZ113" s="61"/>
      <c r="COA113" s="61"/>
      <c r="COB113" s="61"/>
      <c r="COC113" s="61"/>
      <c r="COD113" s="61"/>
      <c r="COE113" s="61"/>
      <c r="COF113" s="61"/>
      <c r="COG113" s="61"/>
      <c r="COH113" s="61"/>
      <c r="COI113" s="61"/>
      <c r="COJ113" s="61"/>
      <c r="COK113" s="61"/>
      <c r="COL113" s="61"/>
      <c r="COM113" s="61"/>
      <c r="CON113" s="61"/>
      <c r="COO113" s="61"/>
      <c r="COP113" s="61"/>
      <c r="COQ113" s="61"/>
      <c r="COR113" s="61"/>
      <c r="COS113" s="61"/>
      <c r="COT113" s="61"/>
      <c r="COU113" s="61"/>
      <c r="COV113" s="61"/>
      <c r="COW113" s="61"/>
      <c r="COX113" s="61"/>
      <c r="COY113" s="61"/>
      <c r="COZ113" s="61"/>
      <c r="CPA113" s="61"/>
      <c r="CPB113" s="61"/>
      <c r="CPC113" s="61"/>
      <c r="CPD113" s="61"/>
      <c r="CPE113" s="61"/>
      <c r="CPF113" s="61"/>
      <c r="CPG113" s="61"/>
      <c r="CPH113" s="61"/>
      <c r="CPI113" s="61"/>
      <c r="CPJ113" s="61"/>
      <c r="CPK113" s="61"/>
      <c r="CPL113" s="61"/>
      <c r="CPM113" s="61"/>
      <c r="CPN113" s="61"/>
      <c r="CPO113" s="61"/>
      <c r="CPP113" s="61"/>
      <c r="CPQ113" s="61"/>
      <c r="CPR113" s="61"/>
      <c r="CPS113" s="61"/>
      <c r="CPT113" s="61"/>
      <c r="CPU113" s="61"/>
      <c r="CPV113" s="61"/>
      <c r="CPW113" s="61"/>
      <c r="CPX113" s="61"/>
      <c r="CPY113" s="61"/>
      <c r="CPZ113" s="61"/>
      <c r="CQA113" s="61"/>
      <c r="CQB113" s="61"/>
      <c r="CQC113" s="61"/>
      <c r="CQD113" s="61"/>
      <c r="CQE113" s="61"/>
      <c r="CQF113" s="61"/>
      <c r="CQG113" s="61"/>
      <c r="CQH113" s="61"/>
      <c r="CQI113" s="61"/>
      <c r="CQJ113" s="61"/>
      <c r="CQK113" s="61"/>
      <c r="CQL113" s="61"/>
      <c r="CQM113" s="61"/>
      <c r="CQN113" s="61"/>
      <c r="CQO113" s="61"/>
      <c r="CQP113" s="61"/>
      <c r="CQQ113" s="61"/>
      <c r="CQR113" s="61"/>
      <c r="CQS113" s="61"/>
      <c r="CQT113" s="61"/>
      <c r="CQU113" s="61"/>
      <c r="CQV113" s="61"/>
      <c r="CQW113" s="61"/>
      <c r="CQX113" s="61"/>
      <c r="CQY113" s="61"/>
      <c r="CQZ113" s="61"/>
      <c r="CRA113" s="61"/>
      <c r="CRB113" s="61"/>
      <c r="CRC113" s="61"/>
      <c r="CRD113" s="61"/>
      <c r="CRE113" s="61"/>
      <c r="CRF113" s="61"/>
      <c r="CRG113" s="61"/>
      <c r="CRH113" s="61"/>
      <c r="CRI113" s="61"/>
      <c r="CRJ113" s="61"/>
      <c r="CRK113" s="61"/>
      <c r="CRL113" s="61"/>
      <c r="CRM113" s="61"/>
      <c r="CRN113" s="61"/>
      <c r="CRO113" s="61"/>
      <c r="CRP113" s="61"/>
      <c r="CRQ113" s="61"/>
      <c r="CRR113" s="61"/>
      <c r="CRS113" s="61"/>
      <c r="CRT113" s="61"/>
      <c r="CRU113" s="61"/>
      <c r="CRV113" s="61"/>
      <c r="CRW113" s="61"/>
      <c r="CRX113" s="61"/>
      <c r="CRY113" s="61"/>
      <c r="CRZ113" s="61"/>
      <c r="CSA113" s="61"/>
      <c r="CSB113" s="61"/>
      <c r="CSC113" s="61"/>
      <c r="CSD113" s="61"/>
      <c r="CSE113" s="61"/>
      <c r="CSF113" s="61"/>
      <c r="CSG113" s="61"/>
      <c r="CSH113" s="61"/>
      <c r="CSI113" s="61"/>
      <c r="CSJ113" s="61"/>
      <c r="CSK113" s="61"/>
      <c r="CSL113" s="61"/>
      <c r="CSM113" s="61"/>
      <c r="CSN113" s="61"/>
      <c r="CSO113" s="61"/>
      <c r="CSP113" s="61"/>
      <c r="CSQ113" s="61"/>
      <c r="CSR113" s="61"/>
      <c r="CSS113" s="61"/>
      <c r="CST113" s="61"/>
      <c r="CSU113" s="61"/>
      <c r="CSV113" s="61"/>
      <c r="CSW113" s="61"/>
      <c r="CSX113" s="61"/>
      <c r="CSY113" s="61"/>
      <c r="CSZ113" s="61"/>
      <c r="CTA113" s="61"/>
      <c r="CTB113" s="61"/>
      <c r="CTC113" s="61"/>
      <c r="CTD113" s="61"/>
      <c r="CTE113" s="61"/>
      <c r="CTF113" s="61"/>
      <c r="CTG113" s="61"/>
      <c r="CTH113" s="61"/>
      <c r="CTI113" s="61"/>
      <c r="CTJ113" s="61"/>
      <c r="CTK113" s="61"/>
      <c r="CTL113" s="61"/>
      <c r="CTM113" s="61"/>
      <c r="CTN113" s="61"/>
      <c r="CTO113" s="61"/>
      <c r="CTP113" s="61"/>
      <c r="CTQ113" s="61"/>
      <c r="CTR113" s="61"/>
      <c r="CTS113" s="61"/>
      <c r="CTT113" s="61"/>
      <c r="CTU113" s="61"/>
      <c r="CTV113" s="61"/>
      <c r="CTW113" s="61"/>
      <c r="CTX113" s="61"/>
      <c r="CTY113" s="61"/>
      <c r="CTZ113" s="61"/>
      <c r="CUA113" s="61"/>
      <c r="CUB113" s="61"/>
      <c r="CUC113" s="61"/>
      <c r="CUD113" s="61"/>
      <c r="CUE113" s="61"/>
      <c r="CUF113" s="61"/>
      <c r="CUG113" s="61"/>
      <c r="CUH113" s="61"/>
      <c r="CUI113" s="61"/>
      <c r="CUJ113" s="61"/>
      <c r="CUK113" s="61"/>
      <c r="CUL113" s="61"/>
      <c r="CUM113" s="61"/>
      <c r="CUN113" s="61"/>
      <c r="CUO113" s="61"/>
      <c r="CUP113" s="61"/>
      <c r="CUQ113" s="61"/>
      <c r="CUR113" s="61"/>
      <c r="CUS113" s="61"/>
      <c r="CUT113" s="61"/>
      <c r="CUU113" s="61"/>
      <c r="CUV113" s="61"/>
      <c r="CUW113" s="61"/>
      <c r="CUX113" s="61"/>
      <c r="CUY113" s="61"/>
      <c r="CUZ113" s="61"/>
      <c r="CVA113" s="61"/>
      <c r="CVB113" s="61"/>
      <c r="CVC113" s="61"/>
      <c r="CVD113" s="61"/>
      <c r="CVE113" s="61"/>
      <c r="CVF113" s="61"/>
      <c r="CVG113" s="61"/>
      <c r="CVH113" s="61"/>
      <c r="CVI113" s="61"/>
      <c r="CVJ113" s="61"/>
      <c r="CVK113" s="61"/>
      <c r="CVL113" s="61"/>
      <c r="CVM113" s="61"/>
      <c r="CVN113" s="61"/>
      <c r="CVO113" s="61"/>
      <c r="CVP113" s="61"/>
      <c r="CVQ113" s="61"/>
      <c r="CVR113" s="61"/>
      <c r="CVS113" s="61"/>
      <c r="CVT113" s="61"/>
      <c r="CVU113" s="61"/>
      <c r="CVV113" s="61"/>
      <c r="CVW113" s="61"/>
      <c r="CVX113" s="61"/>
      <c r="CVY113" s="61"/>
      <c r="CVZ113" s="61"/>
      <c r="CWA113" s="61"/>
      <c r="CWB113" s="61"/>
      <c r="CWC113" s="61"/>
      <c r="CWD113" s="61"/>
      <c r="CWE113" s="61"/>
      <c r="CWF113" s="61"/>
      <c r="CWG113" s="61"/>
      <c r="CWH113" s="61"/>
      <c r="CWI113" s="61"/>
      <c r="CWJ113" s="61"/>
      <c r="CWK113" s="61"/>
      <c r="CWL113" s="61"/>
      <c r="CWM113" s="61"/>
      <c r="CWN113" s="61"/>
      <c r="CWO113" s="61"/>
      <c r="CWP113" s="61"/>
      <c r="CWQ113" s="61"/>
      <c r="CWR113" s="61"/>
      <c r="CWS113" s="61"/>
      <c r="CWT113" s="61"/>
      <c r="CWU113" s="61"/>
      <c r="CWV113" s="61"/>
      <c r="CWW113" s="61"/>
      <c r="CWX113" s="61"/>
      <c r="CWY113" s="61"/>
      <c r="CWZ113" s="61"/>
      <c r="CXA113" s="61"/>
      <c r="CXB113" s="61"/>
      <c r="CXC113" s="61"/>
      <c r="CXD113" s="61"/>
      <c r="CXE113" s="61"/>
      <c r="CXF113" s="61"/>
      <c r="CXG113" s="61"/>
      <c r="CXH113" s="61"/>
      <c r="CXI113" s="61"/>
      <c r="CXJ113" s="61"/>
      <c r="CXK113" s="61"/>
      <c r="CXL113" s="61"/>
      <c r="CXM113" s="61"/>
      <c r="CXN113" s="61"/>
      <c r="CXO113" s="61"/>
      <c r="CXP113" s="61"/>
      <c r="CXQ113" s="61"/>
      <c r="CXR113" s="61"/>
      <c r="CXS113" s="61"/>
      <c r="CXT113" s="61"/>
      <c r="CXU113" s="61"/>
      <c r="CXV113" s="61"/>
      <c r="CXW113" s="61"/>
      <c r="CXX113" s="61"/>
      <c r="CXY113" s="61"/>
      <c r="CXZ113" s="61"/>
      <c r="CYA113" s="61"/>
      <c r="CYB113" s="61"/>
      <c r="CYC113" s="61"/>
      <c r="CYD113" s="61"/>
      <c r="CYE113" s="61"/>
      <c r="CYF113" s="61"/>
      <c r="CYG113" s="61"/>
      <c r="CYH113" s="61"/>
      <c r="CYI113" s="61"/>
      <c r="CYJ113" s="61"/>
      <c r="CYK113" s="61"/>
      <c r="CYL113" s="61"/>
      <c r="CYM113" s="61"/>
      <c r="CYN113" s="61"/>
      <c r="CYO113" s="61"/>
      <c r="CYP113" s="61"/>
      <c r="CYQ113" s="61"/>
      <c r="CYR113" s="61"/>
      <c r="CYS113" s="61"/>
      <c r="CYT113" s="61"/>
      <c r="CYU113" s="61"/>
      <c r="CYV113" s="61"/>
      <c r="CYW113" s="61"/>
      <c r="CYX113" s="61"/>
      <c r="CYY113" s="61"/>
      <c r="CYZ113" s="61"/>
      <c r="CZA113" s="61"/>
      <c r="CZB113" s="61"/>
      <c r="CZC113" s="61"/>
      <c r="CZD113" s="61"/>
      <c r="CZE113" s="61"/>
      <c r="CZF113" s="61"/>
      <c r="CZG113" s="61"/>
      <c r="CZH113" s="61"/>
      <c r="CZI113" s="61"/>
      <c r="CZJ113" s="61"/>
      <c r="CZK113" s="61"/>
      <c r="CZL113" s="61"/>
      <c r="CZM113" s="61"/>
      <c r="CZN113" s="61"/>
      <c r="CZO113" s="61"/>
      <c r="CZP113" s="61"/>
      <c r="CZQ113" s="61"/>
      <c r="CZR113" s="61"/>
      <c r="CZS113" s="61"/>
      <c r="CZT113" s="61"/>
      <c r="CZU113" s="61"/>
      <c r="CZV113" s="61"/>
      <c r="CZW113" s="61"/>
      <c r="CZX113" s="61"/>
      <c r="CZY113" s="61"/>
      <c r="CZZ113" s="61"/>
      <c r="DAA113" s="61"/>
      <c r="DAB113" s="61"/>
      <c r="DAC113" s="61"/>
      <c r="DAD113" s="61"/>
      <c r="DAE113" s="61"/>
      <c r="DAF113" s="61"/>
      <c r="DAG113" s="61"/>
      <c r="DAH113" s="61"/>
      <c r="DAI113" s="61"/>
      <c r="DAJ113" s="61"/>
      <c r="DAK113" s="61"/>
      <c r="DAL113" s="61"/>
      <c r="DAM113" s="61"/>
      <c r="DAN113" s="61"/>
      <c r="DAO113" s="61"/>
      <c r="DAP113" s="61"/>
      <c r="DAQ113" s="61"/>
      <c r="DAR113" s="61"/>
      <c r="DAS113" s="61"/>
      <c r="DAT113" s="61"/>
      <c r="DAU113" s="61"/>
      <c r="DAV113" s="61"/>
      <c r="DAW113" s="61"/>
      <c r="DAX113" s="61"/>
      <c r="DAY113" s="61"/>
      <c r="DAZ113" s="61"/>
      <c r="DBA113" s="61"/>
      <c r="DBB113" s="61"/>
      <c r="DBC113" s="61"/>
      <c r="DBD113" s="61"/>
      <c r="DBE113" s="61"/>
      <c r="DBF113" s="61"/>
      <c r="DBG113" s="61"/>
      <c r="DBH113" s="61"/>
      <c r="DBI113" s="61"/>
      <c r="DBJ113" s="61"/>
      <c r="DBK113" s="61"/>
      <c r="DBL113" s="61"/>
      <c r="DBM113" s="61"/>
      <c r="DBN113" s="61"/>
      <c r="DBO113" s="61"/>
      <c r="DBP113" s="61"/>
      <c r="DBQ113" s="61"/>
      <c r="DBR113" s="61"/>
      <c r="DBS113" s="61"/>
      <c r="DBT113" s="61"/>
      <c r="DBU113" s="61"/>
      <c r="DBV113" s="61"/>
      <c r="DBW113" s="61"/>
      <c r="DBX113" s="61"/>
      <c r="DBY113" s="61"/>
      <c r="DBZ113" s="61"/>
      <c r="DCA113" s="61"/>
      <c r="DCB113" s="61"/>
      <c r="DCC113" s="61"/>
      <c r="DCD113" s="61"/>
      <c r="DCE113" s="61"/>
      <c r="DCF113" s="61"/>
      <c r="DCG113" s="61"/>
      <c r="DCH113" s="61"/>
      <c r="DCI113" s="61"/>
      <c r="DCJ113" s="61"/>
      <c r="DCK113" s="61"/>
      <c r="DCL113" s="61"/>
      <c r="DCM113" s="61"/>
      <c r="DCN113" s="61"/>
      <c r="DCO113" s="61"/>
      <c r="DCP113" s="61"/>
      <c r="DCQ113" s="61"/>
      <c r="DCR113" s="61"/>
      <c r="DCS113" s="61"/>
      <c r="DCT113" s="61"/>
      <c r="DCU113" s="61"/>
      <c r="DCV113" s="61"/>
      <c r="DCW113" s="61"/>
      <c r="DCX113" s="61"/>
      <c r="DCY113" s="61"/>
      <c r="DCZ113" s="61"/>
      <c r="DDA113" s="61"/>
      <c r="DDB113" s="61"/>
      <c r="DDC113" s="61"/>
      <c r="DDD113" s="61"/>
      <c r="DDE113" s="61"/>
      <c r="DDF113" s="61"/>
      <c r="DDG113" s="61"/>
      <c r="DDH113" s="61"/>
      <c r="DDI113" s="61"/>
      <c r="DDJ113" s="61"/>
      <c r="DDK113" s="61"/>
      <c r="DDL113" s="61"/>
      <c r="DDM113" s="61"/>
      <c r="DDN113" s="61"/>
      <c r="DDO113" s="61"/>
      <c r="DDP113" s="61"/>
      <c r="DDQ113" s="61"/>
      <c r="DDR113" s="61"/>
      <c r="DDS113" s="61"/>
      <c r="DDT113" s="61"/>
      <c r="DDU113" s="61"/>
      <c r="DDV113" s="61"/>
      <c r="DDW113" s="61"/>
      <c r="DDX113" s="61"/>
      <c r="DDY113" s="61"/>
      <c r="DDZ113" s="61"/>
      <c r="DEA113" s="61"/>
      <c r="DEB113" s="61"/>
      <c r="DEC113" s="61"/>
      <c r="DED113" s="61"/>
      <c r="DEE113" s="61"/>
      <c r="DEF113" s="61"/>
      <c r="DEG113" s="61"/>
      <c r="DEH113" s="61"/>
      <c r="DEI113" s="61"/>
      <c r="DEJ113" s="61"/>
      <c r="DEK113" s="61"/>
      <c r="DEL113" s="61"/>
      <c r="DEM113" s="61"/>
      <c r="DEN113" s="61"/>
      <c r="DEO113" s="61"/>
      <c r="DEP113" s="61"/>
      <c r="DEQ113" s="61"/>
      <c r="DER113" s="61"/>
      <c r="DES113" s="61"/>
      <c r="DET113" s="61"/>
      <c r="DEU113" s="61"/>
      <c r="DEV113" s="61"/>
      <c r="DEW113" s="61"/>
      <c r="DEX113" s="61"/>
      <c r="DEY113" s="61"/>
      <c r="DEZ113" s="61"/>
      <c r="DFA113" s="61"/>
      <c r="DFB113" s="61"/>
      <c r="DFC113" s="61"/>
      <c r="DFD113" s="61"/>
      <c r="DFE113" s="61"/>
      <c r="DFF113" s="61"/>
      <c r="DFG113" s="61"/>
      <c r="DFH113" s="61"/>
      <c r="DFI113" s="61"/>
      <c r="DFJ113" s="61"/>
      <c r="DFK113" s="61"/>
      <c r="DFL113" s="61"/>
      <c r="DFM113" s="61"/>
      <c r="DFN113" s="61"/>
      <c r="DFO113" s="61"/>
      <c r="DFP113" s="61"/>
      <c r="DFQ113" s="61"/>
      <c r="DFR113" s="61"/>
      <c r="DFS113" s="61"/>
      <c r="DFT113" s="61"/>
      <c r="DFU113" s="61"/>
      <c r="DFV113" s="61"/>
      <c r="DFW113" s="61"/>
      <c r="DFX113" s="61"/>
      <c r="DFY113" s="61"/>
      <c r="DFZ113" s="61"/>
      <c r="DGA113" s="61"/>
      <c r="DGB113" s="61"/>
      <c r="DGC113" s="61"/>
      <c r="DGD113" s="61"/>
      <c r="DGE113" s="61"/>
      <c r="DGF113" s="61"/>
      <c r="DGG113" s="61"/>
      <c r="DGH113" s="61"/>
      <c r="DGI113" s="61"/>
      <c r="DGJ113" s="61"/>
      <c r="DGK113" s="61"/>
      <c r="DGL113" s="61"/>
      <c r="DGM113" s="61"/>
      <c r="DGN113" s="61"/>
      <c r="DGO113" s="61"/>
      <c r="DGP113" s="61"/>
      <c r="DGQ113" s="61"/>
      <c r="DGR113" s="61"/>
      <c r="DGS113" s="61"/>
      <c r="DGT113" s="61"/>
      <c r="DGU113" s="61"/>
      <c r="DGV113" s="61"/>
      <c r="DGW113" s="61"/>
      <c r="DGX113" s="61"/>
      <c r="DGY113" s="61"/>
      <c r="DGZ113" s="61"/>
      <c r="DHA113" s="61"/>
      <c r="DHB113" s="61"/>
      <c r="DHC113" s="61"/>
      <c r="DHD113" s="61"/>
      <c r="DHE113" s="61"/>
      <c r="DHF113" s="61"/>
      <c r="DHG113" s="61"/>
      <c r="DHH113" s="61"/>
      <c r="DHI113" s="61"/>
      <c r="DHJ113" s="61"/>
      <c r="DHK113" s="61"/>
      <c r="DHL113" s="61"/>
      <c r="DHM113" s="61"/>
      <c r="DHN113" s="61"/>
      <c r="DHO113" s="61"/>
      <c r="DHP113" s="61"/>
      <c r="DHQ113" s="61"/>
      <c r="DHR113" s="61"/>
      <c r="DHS113" s="61"/>
      <c r="DHT113" s="61"/>
      <c r="DHU113" s="61"/>
      <c r="DHV113" s="61"/>
      <c r="DHW113" s="61"/>
      <c r="DHX113" s="61"/>
      <c r="DHY113" s="61"/>
      <c r="DHZ113" s="61"/>
      <c r="DIA113" s="61"/>
      <c r="DIB113" s="61"/>
      <c r="DIC113" s="61"/>
      <c r="DID113" s="61"/>
      <c r="DIE113" s="61"/>
      <c r="DIF113" s="61"/>
      <c r="DIG113" s="61"/>
      <c r="DIH113" s="61"/>
      <c r="DII113" s="61"/>
      <c r="DIJ113" s="61"/>
      <c r="DIK113" s="61"/>
      <c r="DIL113" s="61"/>
      <c r="DIM113" s="61"/>
      <c r="DIN113" s="61"/>
      <c r="DIO113" s="61"/>
      <c r="DIP113" s="61"/>
      <c r="DIQ113" s="61"/>
      <c r="DIR113" s="61"/>
      <c r="DIS113" s="61"/>
      <c r="DIT113" s="61"/>
      <c r="DIU113" s="61"/>
      <c r="DIV113" s="61"/>
      <c r="DIW113" s="61"/>
      <c r="DIX113" s="61"/>
      <c r="DIY113" s="61"/>
      <c r="DIZ113" s="61"/>
      <c r="DJA113" s="61"/>
      <c r="DJB113" s="61"/>
      <c r="DJC113" s="61"/>
      <c r="DJD113" s="61"/>
      <c r="DJE113" s="61"/>
      <c r="DJF113" s="61"/>
      <c r="DJG113" s="61"/>
      <c r="DJH113" s="61"/>
      <c r="DJI113" s="61"/>
      <c r="DJJ113" s="61"/>
      <c r="DJK113" s="61"/>
      <c r="DJL113" s="61"/>
      <c r="DJM113" s="61"/>
      <c r="DJN113" s="61"/>
      <c r="DJO113" s="61"/>
      <c r="DJP113" s="61"/>
      <c r="DJQ113" s="61"/>
      <c r="DJR113" s="61"/>
      <c r="DJS113" s="61"/>
      <c r="DJT113" s="61"/>
      <c r="DJU113" s="61"/>
      <c r="DJV113" s="61"/>
      <c r="DJW113" s="61"/>
      <c r="DJX113" s="61"/>
      <c r="DJY113" s="61"/>
      <c r="DJZ113" s="61"/>
      <c r="DKA113" s="61"/>
      <c r="DKB113" s="61"/>
      <c r="DKC113" s="61"/>
      <c r="DKD113" s="61"/>
      <c r="DKE113" s="61"/>
      <c r="DKF113" s="61"/>
      <c r="DKG113" s="61"/>
      <c r="DKH113" s="61"/>
      <c r="DKI113" s="61"/>
      <c r="DKJ113" s="61"/>
      <c r="DKK113" s="61"/>
      <c r="DKL113" s="61"/>
      <c r="DKM113" s="61"/>
      <c r="DKN113" s="61"/>
      <c r="DKO113" s="61"/>
      <c r="DKP113" s="61"/>
      <c r="DKQ113" s="61"/>
      <c r="DKR113" s="61"/>
      <c r="DKS113" s="61"/>
      <c r="DKT113" s="61"/>
      <c r="DKU113" s="61"/>
      <c r="DKV113" s="61"/>
      <c r="DKW113" s="61"/>
      <c r="DKX113" s="61"/>
      <c r="DKY113" s="61"/>
      <c r="DKZ113" s="61"/>
      <c r="DLA113" s="61"/>
      <c r="DLB113" s="61"/>
      <c r="DLC113" s="61"/>
      <c r="DLD113" s="61"/>
      <c r="DLE113" s="61"/>
      <c r="DLF113" s="61"/>
      <c r="DLG113" s="61"/>
      <c r="DLH113" s="61"/>
      <c r="DLI113" s="61"/>
      <c r="DLJ113" s="61"/>
      <c r="DLK113" s="61"/>
      <c r="DLL113" s="61"/>
      <c r="DLM113" s="61"/>
      <c r="DLN113" s="61"/>
      <c r="DLO113" s="61"/>
      <c r="DLP113" s="61"/>
      <c r="DLQ113" s="61"/>
      <c r="DLR113" s="61"/>
      <c r="DLS113" s="61"/>
      <c r="DLT113" s="61"/>
      <c r="DLU113" s="61"/>
      <c r="DLV113" s="61"/>
      <c r="DLW113" s="61"/>
      <c r="DLX113" s="61"/>
      <c r="DLY113" s="61"/>
      <c r="DLZ113" s="61"/>
      <c r="DMA113" s="61"/>
      <c r="DMB113" s="61"/>
      <c r="DMC113" s="61"/>
      <c r="DMD113" s="61"/>
      <c r="DME113" s="61"/>
      <c r="DMF113" s="61"/>
      <c r="DMG113" s="61"/>
      <c r="DMH113" s="61"/>
      <c r="DMI113" s="61"/>
      <c r="DMJ113" s="61"/>
      <c r="DMK113" s="61"/>
      <c r="DML113" s="61"/>
      <c r="DMM113" s="61"/>
      <c r="DMN113" s="61"/>
      <c r="DMO113" s="61"/>
      <c r="DMP113" s="61"/>
      <c r="DMQ113" s="61"/>
      <c r="DMR113" s="61"/>
      <c r="DMS113" s="61"/>
      <c r="DMT113" s="61"/>
      <c r="DMU113" s="61"/>
      <c r="DMV113" s="61"/>
      <c r="DMW113" s="61"/>
      <c r="DMX113" s="61"/>
      <c r="DMY113" s="61"/>
      <c r="DMZ113" s="61"/>
      <c r="DNA113" s="61"/>
      <c r="DNB113" s="61"/>
      <c r="DNC113" s="61"/>
      <c r="DND113" s="61"/>
      <c r="DNE113" s="61"/>
      <c r="DNF113" s="61"/>
      <c r="DNG113" s="61"/>
      <c r="DNH113" s="61"/>
      <c r="DNI113" s="61"/>
      <c r="DNJ113" s="61"/>
      <c r="DNK113" s="61"/>
      <c r="DNL113" s="61"/>
      <c r="DNM113" s="61"/>
      <c r="DNN113" s="61"/>
      <c r="DNO113" s="61"/>
      <c r="DNP113" s="61"/>
      <c r="DNQ113" s="61"/>
      <c r="DNR113" s="61"/>
      <c r="DNS113" s="61"/>
      <c r="DNT113" s="61"/>
      <c r="DNU113" s="61"/>
      <c r="DNV113" s="61"/>
      <c r="DNW113" s="61"/>
      <c r="DNX113" s="61"/>
      <c r="DNY113" s="61"/>
      <c r="DNZ113" s="61"/>
      <c r="DOA113" s="61"/>
      <c r="DOB113" s="61"/>
      <c r="DOC113" s="61"/>
      <c r="DOD113" s="61"/>
      <c r="DOE113" s="61"/>
      <c r="DOF113" s="61"/>
      <c r="DOG113" s="61"/>
      <c r="DOH113" s="61"/>
      <c r="DOI113" s="61"/>
      <c r="DOJ113" s="61"/>
      <c r="DOK113" s="61"/>
      <c r="DOL113" s="61"/>
      <c r="DOM113" s="61"/>
      <c r="DON113" s="61"/>
      <c r="DOO113" s="61"/>
      <c r="DOP113" s="61"/>
      <c r="DOQ113" s="61"/>
      <c r="DOR113" s="61"/>
      <c r="DOS113" s="61"/>
      <c r="DOT113" s="61"/>
      <c r="DOU113" s="61"/>
      <c r="DOV113" s="61"/>
      <c r="DOW113" s="61"/>
      <c r="DOX113" s="61"/>
      <c r="DOY113" s="61"/>
      <c r="DOZ113" s="61"/>
      <c r="DPA113" s="61"/>
      <c r="DPB113" s="61"/>
      <c r="DPC113" s="61"/>
      <c r="DPD113" s="61"/>
      <c r="DPE113" s="61"/>
      <c r="DPF113" s="61"/>
      <c r="DPG113" s="61"/>
      <c r="DPH113" s="61"/>
      <c r="DPI113" s="61"/>
      <c r="DPJ113" s="61"/>
      <c r="DPK113" s="61"/>
      <c r="DPL113" s="61"/>
      <c r="DPM113" s="61"/>
      <c r="DPN113" s="61"/>
      <c r="DPO113" s="61"/>
      <c r="DPP113" s="61"/>
      <c r="DPQ113" s="61"/>
      <c r="DPR113" s="61"/>
      <c r="DPS113" s="61"/>
      <c r="DPT113" s="61"/>
      <c r="DPU113" s="61"/>
      <c r="DPV113" s="61"/>
      <c r="DPW113" s="61"/>
      <c r="DPX113" s="61"/>
      <c r="DPY113" s="61"/>
      <c r="DPZ113" s="61"/>
      <c r="DQA113" s="61"/>
      <c r="DQB113" s="61"/>
      <c r="DQC113" s="61"/>
      <c r="DQD113" s="61"/>
      <c r="DQE113" s="61"/>
      <c r="DQF113" s="61"/>
      <c r="DQG113" s="61"/>
      <c r="DQH113" s="61"/>
      <c r="DQI113" s="61"/>
      <c r="DQJ113" s="61"/>
      <c r="DQK113" s="61"/>
      <c r="DQL113" s="61"/>
      <c r="DQM113" s="61"/>
      <c r="DQN113" s="61"/>
      <c r="DQO113" s="61"/>
      <c r="DQP113" s="61"/>
      <c r="DQQ113" s="61"/>
      <c r="DQR113" s="61"/>
      <c r="DQS113" s="61"/>
      <c r="DQT113" s="61"/>
      <c r="DQU113" s="61"/>
      <c r="DQV113" s="61"/>
      <c r="DQW113" s="61"/>
      <c r="DQX113" s="61"/>
      <c r="DQY113" s="61"/>
      <c r="DQZ113" s="61"/>
      <c r="DRA113" s="61"/>
      <c r="DRB113" s="61"/>
      <c r="DRC113" s="61"/>
      <c r="DRD113" s="61"/>
      <c r="DRE113" s="61"/>
      <c r="DRF113" s="61"/>
      <c r="DRG113" s="61"/>
      <c r="DRH113" s="61"/>
      <c r="DRI113" s="61"/>
      <c r="DRJ113" s="61"/>
      <c r="DRK113" s="61"/>
      <c r="DRL113" s="61"/>
      <c r="DRM113" s="61"/>
      <c r="DRN113" s="61"/>
      <c r="DRO113" s="61"/>
      <c r="DRP113" s="61"/>
      <c r="DRQ113" s="61"/>
      <c r="DRR113" s="61"/>
      <c r="DRS113" s="61"/>
      <c r="DRT113" s="61"/>
      <c r="DRU113" s="61"/>
      <c r="DRV113" s="61"/>
      <c r="DRW113" s="61"/>
      <c r="DRX113" s="61"/>
      <c r="DRY113" s="61"/>
      <c r="DRZ113" s="61"/>
      <c r="DSA113" s="61"/>
      <c r="DSB113" s="61"/>
      <c r="DSC113" s="61"/>
      <c r="DSD113" s="61"/>
      <c r="DSE113" s="61"/>
      <c r="DSF113" s="61"/>
      <c r="DSG113" s="61"/>
      <c r="DSH113" s="61"/>
      <c r="DSI113" s="61"/>
      <c r="DSJ113" s="61"/>
      <c r="DSK113" s="61"/>
      <c r="DSL113" s="61"/>
      <c r="DSM113" s="61"/>
      <c r="DSN113" s="61"/>
      <c r="DSO113" s="61"/>
      <c r="DSP113" s="61"/>
      <c r="DSQ113" s="61"/>
      <c r="DSR113" s="61"/>
      <c r="DSS113" s="61"/>
      <c r="DST113" s="61"/>
      <c r="DSU113" s="61"/>
      <c r="DSV113" s="61"/>
      <c r="DSW113" s="61"/>
      <c r="DSX113" s="61"/>
      <c r="DSY113" s="61"/>
      <c r="DSZ113" s="61"/>
      <c r="DTA113" s="61"/>
      <c r="DTB113" s="61"/>
      <c r="DTC113" s="61"/>
      <c r="DTD113" s="61"/>
      <c r="DTE113" s="61"/>
      <c r="DTF113" s="61"/>
      <c r="DTG113" s="61"/>
      <c r="DTH113" s="61"/>
      <c r="DTI113" s="61"/>
      <c r="DTJ113" s="61"/>
      <c r="DTK113" s="61"/>
      <c r="DTL113" s="61"/>
      <c r="DTM113" s="61"/>
      <c r="DTN113" s="61"/>
      <c r="DTO113" s="61"/>
      <c r="DTP113" s="61"/>
      <c r="DTQ113" s="61"/>
      <c r="DTR113" s="61"/>
      <c r="DTS113" s="61"/>
      <c r="DTT113" s="61"/>
      <c r="DTU113" s="61"/>
      <c r="DTV113" s="61"/>
      <c r="DTW113" s="61"/>
      <c r="DTX113" s="61"/>
      <c r="DTY113" s="61"/>
      <c r="DTZ113" s="61"/>
      <c r="DUA113" s="61"/>
      <c r="DUB113" s="61"/>
      <c r="DUC113" s="61"/>
      <c r="DUD113" s="61"/>
      <c r="DUE113" s="61"/>
      <c r="DUF113" s="61"/>
      <c r="DUG113" s="61"/>
      <c r="DUH113" s="61"/>
      <c r="DUI113" s="61"/>
      <c r="DUJ113" s="61"/>
      <c r="DUK113" s="61"/>
      <c r="DUL113" s="61"/>
      <c r="DUM113" s="61"/>
      <c r="DUN113" s="61"/>
      <c r="DUO113" s="61"/>
      <c r="DUP113" s="61"/>
      <c r="DUQ113" s="61"/>
      <c r="DUR113" s="61"/>
      <c r="DUS113" s="61"/>
      <c r="DUT113" s="61"/>
      <c r="DUU113" s="61"/>
      <c r="DUV113" s="61"/>
      <c r="DUW113" s="61"/>
      <c r="DUX113" s="61"/>
      <c r="DUY113" s="61"/>
      <c r="DUZ113" s="61"/>
      <c r="DVA113" s="61"/>
      <c r="DVB113" s="61"/>
      <c r="DVC113" s="61"/>
      <c r="DVD113" s="61"/>
      <c r="DVE113" s="61"/>
      <c r="DVF113" s="61"/>
      <c r="DVG113" s="61"/>
      <c r="DVH113" s="61"/>
      <c r="DVI113" s="61"/>
      <c r="DVJ113" s="61"/>
      <c r="DVK113" s="61"/>
      <c r="DVL113" s="61"/>
      <c r="DVM113" s="61"/>
      <c r="DVN113" s="61"/>
      <c r="DVO113" s="61"/>
      <c r="DVP113" s="61"/>
      <c r="DVQ113" s="61"/>
      <c r="DVR113" s="61"/>
      <c r="DVS113" s="61"/>
      <c r="DVT113" s="61"/>
      <c r="DVU113" s="61"/>
      <c r="DVV113" s="61"/>
      <c r="DVW113" s="61"/>
      <c r="DVX113" s="61"/>
      <c r="DVY113" s="61"/>
      <c r="DVZ113" s="61"/>
      <c r="DWA113" s="61"/>
      <c r="DWB113" s="61"/>
      <c r="DWC113" s="61"/>
      <c r="DWD113" s="61"/>
      <c r="DWE113" s="61"/>
      <c r="DWF113" s="61"/>
      <c r="DWG113" s="61"/>
      <c r="DWH113" s="61"/>
      <c r="DWI113" s="61"/>
      <c r="DWJ113" s="61"/>
      <c r="DWK113" s="61"/>
      <c r="DWL113" s="61"/>
      <c r="DWM113" s="61"/>
      <c r="DWN113" s="61"/>
      <c r="DWO113" s="61"/>
      <c r="DWP113" s="61"/>
      <c r="DWQ113" s="61"/>
      <c r="DWR113" s="61"/>
      <c r="DWS113" s="61"/>
      <c r="DWT113" s="61"/>
      <c r="DWU113" s="61"/>
      <c r="DWV113" s="61"/>
      <c r="DWW113" s="61"/>
      <c r="DWX113" s="61"/>
      <c r="DWY113" s="61"/>
      <c r="DWZ113" s="61"/>
      <c r="DXA113" s="61"/>
      <c r="DXB113" s="61"/>
      <c r="DXC113" s="61"/>
      <c r="DXD113" s="61"/>
      <c r="DXE113" s="61"/>
      <c r="DXF113" s="61"/>
      <c r="DXG113" s="61"/>
      <c r="DXH113" s="61"/>
      <c r="DXI113" s="61"/>
      <c r="DXJ113" s="61"/>
      <c r="DXK113" s="61"/>
      <c r="DXL113" s="61"/>
      <c r="DXM113" s="61"/>
      <c r="DXN113" s="61"/>
      <c r="DXO113" s="61"/>
      <c r="DXP113" s="61"/>
      <c r="DXQ113" s="61"/>
      <c r="DXR113" s="61"/>
      <c r="DXS113" s="61"/>
      <c r="DXT113" s="61"/>
      <c r="DXU113" s="61"/>
      <c r="DXV113" s="61"/>
      <c r="DXW113" s="61"/>
      <c r="DXX113" s="61"/>
      <c r="DXY113" s="61"/>
      <c r="DXZ113" s="61"/>
      <c r="DYA113" s="61"/>
      <c r="DYB113" s="61"/>
      <c r="DYC113" s="61"/>
      <c r="DYD113" s="61"/>
      <c r="DYE113" s="61"/>
      <c r="DYF113" s="61"/>
      <c r="DYG113" s="61"/>
      <c r="DYH113" s="61"/>
      <c r="DYI113" s="61"/>
      <c r="DYJ113" s="61"/>
      <c r="DYK113" s="61"/>
      <c r="DYL113" s="61"/>
      <c r="DYM113" s="61"/>
      <c r="DYN113" s="61"/>
      <c r="DYO113" s="61"/>
      <c r="DYP113" s="61"/>
      <c r="DYQ113" s="61"/>
      <c r="DYR113" s="61"/>
      <c r="DYS113" s="61"/>
      <c r="DYT113" s="61"/>
      <c r="DYU113" s="61"/>
      <c r="DYV113" s="61"/>
      <c r="DYW113" s="61"/>
      <c r="DYX113" s="61"/>
      <c r="DYY113" s="61"/>
      <c r="DYZ113" s="61"/>
      <c r="DZA113" s="61"/>
      <c r="DZB113" s="61"/>
      <c r="DZC113" s="61"/>
      <c r="DZD113" s="61"/>
      <c r="DZE113" s="61"/>
      <c r="DZF113" s="61"/>
      <c r="DZG113" s="61"/>
      <c r="DZH113" s="61"/>
      <c r="DZI113" s="61"/>
      <c r="DZJ113" s="61"/>
      <c r="DZK113" s="61"/>
      <c r="DZL113" s="61"/>
      <c r="DZM113" s="61"/>
      <c r="DZN113" s="61"/>
      <c r="DZO113" s="61"/>
      <c r="DZP113" s="61"/>
      <c r="DZQ113" s="61"/>
      <c r="DZR113" s="61"/>
      <c r="DZS113" s="61"/>
      <c r="DZT113" s="61"/>
      <c r="DZU113" s="61"/>
      <c r="DZV113" s="61"/>
      <c r="DZW113" s="61"/>
      <c r="DZX113" s="61"/>
      <c r="DZY113" s="61"/>
      <c r="DZZ113" s="61"/>
      <c r="EAA113" s="61"/>
      <c r="EAB113" s="61"/>
      <c r="EAC113" s="61"/>
      <c r="EAD113" s="61"/>
      <c r="EAE113" s="61"/>
      <c r="EAF113" s="61"/>
      <c r="EAG113" s="61"/>
      <c r="EAH113" s="61"/>
      <c r="EAI113" s="61"/>
      <c r="EAJ113" s="61"/>
      <c r="EAK113" s="61"/>
      <c r="EAL113" s="61"/>
      <c r="EAM113" s="61"/>
      <c r="EAN113" s="61"/>
      <c r="EAO113" s="61"/>
      <c r="EAP113" s="61"/>
      <c r="EAQ113" s="61"/>
      <c r="EAR113" s="61"/>
      <c r="EAS113" s="61"/>
      <c r="EAT113" s="61"/>
      <c r="EAU113" s="61"/>
      <c r="EAV113" s="61"/>
      <c r="EAW113" s="61"/>
      <c r="EAX113" s="61"/>
      <c r="EAY113" s="61"/>
      <c r="EAZ113" s="61"/>
      <c r="EBA113" s="61"/>
      <c r="EBB113" s="61"/>
      <c r="EBC113" s="61"/>
      <c r="EBD113" s="61"/>
      <c r="EBE113" s="61"/>
      <c r="EBF113" s="61"/>
      <c r="EBG113" s="61"/>
      <c r="EBH113" s="61"/>
      <c r="EBI113" s="61"/>
      <c r="EBJ113" s="61"/>
      <c r="EBK113" s="61"/>
      <c r="EBL113" s="61"/>
      <c r="EBM113" s="61"/>
      <c r="EBN113" s="61"/>
      <c r="EBO113" s="61"/>
      <c r="EBP113" s="61"/>
      <c r="EBQ113" s="61"/>
      <c r="EBR113" s="61"/>
      <c r="EBS113" s="61"/>
      <c r="EBT113" s="61"/>
      <c r="EBU113" s="61"/>
      <c r="EBV113" s="61"/>
      <c r="EBW113" s="61"/>
      <c r="EBX113" s="61"/>
      <c r="EBY113" s="61"/>
      <c r="EBZ113" s="61"/>
      <c r="ECA113" s="61"/>
      <c r="ECB113" s="61"/>
      <c r="ECC113" s="61"/>
      <c r="ECD113" s="61"/>
      <c r="ECE113" s="61"/>
      <c r="ECF113" s="61"/>
      <c r="ECG113" s="61"/>
      <c r="ECH113" s="61"/>
      <c r="ECI113" s="61"/>
      <c r="ECJ113" s="61"/>
      <c r="ECK113" s="61"/>
      <c r="ECL113" s="61"/>
      <c r="ECM113" s="61"/>
      <c r="ECN113" s="61"/>
      <c r="ECO113" s="61"/>
      <c r="ECP113" s="61"/>
      <c r="ECQ113" s="61"/>
      <c r="ECR113" s="61"/>
      <c r="ECS113" s="61"/>
      <c r="ECT113" s="61"/>
      <c r="ECU113" s="61"/>
      <c r="ECV113" s="61"/>
      <c r="ECW113" s="61"/>
      <c r="ECX113" s="61"/>
      <c r="ECY113" s="61"/>
      <c r="ECZ113" s="61"/>
      <c r="EDA113" s="61"/>
      <c r="EDB113" s="61"/>
      <c r="EDC113" s="61"/>
      <c r="EDD113" s="61"/>
      <c r="EDE113" s="61"/>
      <c r="EDF113" s="61"/>
      <c r="EDG113" s="61"/>
      <c r="EDH113" s="61"/>
      <c r="EDI113" s="61"/>
      <c r="EDJ113" s="61"/>
      <c r="EDK113" s="61"/>
      <c r="EDL113" s="61"/>
      <c r="EDM113" s="61"/>
      <c r="EDN113" s="61"/>
      <c r="EDO113" s="61"/>
      <c r="EDP113" s="61"/>
      <c r="EDQ113" s="61"/>
      <c r="EDR113" s="61"/>
      <c r="EDS113" s="61"/>
      <c r="EDT113" s="61"/>
      <c r="EDU113" s="61"/>
      <c r="EDV113" s="61"/>
      <c r="EDW113" s="61"/>
      <c r="EDX113" s="61"/>
      <c r="EDY113" s="61"/>
      <c r="EDZ113" s="61"/>
      <c r="EEA113" s="61"/>
      <c r="EEB113" s="61"/>
      <c r="EEC113" s="61"/>
      <c r="EED113" s="61"/>
      <c r="EEE113" s="61"/>
      <c r="EEF113" s="61"/>
      <c r="EEG113" s="61"/>
      <c r="EEH113" s="61"/>
      <c r="EEI113" s="61"/>
      <c r="EEJ113" s="61"/>
      <c r="EEK113" s="61"/>
      <c r="EEL113" s="61"/>
      <c r="EEM113" s="61"/>
      <c r="EEN113" s="61"/>
      <c r="EEO113" s="61"/>
      <c r="EEP113" s="61"/>
      <c r="EEQ113" s="61"/>
      <c r="EER113" s="61"/>
      <c r="EES113" s="61"/>
      <c r="EET113" s="61"/>
      <c r="EEU113" s="61"/>
      <c r="EEV113" s="61"/>
      <c r="EEW113" s="61"/>
      <c r="EEX113" s="61"/>
      <c r="EEY113" s="61"/>
      <c r="EEZ113" s="61"/>
      <c r="EFA113" s="61"/>
      <c r="EFB113" s="61"/>
      <c r="EFC113" s="61"/>
      <c r="EFD113" s="61"/>
      <c r="EFE113" s="61"/>
      <c r="EFF113" s="61"/>
      <c r="EFG113" s="61"/>
      <c r="EFH113" s="61"/>
      <c r="EFI113" s="61"/>
      <c r="EFJ113" s="61"/>
      <c r="EFK113" s="61"/>
      <c r="EFL113" s="61"/>
      <c r="EFM113" s="61"/>
      <c r="EFN113" s="61"/>
      <c r="EFO113" s="61"/>
      <c r="EFP113" s="61"/>
      <c r="EFQ113" s="61"/>
      <c r="EFR113" s="61"/>
      <c r="EFS113" s="61"/>
      <c r="EFT113" s="61"/>
      <c r="EFU113" s="61"/>
      <c r="EFV113" s="61"/>
      <c r="EFW113" s="61"/>
      <c r="EFX113" s="61"/>
      <c r="EFY113" s="61"/>
      <c r="EFZ113" s="61"/>
      <c r="EGA113" s="61"/>
      <c r="EGB113" s="61"/>
      <c r="EGC113" s="61"/>
      <c r="EGD113" s="61"/>
      <c r="EGE113" s="61"/>
      <c r="EGF113" s="61"/>
      <c r="EGG113" s="61"/>
      <c r="EGH113" s="61"/>
      <c r="EGI113" s="61"/>
      <c r="EGJ113" s="61"/>
      <c r="EGK113" s="61"/>
      <c r="EGL113" s="61"/>
      <c r="EGM113" s="61"/>
      <c r="EGN113" s="61"/>
      <c r="EGO113" s="61"/>
      <c r="EGP113" s="61"/>
      <c r="EGQ113" s="61"/>
      <c r="EGR113" s="61"/>
      <c r="EGS113" s="61"/>
      <c r="EGT113" s="61"/>
      <c r="EGU113" s="61"/>
      <c r="EGV113" s="61"/>
      <c r="EGW113" s="61"/>
      <c r="EGX113" s="61"/>
      <c r="EGY113" s="61"/>
      <c r="EGZ113" s="61"/>
      <c r="EHA113" s="61"/>
      <c r="EHB113" s="61"/>
      <c r="EHC113" s="61"/>
      <c r="EHD113" s="61"/>
      <c r="EHE113" s="61"/>
      <c r="EHF113" s="61"/>
      <c r="EHG113" s="61"/>
      <c r="EHH113" s="61"/>
      <c r="EHI113" s="61"/>
      <c r="EHJ113" s="61"/>
      <c r="EHK113" s="61"/>
      <c r="EHL113" s="61"/>
      <c r="EHM113" s="61"/>
      <c r="EHN113" s="61"/>
      <c r="EHO113" s="61"/>
      <c r="EHP113" s="61"/>
      <c r="EHQ113" s="61"/>
      <c r="EHR113" s="61"/>
      <c r="EHS113" s="61"/>
      <c r="EHT113" s="61"/>
      <c r="EHU113" s="61"/>
      <c r="EHV113" s="61"/>
      <c r="EHW113" s="61"/>
      <c r="EHX113" s="61"/>
      <c r="EHY113" s="61"/>
      <c r="EHZ113" s="61"/>
      <c r="EIA113" s="61"/>
      <c r="EIB113" s="61"/>
      <c r="EIC113" s="61"/>
      <c r="EID113" s="61"/>
      <c r="EIE113" s="61"/>
      <c r="EIF113" s="61"/>
      <c r="EIG113" s="61"/>
      <c r="EIH113" s="61"/>
      <c r="EII113" s="61"/>
      <c r="EIJ113" s="61"/>
      <c r="EIK113" s="61"/>
      <c r="EIL113" s="61"/>
      <c r="EIM113" s="61"/>
      <c r="EIN113" s="61"/>
      <c r="EIO113" s="61"/>
      <c r="EIP113" s="61"/>
      <c r="EIQ113" s="61"/>
      <c r="EIR113" s="61"/>
      <c r="EIS113" s="61"/>
      <c r="EIT113" s="61"/>
      <c r="EIU113" s="61"/>
      <c r="EIV113" s="61"/>
      <c r="EIW113" s="61"/>
      <c r="EIX113" s="61"/>
      <c r="EIY113" s="61"/>
      <c r="EIZ113" s="61"/>
      <c r="EJA113" s="61"/>
      <c r="EJB113" s="61"/>
      <c r="EJC113" s="61"/>
      <c r="EJD113" s="61"/>
      <c r="EJE113" s="61"/>
      <c r="EJF113" s="61"/>
      <c r="EJG113" s="61"/>
      <c r="EJH113" s="61"/>
      <c r="EJI113" s="61"/>
      <c r="EJJ113" s="61"/>
      <c r="EJK113" s="61"/>
      <c r="EJL113" s="61"/>
      <c r="EJM113" s="61"/>
      <c r="EJN113" s="61"/>
      <c r="EJO113" s="61"/>
      <c r="EJP113" s="61"/>
      <c r="EJQ113" s="61"/>
      <c r="EJR113" s="61"/>
      <c r="EJS113" s="61"/>
      <c r="EJT113" s="61"/>
      <c r="EJU113" s="61"/>
      <c r="EJV113" s="61"/>
      <c r="EJW113" s="61"/>
      <c r="EJX113" s="61"/>
      <c r="EJY113" s="61"/>
      <c r="EJZ113" s="61"/>
      <c r="EKA113" s="61"/>
      <c r="EKB113" s="61"/>
      <c r="EKC113" s="61"/>
      <c r="EKD113" s="61"/>
      <c r="EKE113" s="61"/>
      <c r="EKF113" s="61"/>
      <c r="EKG113" s="61"/>
      <c r="EKH113" s="61"/>
      <c r="EKI113" s="61"/>
      <c r="EKJ113" s="61"/>
      <c r="EKK113" s="61"/>
      <c r="EKL113" s="61"/>
      <c r="EKM113" s="61"/>
      <c r="EKN113" s="61"/>
      <c r="EKO113" s="61"/>
      <c r="EKP113" s="61"/>
      <c r="EKQ113" s="61"/>
      <c r="EKR113" s="61"/>
      <c r="EKS113" s="61"/>
      <c r="EKT113" s="61"/>
      <c r="EKU113" s="61"/>
      <c r="EKV113" s="61"/>
      <c r="EKW113" s="61"/>
      <c r="EKX113" s="61"/>
      <c r="EKY113" s="61"/>
      <c r="EKZ113" s="61"/>
      <c r="ELA113" s="61"/>
      <c r="ELB113" s="61"/>
      <c r="ELC113" s="61"/>
      <c r="ELD113" s="61"/>
      <c r="ELE113" s="61"/>
      <c r="ELF113" s="61"/>
      <c r="ELG113" s="61"/>
      <c r="ELH113" s="61"/>
      <c r="ELI113" s="61"/>
      <c r="ELJ113" s="61"/>
      <c r="ELK113" s="61"/>
      <c r="ELL113" s="61"/>
      <c r="ELM113" s="61"/>
      <c r="ELN113" s="61"/>
      <c r="ELO113" s="61"/>
      <c r="ELP113" s="61"/>
      <c r="ELQ113" s="61"/>
      <c r="ELR113" s="61"/>
      <c r="ELS113" s="61"/>
      <c r="ELT113" s="61"/>
      <c r="ELU113" s="61"/>
      <c r="ELV113" s="61"/>
      <c r="ELW113" s="61"/>
      <c r="ELX113" s="61"/>
      <c r="ELY113" s="61"/>
      <c r="ELZ113" s="61"/>
      <c r="EMA113" s="61"/>
      <c r="EMB113" s="61"/>
      <c r="EMC113" s="61"/>
      <c r="EMD113" s="61"/>
      <c r="EME113" s="61"/>
      <c r="EMF113" s="61"/>
      <c r="EMG113" s="61"/>
      <c r="EMH113" s="61"/>
      <c r="EMI113" s="61"/>
      <c r="EMJ113" s="61"/>
      <c r="EMK113" s="61"/>
      <c r="EML113" s="61"/>
      <c r="EMM113" s="61"/>
      <c r="EMN113" s="61"/>
      <c r="EMO113" s="61"/>
      <c r="EMP113" s="61"/>
      <c r="EMQ113" s="61"/>
      <c r="EMR113" s="61"/>
      <c r="EMS113" s="61"/>
      <c r="EMT113" s="61"/>
      <c r="EMU113" s="61"/>
      <c r="EMV113" s="61"/>
      <c r="EMW113" s="61"/>
      <c r="EMX113" s="61"/>
      <c r="EMY113" s="61"/>
      <c r="EMZ113" s="61"/>
      <c r="ENA113" s="61"/>
      <c r="ENB113" s="61"/>
      <c r="ENC113" s="61"/>
      <c r="END113" s="61"/>
      <c r="ENE113" s="61"/>
      <c r="ENF113" s="61"/>
      <c r="ENG113" s="61"/>
      <c r="ENH113" s="61"/>
      <c r="ENI113" s="61"/>
      <c r="ENJ113" s="61"/>
      <c r="ENK113" s="61"/>
      <c r="ENL113" s="61"/>
      <c r="ENM113" s="61"/>
      <c r="ENN113" s="61"/>
      <c r="ENO113" s="61"/>
      <c r="ENP113" s="61"/>
      <c r="ENQ113" s="61"/>
      <c r="ENR113" s="61"/>
      <c r="ENS113" s="61"/>
      <c r="ENT113" s="61"/>
      <c r="ENU113" s="61"/>
      <c r="ENV113" s="61"/>
      <c r="ENW113" s="61"/>
      <c r="ENX113" s="61"/>
      <c r="ENY113" s="61"/>
      <c r="ENZ113" s="61"/>
      <c r="EOA113" s="61"/>
      <c r="EOB113" s="61"/>
      <c r="EOC113" s="61"/>
      <c r="EOD113" s="61"/>
      <c r="EOE113" s="61"/>
      <c r="EOF113" s="61"/>
      <c r="EOG113" s="61"/>
      <c r="EOH113" s="61"/>
      <c r="EOI113" s="61"/>
      <c r="EOJ113" s="61"/>
      <c r="EOK113" s="61"/>
      <c r="EOL113" s="61"/>
      <c r="EOM113" s="61"/>
      <c r="EON113" s="61"/>
      <c r="EOO113" s="61"/>
      <c r="EOP113" s="61"/>
      <c r="EOQ113" s="61"/>
      <c r="EOR113" s="61"/>
      <c r="EOS113" s="61"/>
      <c r="EOT113" s="61"/>
      <c r="EOU113" s="61"/>
      <c r="EOV113" s="61"/>
      <c r="EOW113" s="61"/>
      <c r="EOX113" s="61"/>
      <c r="EOY113" s="61"/>
      <c r="EOZ113" s="61"/>
      <c r="EPA113" s="61"/>
      <c r="EPB113" s="61"/>
      <c r="EPC113" s="61"/>
      <c r="EPD113" s="61"/>
      <c r="EPE113" s="61"/>
      <c r="EPF113" s="61"/>
      <c r="EPG113" s="61"/>
      <c r="EPH113" s="61"/>
      <c r="EPI113" s="61"/>
      <c r="EPJ113" s="61"/>
      <c r="EPK113" s="61"/>
      <c r="EPL113" s="61"/>
      <c r="EPM113" s="61"/>
      <c r="EPN113" s="61"/>
      <c r="EPO113" s="61"/>
      <c r="EPP113" s="61"/>
      <c r="EPQ113" s="61"/>
      <c r="EPR113" s="61"/>
      <c r="EPS113" s="61"/>
      <c r="EPT113" s="61"/>
      <c r="EPU113" s="61"/>
      <c r="EPV113" s="61"/>
      <c r="EPW113" s="61"/>
      <c r="EPX113" s="61"/>
      <c r="EPY113" s="61"/>
      <c r="EPZ113" s="61"/>
      <c r="EQA113" s="61"/>
      <c r="EQB113" s="61"/>
      <c r="EQC113" s="61"/>
      <c r="EQD113" s="61"/>
      <c r="EQE113" s="61"/>
      <c r="EQF113" s="61"/>
      <c r="EQG113" s="61"/>
      <c r="EQH113" s="61"/>
      <c r="EQI113" s="61"/>
      <c r="EQJ113" s="61"/>
      <c r="EQK113" s="61"/>
      <c r="EQL113" s="61"/>
      <c r="EQM113" s="61"/>
      <c r="EQN113" s="61"/>
      <c r="EQO113" s="61"/>
      <c r="EQP113" s="61"/>
      <c r="EQQ113" s="61"/>
      <c r="EQR113" s="61"/>
      <c r="EQS113" s="61"/>
      <c r="EQT113" s="61"/>
      <c r="EQU113" s="61"/>
      <c r="EQV113" s="61"/>
      <c r="EQW113" s="61"/>
      <c r="EQX113" s="61"/>
      <c r="EQY113" s="61"/>
      <c r="EQZ113" s="61"/>
      <c r="ERA113" s="61"/>
      <c r="ERB113" s="61"/>
      <c r="ERC113" s="61"/>
      <c r="ERD113" s="61"/>
      <c r="ERE113" s="61"/>
      <c r="ERF113" s="61"/>
      <c r="ERG113" s="61"/>
      <c r="ERH113" s="61"/>
      <c r="ERI113" s="61"/>
      <c r="ERJ113" s="61"/>
      <c r="ERK113" s="61"/>
      <c r="ERL113" s="61"/>
      <c r="ERM113" s="61"/>
      <c r="ERN113" s="61"/>
      <c r="ERO113" s="61"/>
      <c r="ERP113" s="61"/>
      <c r="ERQ113" s="61"/>
      <c r="ERR113" s="61"/>
      <c r="ERS113" s="61"/>
      <c r="ERT113" s="61"/>
      <c r="ERU113" s="61"/>
      <c r="ERV113" s="61"/>
      <c r="ERW113" s="61"/>
      <c r="ERX113" s="61"/>
      <c r="ERY113" s="61"/>
      <c r="ERZ113" s="61"/>
      <c r="ESA113" s="61"/>
      <c r="ESB113" s="61"/>
      <c r="ESC113" s="61"/>
      <c r="ESD113" s="61"/>
      <c r="ESE113" s="61"/>
      <c r="ESF113" s="61"/>
      <c r="ESG113" s="61"/>
      <c r="ESH113" s="61"/>
      <c r="ESI113" s="61"/>
      <c r="ESJ113" s="61"/>
      <c r="ESK113" s="61"/>
      <c r="ESL113" s="61"/>
      <c r="ESM113" s="61"/>
      <c r="ESN113" s="61"/>
      <c r="ESO113" s="61"/>
      <c r="ESP113" s="61"/>
      <c r="ESQ113" s="61"/>
      <c r="ESR113" s="61"/>
      <c r="ESS113" s="61"/>
      <c r="EST113" s="61"/>
      <c r="ESU113" s="61"/>
      <c r="ESV113" s="61"/>
      <c r="ESW113" s="61"/>
      <c r="ESX113" s="61"/>
      <c r="ESY113" s="61"/>
      <c r="ESZ113" s="61"/>
      <c r="ETA113" s="61"/>
      <c r="ETB113" s="61"/>
      <c r="ETC113" s="61"/>
      <c r="ETD113" s="61"/>
      <c r="ETE113" s="61"/>
      <c r="ETF113" s="61"/>
      <c r="ETG113" s="61"/>
      <c r="ETH113" s="61"/>
      <c r="ETI113" s="61"/>
      <c r="ETJ113" s="61"/>
      <c r="ETK113" s="61"/>
      <c r="ETL113" s="61"/>
      <c r="ETM113" s="61"/>
      <c r="ETN113" s="61"/>
      <c r="ETO113" s="61"/>
      <c r="ETP113" s="61"/>
      <c r="ETQ113" s="61"/>
      <c r="ETR113" s="61"/>
      <c r="ETS113" s="61"/>
      <c r="ETT113" s="61"/>
      <c r="ETU113" s="61"/>
      <c r="ETV113" s="61"/>
      <c r="ETW113" s="61"/>
      <c r="ETX113" s="61"/>
      <c r="ETY113" s="61"/>
      <c r="ETZ113" s="61"/>
      <c r="EUA113" s="61"/>
      <c r="EUB113" s="61"/>
      <c r="EUC113" s="61"/>
      <c r="EUD113" s="61"/>
      <c r="EUE113" s="61"/>
      <c r="EUF113" s="61"/>
      <c r="EUG113" s="61"/>
      <c r="EUH113" s="61"/>
      <c r="EUI113" s="61"/>
      <c r="EUJ113" s="61"/>
      <c r="EUK113" s="61"/>
      <c r="EUL113" s="61"/>
      <c r="EUM113" s="61"/>
      <c r="EUN113" s="61"/>
      <c r="EUO113" s="61"/>
      <c r="EUP113" s="61"/>
      <c r="EUQ113" s="61"/>
      <c r="EUR113" s="61"/>
      <c r="EUS113" s="61"/>
      <c r="EUT113" s="61"/>
      <c r="EUU113" s="61"/>
      <c r="EUV113" s="61"/>
      <c r="EUW113" s="61"/>
      <c r="EUX113" s="61"/>
      <c r="EUY113" s="61"/>
      <c r="EUZ113" s="61"/>
      <c r="EVA113" s="61"/>
      <c r="EVB113" s="61"/>
      <c r="EVC113" s="61"/>
      <c r="EVD113" s="61"/>
      <c r="EVE113" s="61"/>
      <c r="EVF113" s="61"/>
      <c r="EVG113" s="61"/>
      <c r="EVH113" s="61"/>
      <c r="EVI113" s="61"/>
      <c r="EVJ113" s="61"/>
      <c r="EVK113" s="61"/>
      <c r="EVL113" s="61"/>
      <c r="EVM113" s="61"/>
      <c r="EVN113" s="61"/>
      <c r="EVO113" s="61"/>
      <c r="EVP113" s="61"/>
      <c r="EVQ113" s="61"/>
      <c r="EVR113" s="61"/>
      <c r="EVS113" s="61"/>
      <c r="EVT113" s="61"/>
      <c r="EVU113" s="61"/>
      <c r="EVV113" s="61"/>
      <c r="EVW113" s="61"/>
      <c r="EVX113" s="61"/>
      <c r="EVY113" s="61"/>
      <c r="EVZ113" s="61"/>
      <c r="EWA113" s="61"/>
      <c r="EWB113" s="61"/>
      <c r="EWC113" s="61"/>
      <c r="EWD113" s="61"/>
      <c r="EWE113" s="61"/>
      <c r="EWF113" s="61"/>
      <c r="EWG113" s="61"/>
      <c r="EWH113" s="61"/>
      <c r="EWI113" s="61"/>
      <c r="EWJ113" s="61"/>
      <c r="EWK113" s="61"/>
      <c r="EWL113" s="61"/>
      <c r="EWM113" s="61"/>
      <c r="EWN113" s="61"/>
      <c r="EWO113" s="61"/>
      <c r="EWP113" s="61"/>
      <c r="EWQ113" s="61"/>
      <c r="EWR113" s="61"/>
      <c r="EWS113" s="61"/>
      <c r="EWT113" s="61"/>
      <c r="EWU113" s="61"/>
      <c r="EWV113" s="61"/>
      <c r="EWW113" s="61"/>
      <c r="EWX113" s="61"/>
      <c r="EWY113" s="61"/>
      <c r="EWZ113" s="61"/>
      <c r="EXA113" s="61"/>
      <c r="EXB113" s="61"/>
      <c r="EXC113" s="61"/>
      <c r="EXD113" s="61"/>
      <c r="EXE113" s="61"/>
      <c r="EXF113" s="61"/>
      <c r="EXG113" s="61"/>
      <c r="EXH113" s="61"/>
      <c r="EXI113" s="61"/>
      <c r="EXJ113" s="61"/>
      <c r="EXK113" s="61"/>
      <c r="EXL113" s="61"/>
      <c r="EXM113" s="61"/>
      <c r="EXN113" s="61"/>
      <c r="EXO113" s="61"/>
      <c r="EXP113" s="61"/>
      <c r="EXQ113" s="61"/>
      <c r="EXR113" s="61"/>
      <c r="EXS113" s="61"/>
      <c r="EXT113" s="61"/>
      <c r="EXU113" s="61"/>
      <c r="EXV113" s="61"/>
      <c r="EXW113" s="61"/>
      <c r="EXX113" s="61"/>
      <c r="EXY113" s="61"/>
      <c r="EXZ113" s="61"/>
      <c r="EYA113" s="61"/>
      <c r="EYB113" s="61"/>
      <c r="EYC113" s="61"/>
      <c r="EYD113" s="61"/>
      <c r="EYE113" s="61"/>
      <c r="EYF113" s="61"/>
      <c r="EYG113" s="61"/>
      <c r="EYH113" s="61"/>
      <c r="EYI113" s="61"/>
      <c r="EYJ113" s="61"/>
      <c r="EYK113" s="61"/>
      <c r="EYL113" s="61"/>
      <c r="EYM113" s="61"/>
      <c r="EYN113" s="61"/>
      <c r="EYO113" s="61"/>
      <c r="EYP113" s="61"/>
      <c r="EYQ113" s="61"/>
      <c r="EYR113" s="61"/>
      <c r="EYS113" s="61"/>
      <c r="EYT113" s="61"/>
      <c r="EYU113" s="61"/>
      <c r="EYV113" s="61"/>
      <c r="EYW113" s="61"/>
      <c r="EYX113" s="61"/>
      <c r="EYY113" s="61"/>
      <c r="EYZ113" s="61"/>
      <c r="EZA113" s="61"/>
      <c r="EZB113" s="61"/>
      <c r="EZC113" s="61"/>
      <c r="EZD113" s="61"/>
      <c r="EZE113" s="61"/>
      <c r="EZF113" s="61"/>
      <c r="EZG113" s="61"/>
      <c r="EZH113" s="61"/>
      <c r="EZI113" s="61"/>
      <c r="EZJ113" s="61"/>
      <c r="EZK113" s="61"/>
      <c r="EZL113" s="61"/>
      <c r="EZM113" s="61"/>
      <c r="EZN113" s="61"/>
      <c r="EZO113" s="61"/>
      <c r="EZP113" s="61"/>
      <c r="EZQ113" s="61"/>
      <c r="EZR113" s="61"/>
      <c r="EZS113" s="61"/>
      <c r="EZT113" s="61"/>
      <c r="EZU113" s="61"/>
      <c r="EZV113" s="61"/>
      <c r="EZW113" s="61"/>
      <c r="EZX113" s="61"/>
      <c r="EZY113" s="61"/>
      <c r="EZZ113" s="61"/>
      <c r="FAA113" s="61"/>
      <c r="FAB113" s="61"/>
      <c r="FAC113" s="61"/>
      <c r="FAD113" s="61"/>
      <c r="FAE113" s="61"/>
      <c r="FAF113" s="61"/>
      <c r="FAG113" s="61"/>
      <c r="FAH113" s="61"/>
      <c r="FAI113" s="61"/>
      <c r="FAJ113" s="61"/>
      <c r="FAK113" s="61"/>
      <c r="FAL113" s="61"/>
      <c r="FAM113" s="61"/>
      <c r="FAN113" s="61"/>
      <c r="FAO113" s="61"/>
      <c r="FAP113" s="61"/>
      <c r="FAQ113" s="61"/>
      <c r="FAR113" s="61"/>
      <c r="FAS113" s="61"/>
      <c r="FAT113" s="61"/>
      <c r="FAU113" s="61"/>
      <c r="FAV113" s="61"/>
      <c r="FAW113" s="61"/>
      <c r="FAX113" s="61"/>
      <c r="FAY113" s="61"/>
      <c r="FAZ113" s="61"/>
      <c r="FBA113" s="61"/>
      <c r="FBB113" s="61"/>
      <c r="FBC113" s="61"/>
      <c r="FBD113" s="61"/>
      <c r="FBE113" s="61"/>
      <c r="FBF113" s="61"/>
      <c r="FBG113" s="61"/>
      <c r="FBH113" s="61"/>
      <c r="FBI113" s="61"/>
      <c r="FBJ113" s="61"/>
      <c r="FBK113" s="61"/>
      <c r="FBL113" s="61"/>
      <c r="FBM113" s="61"/>
      <c r="FBN113" s="61"/>
      <c r="FBO113" s="61"/>
      <c r="FBP113" s="61"/>
      <c r="FBQ113" s="61"/>
      <c r="FBR113" s="61"/>
      <c r="FBS113" s="61"/>
      <c r="FBT113" s="61"/>
      <c r="FBU113" s="61"/>
      <c r="FBV113" s="61"/>
      <c r="FBW113" s="61"/>
      <c r="FBX113" s="61"/>
      <c r="FBY113" s="61"/>
      <c r="FBZ113" s="61"/>
      <c r="FCA113" s="61"/>
      <c r="FCB113" s="61"/>
      <c r="FCC113" s="61"/>
      <c r="FCD113" s="61"/>
      <c r="FCE113" s="61"/>
      <c r="FCF113" s="61"/>
      <c r="FCG113" s="61"/>
      <c r="FCH113" s="61"/>
      <c r="FCI113" s="61"/>
      <c r="FCJ113" s="61"/>
      <c r="FCK113" s="61"/>
      <c r="FCL113" s="61"/>
      <c r="FCM113" s="61"/>
      <c r="FCN113" s="61"/>
      <c r="FCO113" s="61"/>
      <c r="FCP113" s="61"/>
      <c r="FCQ113" s="61"/>
      <c r="FCR113" s="61"/>
      <c r="FCS113" s="61"/>
      <c r="FCT113" s="61"/>
      <c r="FCU113" s="61"/>
      <c r="FCV113" s="61"/>
      <c r="FCW113" s="61"/>
      <c r="FCX113" s="61"/>
      <c r="FCY113" s="61"/>
      <c r="FCZ113" s="61"/>
      <c r="FDA113" s="61"/>
      <c r="FDB113" s="61"/>
      <c r="FDC113" s="61"/>
      <c r="FDD113" s="61"/>
      <c r="FDE113" s="61"/>
      <c r="FDF113" s="61"/>
      <c r="FDG113" s="61"/>
      <c r="FDH113" s="61"/>
      <c r="FDI113" s="61"/>
      <c r="FDJ113" s="61"/>
      <c r="FDK113" s="61"/>
      <c r="FDL113" s="61"/>
      <c r="FDM113" s="61"/>
      <c r="FDN113" s="61"/>
      <c r="FDO113" s="61"/>
      <c r="FDP113" s="61"/>
      <c r="FDQ113" s="61"/>
      <c r="FDR113" s="61"/>
      <c r="FDS113" s="61"/>
      <c r="FDT113" s="61"/>
      <c r="FDU113" s="61"/>
      <c r="FDV113" s="61"/>
      <c r="FDW113" s="61"/>
      <c r="FDX113" s="61"/>
      <c r="FDY113" s="61"/>
      <c r="FDZ113" s="61"/>
      <c r="FEA113" s="61"/>
      <c r="FEB113" s="61"/>
      <c r="FEC113" s="61"/>
      <c r="FED113" s="61"/>
      <c r="FEE113" s="61"/>
      <c r="FEF113" s="61"/>
      <c r="FEG113" s="61"/>
      <c r="FEH113" s="61"/>
      <c r="FEI113" s="61"/>
      <c r="FEJ113" s="61"/>
      <c r="FEK113" s="61"/>
      <c r="FEL113" s="61"/>
      <c r="FEM113" s="61"/>
      <c r="FEN113" s="61"/>
      <c r="FEO113" s="61"/>
      <c r="FEP113" s="61"/>
      <c r="FEQ113" s="61"/>
      <c r="FER113" s="61"/>
      <c r="FES113" s="61"/>
      <c r="FET113" s="61"/>
      <c r="FEU113" s="61"/>
      <c r="FEV113" s="61"/>
      <c r="FEW113" s="61"/>
      <c r="FEX113" s="61"/>
      <c r="FEY113" s="61"/>
      <c r="FEZ113" s="61"/>
      <c r="FFA113" s="61"/>
      <c r="FFB113" s="61"/>
      <c r="FFC113" s="61"/>
      <c r="FFD113" s="61"/>
      <c r="FFE113" s="61"/>
      <c r="FFF113" s="61"/>
      <c r="FFG113" s="61"/>
      <c r="FFH113" s="61"/>
      <c r="FFI113" s="61"/>
      <c r="FFJ113" s="61"/>
      <c r="FFK113" s="61"/>
      <c r="FFL113" s="61"/>
      <c r="FFM113" s="61"/>
      <c r="FFN113" s="61"/>
      <c r="FFO113" s="61"/>
      <c r="FFP113" s="61"/>
      <c r="FFQ113" s="61"/>
      <c r="FFR113" s="61"/>
      <c r="FFS113" s="61"/>
      <c r="FFT113" s="61"/>
      <c r="FFU113" s="61"/>
      <c r="FFV113" s="61"/>
      <c r="FFW113" s="61"/>
      <c r="FFX113" s="61"/>
      <c r="FFY113" s="61"/>
      <c r="FFZ113" s="61"/>
      <c r="FGA113" s="61"/>
      <c r="FGB113" s="61"/>
      <c r="FGC113" s="61"/>
      <c r="FGD113" s="61"/>
      <c r="FGE113" s="61"/>
      <c r="FGF113" s="61"/>
      <c r="FGG113" s="61"/>
      <c r="FGH113" s="61"/>
      <c r="FGI113" s="61"/>
      <c r="FGJ113" s="61"/>
      <c r="FGK113" s="61"/>
      <c r="FGL113" s="61"/>
      <c r="FGM113" s="61"/>
      <c r="FGN113" s="61"/>
      <c r="FGO113" s="61"/>
      <c r="FGP113" s="61"/>
      <c r="FGQ113" s="61"/>
      <c r="FGR113" s="61"/>
      <c r="FGS113" s="61"/>
      <c r="FGT113" s="61"/>
      <c r="FGU113" s="61"/>
      <c r="FGV113" s="61"/>
      <c r="FGW113" s="61"/>
      <c r="FGX113" s="61"/>
      <c r="FGY113" s="61"/>
      <c r="FGZ113" s="61"/>
      <c r="FHA113" s="61"/>
      <c r="FHB113" s="61"/>
      <c r="FHC113" s="61"/>
      <c r="FHD113" s="61"/>
      <c r="FHE113" s="61"/>
      <c r="FHF113" s="61"/>
      <c r="FHG113" s="61"/>
      <c r="FHH113" s="61"/>
      <c r="FHI113" s="61"/>
      <c r="FHJ113" s="61"/>
      <c r="FHK113" s="61"/>
      <c r="FHL113" s="61"/>
      <c r="FHM113" s="61"/>
      <c r="FHN113" s="61"/>
      <c r="FHO113" s="61"/>
      <c r="FHP113" s="61"/>
      <c r="FHQ113" s="61"/>
      <c r="FHR113" s="61"/>
      <c r="FHS113" s="61"/>
      <c r="FHT113" s="61"/>
      <c r="FHU113" s="61"/>
      <c r="FHV113" s="61"/>
      <c r="FHW113" s="61"/>
      <c r="FHX113" s="61"/>
      <c r="FHY113" s="61"/>
      <c r="FHZ113" s="61"/>
      <c r="FIA113" s="61"/>
      <c r="FIB113" s="61"/>
      <c r="FIC113" s="61"/>
      <c r="FID113" s="61"/>
      <c r="FIE113" s="61"/>
      <c r="FIF113" s="61"/>
      <c r="FIG113" s="61"/>
      <c r="FIH113" s="61"/>
      <c r="FII113" s="61"/>
      <c r="FIJ113" s="61"/>
      <c r="FIK113" s="61"/>
      <c r="FIL113" s="61"/>
      <c r="FIM113" s="61"/>
      <c r="FIN113" s="61"/>
      <c r="FIO113" s="61"/>
      <c r="FIP113" s="61"/>
      <c r="FIQ113" s="61"/>
      <c r="FIR113" s="61"/>
      <c r="FIS113" s="61"/>
      <c r="FIT113" s="61"/>
      <c r="FIU113" s="61"/>
      <c r="FIV113" s="61"/>
      <c r="FIW113" s="61"/>
      <c r="FIX113" s="61"/>
      <c r="FIY113" s="61"/>
      <c r="FIZ113" s="61"/>
      <c r="FJA113" s="61"/>
      <c r="FJB113" s="61"/>
      <c r="FJC113" s="61"/>
      <c r="FJD113" s="61"/>
      <c r="FJE113" s="61"/>
      <c r="FJF113" s="61"/>
      <c r="FJG113" s="61"/>
      <c r="FJH113" s="61"/>
      <c r="FJI113" s="61"/>
      <c r="FJJ113" s="61"/>
      <c r="FJK113" s="61"/>
      <c r="FJL113" s="61"/>
      <c r="FJM113" s="61"/>
      <c r="FJN113" s="61"/>
      <c r="FJO113" s="61"/>
      <c r="FJP113" s="61"/>
      <c r="FJQ113" s="61"/>
      <c r="FJR113" s="61"/>
      <c r="FJS113" s="61"/>
      <c r="FJT113" s="61"/>
      <c r="FJU113" s="61"/>
      <c r="FJV113" s="61"/>
      <c r="FJW113" s="61"/>
      <c r="FJX113" s="61"/>
      <c r="FJY113" s="61"/>
      <c r="FJZ113" s="61"/>
      <c r="FKA113" s="61"/>
      <c r="FKB113" s="61"/>
      <c r="FKC113" s="61"/>
      <c r="FKD113" s="61"/>
      <c r="FKE113" s="61"/>
      <c r="FKF113" s="61"/>
      <c r="FKG113" s="61"/>
      <c r="FKH113" s="61"/>
      <c r="FKI113" s="61"/>
      <c r="FKJ113" s="61"/>
      <c r="FKK113" s="61"/>
      <c r="FKL113" s="61"/>
      <c r="FKM113" s="61"/>
      <c r="FKN113" s="61"/>
      <c r="FKO113" s="61"/>
      <c r="FKP113" s="61"/>
      <c r="FKQ113" s="61"/>
      <c r="FKR113" s="61"/>
      <c r="FKS113" s="61"/>
      <c r="FKT113" s="61"/>
      <c r="FKU113" s="61"/>
      <c r="FKV113" s="61"/>
      <c r="FKW113" s="61"/>
      <c r="FKX113" s="61"/>
      <c r="FKY113" s="61"/>
      <c r="FKZ113" s="61"/>
      <c r="FLA113" s="61"/>
      <c r="FLB113" s="61"/>
      <c r="FLC113" s="61"/>
      <c r="FLD113" s="61"/>
      <c r="FLE113" s="61"/>
      <c r="FLF113" s="61"/>
      <c r="FLG113" s="61"/>
      <c r="FLH113" s="61"/>
      <c r="FLI113" s="61"/>
      <c r="FLJ113" s="61"/>
      <c r="FLK113" s="61"/>
      <c r="FLL113" s="61"/>
      <c r="FLM113" s="61"/>
      <c r="FLN113" s="61"/>
      <c r="FLO113" s="61"/>
      <c r="FLP113" s="61"/>
      <c r="FLQ113" s="61"/>
      <c r="FLR113" s="61"/>
      <c r="FLS113" s="61"/>
      <c r="FLT113" s="61"/>
      <c r="FLU113" s="61"/>
      <c r="FLV113" s="61"/>
      <c r="FLW113" s="61"/>
      <c r="FLX113" s="61"/>
      <c r="FLY113" s="61"/>
      <c r="FLZ113" s="61"/>
      <c r="FMA113" s="61"/>
      <c r="FMB113" s="61"/>
      <c r="FMC113" s="61"/>
      <c r="FMD113" s="61"/>
      <c r="FME113" s="61"/>
      <c r="FMF113" s="61"/>
      <c r="FMG113" s="61"/>
      <c r="FMH113" s="61"/>
      <c r="FMI113" s="61"/>
      <c r="FMJ113" s="61"/>
      <c r="FMK113" s="61"/>
      <c r="FML113" s="61"/>
      <c r="FMM113" s="61"/>
      <c r="FMN113" s="61"/>
      <c r="FMO113" s="61"/>
      <c r="FMP113" s="61"/>
      <c r="FMQ113" s="61"/>
      <c r="FMR113" s="61"/>
      <c r="FMS113" s="61"/>
      <c r="FMT113" s="61"/>
      <c r="FMU113" s="61"/>
      <c r="FMV113" s="61"/>
      <c r="FMW113" s="61"/>
      <c r="FMX113" s="61"/>
      <c r="FMY113" s="61"/>
      <c r="FMZ113" s="61"/>
      <c r="FNA113" s="61"/>
      <c r="FNB113" s="61"/>
      <c r="FNC113" s="61"/>
      <c r="FND113" s="61"/>
      <c r="FNE113" s="61"/>
      <c r="FNF113" s="61"/>
      <c r="FNG113" s="61"/>
      <c r="FNH113" s="61"/>
      <c r="FNI113" s="61"/>
      <c r="FNJ113" s="61"/>
      <c r="FNK113" s="61"/>
      <c r="FNL113" s="61"/>
      <c r="FNM113" s="61"/>
      <c r="FNN113" s="61"/>
      <c r="FNO113" s="61"/>
      <c r="FNP113" s="61"/>
      <c r="FNQ113" s="61"/>
      <c r="FNR113" s="61"/>
      <c r="FNS113" s="61"/>
      <c r="FNT113" s="61"/>
      <c r="FNU113" s="61"/>
      <c r="FNV113" s="61"/>
      <c r="FNW113" s="61"/>
      <c r="FNX113" s="61"/>
      <c r="FNY113" s="61"/>
      <c r="FNZ113" s="61"/>
      <c r="FOA113" s="61"/>
      <c r="FOB113" s="61"/>
      <c r="FOC113" s="61"/>
      <c r="FOD113" s="61"/>
      <c r="FOE113" s="61"/>
      <c r="FOF113" s="61"/>
      <c r="FOG113" s="61"/>
      <c r="FOH113" s="61"/>
      <c r="FOI113" s="61"/>
      <c r="FOJ113" s="61"/>
      <c r="FOK113" s="61"/>
      <c r="FOL113" s="61"/>
      <c r="FOM113" s="61"/>
      <c r="FON113" s="61"/>
      <c r="FOO113" s="61"/>
      <c r="FOP113" s="61"/>
      <c r="FOQ113" s="61"/>
      <c r="FOR113" s="61"/>
      <c r="FOS113" s="61"/>
      <c r="FOT113" s="61"/>
      <c r="FOU113" s="61"/>
      <c r="FOV113" s="61"/>
      <c r="FOW113" s="61"/>
      <c r="FOX113" s="61"/>
      <c r="FOY113" s="61"/>
      <c r="FOZ113" s="61"/>
      <c r="FPA113" s="61"/>
      <c r="FPB113" s="61"/>
      <c r="FPC113" s="61"/>
      <c r="FPD113" s="61"/>
      <c r="FPE113" s="61"/>
      <c r="FPF113" s="61"/>
      <c r="FPG113" s="61"/>
      <c r="FPH113" s="61"/>
      <c r="FPI113" s="61"/>
      <c r="FPJ113" s="61"/>
      <c r="FPK113" s="61"/>
      <c r="FPL113" s="61"/>
      <c r="FPM113" s="61"/>
      <c r="FPN113" s="61"/>
      <c r="FPO113" s="61"/>
      <c r="FPP113" s="61"/>
      <c r="FPQ113" s="61"/>
      <c r="FPR113" s="61"/>
      <c r="FPS113" s="61"/>
      <c r="FPT113" s="61"/>
      <c r="FPU113" s="61"/>
      <c r="FPV113" s="61"/>
      <c r="FPW113" s="61"/>
      <c r="FPX113" s="61"/>
      <c r="FPY113" s="61"/>
      <c r="FPZ113" s="61"/>
      <c r="FQA113" s="61"/>
      <c r="FQB113" s="61"/>
      <c r="FQC113" s="61"/>
      <c r="FQD113" s="61"/>
      <c r="FQE113" s="61"/>
      <c r="FQF113" s="61"/>
      <c r="FQG113" s="61"/>
      <c r="FQH113" s="61"/>
      <c r="FQI113" s="61"/>
      <c r="FQJ113" s="61"/>
      <c r="FQK113" s="61"/>
      <c r="FQL113" s="61"/>
      <c r="FQM113" s="61"/>
      <c r="FQN113" s="61"/>
      <c r="FQO113" s="61"/>
      <c r="FQP113" s="61"/>
      <c r="FQQ113" s="61"/>
      <c r="FQR113" s="61"/>
      <c r="FQS113" s="61"/>
      <c r="FQT113" s="61"/>
      <c r="FQU113" s="61"/>
      <c r="FQV113" s="61"/>
      <c r="FQW113" s="61"/>
      <c r="FQX113" s="61"/>
      <c r="FQY113" s="61"/>
      <c r="FQZ113" s="61"/>
      <c r="FRA113" s="61"/>
      <c r="FRB113" s="61"/>
      <c r="FRC113" s="61"/>
      <c r="FRD113" s="61"/>
      <c r="FRE113" s="61"/>
      <c r="FRF113" s="61"/>
      <c r="FRG113" s="61"/>
      <c r="FRH113" s="61"/>
      <c r="FRI113" s="61"/>
      <c r="FRJ113" s="61"/>
      <c r="FRK113" s="61"/>
      <c r="FRL113" s="61"/>
      <c r="FRM113" s="61"/>
      <c r="FRN113" s="61"/>
      <c r="FRO113" s="61"/>
      <c r="FRP113" s="61"/>
      <c r="FRQ113" s="61"/>
      <c r="FRR113" s="61"/>
      <c r="FRS113" s="61"/>
      <c r="FRT113" s="61"/>
      <c r="FRU113" s="61"/>
      <c r="FRV113" s="61"/>
      <c r="FRW113" s="61"/>
      <c r="FRX113" s="61"/>
      <c r="FRY113" s="61"/>
      <c r="FRZ113" s="61"/>
      <c r="FSA113" s="61"/>
      <c r="FSB113" s="61"/>
      <c r="FSC113" s="61"/>
      <c r="FSD113" s="61"/>
      <c r="FSE113" s="61"/>
      <c r="FSF113" s="61"/>
      <c r="FSG113" s="61"/>
      <c r="FSH113" s="61"/>
      <c r="FSI113" s="61"/>
      <c r="FSJ113" s="61"/>
      <c r="FSK113" s="61"/>
      <c r="FSL113" s="61"/>
      <c r="FSM113" s="61"/>
      <c r="FSN113" s="61"/>
      <c r="FSO113" s="61"/>
      <c r="FSP113" s="61"/>
      <c r="FSQ113" s="61"/>
      <c r="FSR113" s="61"/>
      <c r="FSS113" s="61"/>
      <c r="FST113" s="61"/>
      <c r="FSU113" s="61"/>
      <c r="FSV113" s="61"/>
      <c r="FSW113" s="61"/>
      <c r="FSX113" s="61"/>
      <c r="FSY113" s="61"/>
      <c r="FSZ113" s="61"/>
      <c r="FTA113" s="61"/>
      <c r="FTB113" s="61"/>
      <c r="FTC113" s="61"/>
      <c r="FTD113" s="61"/>
      <c r="FTE113" s="61"/>
      <c r="FTF113" s="61"/>
      <c r="FTG113" s="61"/>
      <c r="FTH113" s="61"/>
      <c r="FTI113" s="61"/>
      <c r="FTJ113" s="61"/>
      <c r="FTK113" s="61"/>
      <c r="FTL113" s="61"/>
      <c r="FTM113" s="61"/>
      <c r="FTN113" s="61"/>
      <c r="FTO113" s="61"/>
      <c r="FTP113" s="61"/>
      <c r="FTQ113" s="61"/>
      <c r="FTR113" s="61"/>
      <c r="FTS113" s="61"/>
      <c r="FTT113" s="61"/>
      <c r="FTU113" s="61"/>
      <c r="FTV113" s="61"/>
      <c r="FTW113" s="61"/>
      <c r="FTX113" s="61"/>
      <c r="FTY113" s="61"/>
      <c r="FTZ113" s="61"/>
      <c r="FUA113" s="61"/>
      <c r="FUB113" s="61"/>
      <c r="FUC113" s="61"/>
      <c r="FUD113" s="61"/>
      <c r="FUE113" s="61"/>
      <c r="FUF113" s="61"/>
      <c r="FUG113" s="61"/>
      <c r="FUH113" s="61"/>
      <c r="FUI113" s="61"/>
      <c r="FUJ113" s="61"/>
      <c r="FUK113" s="61"/>
      <c r="FUL113" s="61"/>
      <c r="FUM113" s="61"/>
      <c r="FUN113" s="61"/>
      <c r="FUO113" s="61"/>
      <c r="FUP113" s="61"/>
      <c r="FUQ113" s="61"/>
      <c r="FUR113" s="61"/>
      <c r="FUS113" s="61"/>
      <c r="FUT113" s="61"/>
      <c r="FUU113" s="61"/>
      <c r="FUV113" s="61"/>
      <c r="FUW113" s="61"/>
      <c r="FUX113" s="61"/>
      <c r="FUY113" s="61"/>
      <c r="FUZ113" s="61"/>
      <c r="FVA113" s="61"/>
      <c r="FVB113" s="61"/>
      <c r="FVC113" s="61"/>
      <c r="FVD113" s="61"/>
      <c r="FVE113" s="61"/>
      <c r="FVF113" s="61"/>
      <c r="FVG113" s="61"/>
      <c r="FVH113" s="61"/>
      <c r="FVI113" s="61"/>
      <c r="FVJ113" s="61"/>
      <c r="FVK113" s="61"/>
      <c r="FVL113" s="61"/>
      <c r="FVM113" s="61"/>
      <c r="FVN113" s="61"/>
      <c r="FVO113" s="61"/>
      <c r="FVP113" s="61"/>
      <c r="FVQ113" s="61"/>
      <c r="FVR113" s="61"/>
      <c r="FVS113" s="61"/>
      <c r="FVT113" s="61"/>
      <c r="FVU113" s="61"/>
      <c r="FVV113" s="61"/>
      <c r="FVW113" s="61"/>
      <c r="FVX113" s="61"/>
      <c r="FVY113" s="61"/>
      <c r="FVZ113" s="61"/>
      <c r="FWA113" s="61"/>
      <c r="FWB113" s="61"/>
      <c r="FWC113" s="61"/>
      <c r="FWD113" s="61"/>
      <c r="FWE113" s="61"/>
      <c r="FWF113" s="61"/>
      <c r="FWG113" s="61"/>
      <c r="FWH113" s="61"/>
      <c r="FWI113" s="61"/>
      <c r="FWJ113" s="61"/>
      <c r="FWK113" s="61"/>
      <c r="FWL113" s="61"/>
      <c r="FWM113" s="61"/>
      <c r="FWN113" s="61"/>
      <c r="FWO113" s="61"/>
      <c r="FWP113" s="61"/>
      <c r="FWQ113" s="61"/>
      <c r="FWR113" s="61"/>
      <c r="FWS113" s="61"/>
      <c r="FWT113" s="61"/>
      <c r="FWU113" s="61"/>
      <c r="FWV113" s="61"/>
      <c r="FWW113" s="61"/>
      <c r="FWX113" s="61"/>
      <c r="FWY113" s="61"/>
      <c r="FWZ113" s="61"/>
      <c r="FXA113" s="61"/>
      <c r="FXB113" s="61"/>
      <c r="FXC113" s="61"/>
      <c r="FXD113" s="61"/>
      <c r="FXE113" s="61"/>
      <c r="FXF113" s="61"/>
      <c r="FXG113" s="61"/>
      <c r="FXH113" s="61"/>
      <c r="FXI113" s="61"/>
      <c r="FXJ113" s="61"/>
      <c r="FXK113" s="61"/>
      <c r="FXL113" s="61"/>
      <c r="FXM113" s="61"/>
      <c r="FXN113" s="61"/>
      <c r="FXO113" s="61"/>
      <c r="FXP113" s="61"/>
      <c r="FXQ113" s="61"/>
      <c r="FXR113" s="61"/>
      <c r="FXS113" s="61"/>
      <c r="FXT113" s="61"/>
      <c r="FXU113" s="61"/>
      <c r="FXV113" s="61"/>
      <c r="FXW113" s="61"/>
      <c r="FXX113" s="61"/>
      <c r="FXY113" s="61"/>
      <c r="FXZ113" s="61"/>
      <c r="FYA113" s="61"/>
      <c r="FYB113" s="61"/>
      <c r="FYC113" s="61"/>
      <c r="FYD113" s="61"/>
      <c r="FYE113" s="61"/>
      <c r="FYF113" s="61"/>
      <c r="FYG113" s="61"/>
      <c r="FYH113" s="61"/>
      <c r="FYI113" s="61"/>
      <c r="FYJ113" s="61"/>
      <c r="FYK113" s="61"/>
      <c r="FYL113" s="61"/>
      <c r="FYM113" s="61"/>
      <c r="FYN113" s="61"/>
      <c r="FYO113" s="61"/>
      <c r="FYP113" s="61"/>
      <c r="FYQ113" s="61"/>
      <c r="FYR113" s="61"/>
      <c r="FYS113" s="61"/>
      <c r="FYT113" s="61"/>
      <c r="FYU113" s="61"/>
      <c r="FYV113" s="61"/>
      <c r="FYW113" s="61"/>
      <c r="FYX113" s="61"/>
      <c r="FYY113" s="61"/>
      <c r="FYZ113" s="61"/>
      <c r="FZA113" s="61"/>
      <c r="FZB113" s="61"/>
      <c r="FZC113" s="61"/>
      <c r="FZD113" s="61"/>
      <c r="FZE113" s="61"/>
      <c r="FZF113" s="61"/>
      <c r="FZG113" s="61"/>
      <c r="FZH113" s="61"/>
      <c r="FZI113" s="61"/>
      <c r="FZJ113" s="61"/>
      <c r="FZK113" s="61"/>
      <c r="FZL113" s="61"/>
      <c r="FZM113" s="61"/>
      <c r="FZN113" s="61"/>
      <c r="FZO113" s="61"/>
      <c r="FZP113" s="61"/>
      <c r="FZQ113" s="61"/>
      <c r="FZR113" s="61"/>
      <c r="FZS113" s="61"/>
      <c r="FZT113" s="61"/>
      <c r="FZU113" s="61"/>
      <c r="FZV113" s="61"/>
      <c r="FZW113" s="61"/>
      <c r="FZX113" s="61"/>
      <c r="FZY113" s="61"/>
      <c r="FZZ113" s="61"/>
      <c r="GAA113" s="61"/>
      <c r="GAB113" s="61"/>
      <c r="GAC113" s="61"/>
      <c r="GAD113" s="61"/>
      <c r="GAE113" s="61"/>
      <c r="GAF113" s="61"/>
      <c r="GAG113" s="61"/>
      <c r="GAH113" s="61"/>
      <c r="GAI113" s="61"/>
      <c r="GAJ113" s="61"/>
      <c r="GAK113" s="61"/>
      <c r="GAL113" s="61"/>
      <c r="GAM113" s="61"/>
      <c r="GAN113" s="61"/>
      <c r="GAO113" s="61"/>
      <c r="GAP113" s="61"/>
      <c r="GAQ113" s="61"/>
      <c r="GAR113" s="61"/>
      <c r="GAS113" s="61"/>
      <c r="GAT113" s="61"/>
      <c r="GAU113" s="61"/>
      <c r="GAV113" s="61"/>
      <c r="GAW113" s="61"/>
      <c r="GAX113" s="61"/>
      <c r="GAY113" s="61"/>
      <c r="GAZ113" s="61"/>
      <c r="GBA113" s="61"/>
      <c r="GBB113" s="61"/>
      <c r="GBC113" s="61"/>
      <c r="GBD113" s="61"/>
      <c r="GBE113" s="61"/>
      <c r="GBF113" s="61"/>
      <c r="GBG113" s="61"/>
      <c r="GBH113" s="61"/>
      <c r="GBI113" s="61"/>
      <c r="GBJ113" s="61"/>
      <c r="GBK113" s="61"/>
      <c r="GBL113" s="61"/>
      <c r="GBM113" s="61"/>
      <c r="GBN113" s="61"/>
      <c r="GBO113" s="61"/>
      <c r="GBP113" s="61"/>
      <c r="GBQ113" s="61"/>
      <c r="GBR113" s="61"/>
      <c r="GBS113" s="61"/>
      <c r="GBT113" s="61"/>
      <c r="GBU113" s="61"/>
      <c r="GBV113" s="61"/>
      <c r="GBW113" s="61"/>
      <c r="GBX113" s="61"/>
      <c r="GBY113" s="61"/>
      <c r="GBZ113" s="61"/>
      <c r="GCA113" s="61"/>
      <c r="GCB113" s="61"/>
      <c r="GCC113" s="61"/>
      <c r="GCD113" s="61"/>
      <c r="GCE113" s="61"/>
      <c r="GCF113" s="61"/>
      <c r="GCG113" s="61"/>
      <c r="GCH113" s="61"/>
      <c r="GCI113" s="61"/>
      <c r="GCJ113" s="61"/>
      <c r="GCK113" s="61"/>
      <c r="GCL113" s="61"/>
      <c r="GCM113" s="61"/>
      <c r="GCN113" s="61"/>
      <c r="GCO113" s="61"/>
      <c r="GCP113" s="61"/>
      <c r="GCQ113" s="61"/>
      <c r="GCR113" s="61"/>
      <c r="GCS113" s="61"/>
      <c r="GCT113" s="61"/>
      <c r="GCU113" s="61"/>
      <c r="GCV113" s="61"/>
      <c r="GCW113" s="61"/>
      <c r="GCX113" s="61"/>
      <c r="GCY113" s="61"/>
      <c r="GCZ113" s="61"/>
      <c r="GDA113" s="61"/>
      <c r="GDB113" s="61"/>
      <c r="GDC113" s="61"/>
      <c r="GDD113" s="61"/>
      <c r="GDE113" s="61"/>
      <c r="GDF113" s="61"/>
      <c r="GDG113" s="61"/>
      <c r="GDH113" s="61"/>
      <c r="GDI113" s="61"/>
      <c r="GDJ113" s="61"/>
      <c r="GDK113" s="61"/>
      <c r="GDL113" s="61"/>
      <c r="GDM113" s="61"/>
      <c r="GDN113" s="61"/>
      <c r="GDO113" s="61"/>
      <c r="GDP113" s="61"/>
      <c r="GDQ113" s="61"/>
      <c r="GDR113" s="61"/>
      <c r="GDS113" s="61"/>
      <c r="GDT113" s="61"/>
      <c r="GDU113" s="61"/>
      <c r="GDV113" s="61"/>
      <c r="GDW113" s="61"/>
      <c r="GDX113" s="61"/>
      <c r="GDY113" s="61"/>
      <c r="GDZ113" s="61"/>
      <c r="GEA113" s="61"/>
      <c r="GEB113" s="61"/>
      <c r="GEC113" s="61"/>
      <c r="GED113" s="61"/>
      <c r="GEE113" s="61"/>
      <c r="GEF113" s="61"/>
      <c r="GEG113" s="61"/>
      <c r="GEH113" s="61"/>
      <c r="GEI113" s="61"/>
      <c r="GEJ113" s="61"/>
      <c r="GEK113" s="61"/>
      <c r="GEL113" s="61"/>
      <c r="GEM113" s="61"/>
      <c r="GEN113" s="61"/>
      <c r="GEO113" s="61"/>
      <c r="GEP113" s="61"/>
      <c r="GEQ113" s="61"/>
      <c r="GER113" s="61"/>
      <c r="GES113" s="61"/>
      <c r="GET113" s="61"/>
      <c r="GEU113" s="61"/>
      <c r="GEV113" s="61"/>
      <c r="GEW113" s="61"/>
      <c r="GEX113" s="61"/>
      <c r="GEY113" s="61"/>
      <c r="GEZ113" s="61"/>
      <c r="GFA113" s="61"/>
      <c r="GFB113" s="61"/>
      <c r="GFC113" s="61"/>
      <c r="GFD113" s="61"/>
      <c r="GFE113" s="61"/>
      <c r="GFF113" s="61"/>
      <c r="GFG113" s="61"/>
      <c r="GFH113" s="61"/>
      <c r="GFI113" s="61"/>
      <c r="GFJ113" s="61"/>
      <c r="GFK113" s="61"/>
      <c r="GFL113" s="61"/>
      <c r="GFM113" s="61"/>
      <c r="GFN113" s="61"/>
      <c r="GFO113" s="61"/>
      <c r="GFP113" s="61"/>
      <c r="GFQ113" s="61"/>
      <c r="GFR113" s="61"/>
      <c r="GFS113" s="61"/>
      <c r="GFT113" s="61"/>
      <c r="GFU113" s="61"/>
      <c r="GFV113" s="61"/>
      <c r="GFW113" s="61"/>
      <c r="GFX113" s="61"/>
      <c r="GFY113" s="61"/>
      <c r="GFZ113" s="61"/>
      <c r="GGA113" s="61"/>
      <c r="GGB113" s="61"/>
      <c r="GGC113" s="61"/>
      <c r="GGD113" s="61"/>
      <c r="GGE113" s="61"/>
      <c r="GGF113" s="61"/>
      <c r="GGG113" s="61"/>
      <c r="GGH113" s="61"/>
      <c r="GGI113" s="61"/>
      <c r="GGJ113" s="61"/>
      <c r="GGK113" s="61"/>
      <c r="GGL113" s="61"/>
      <c r="GGM113" s="61"/>
      <c r="GGN113" s="61"/>
      <c r="GGO113" s="61"/>
      <c r="GGP113" s="61"/>
      <c r="GGQ113" s="61"/>
      <c r="GGR113" s="61"/>
      <c r="GGS113" s="61"/>
      <c r="GGT113" s="61"/>
      <c r="GGU113" s="61"/>
      <c r="GGV113" s="61"/>
      <c r="GGW113" s="61"/>
      <c r="GGX113" s="61"/>
      <c r="GGY113" s="61"/>
      <c r="GGZ113" s="61"/>
      <c r="GHA113" s="61"/>
      <c r="GHB113" s="61"/>
      <c r="GHC113" s="61"/>
      <c r="GHD113" s="61"/>
      <c r="GHE113" s="61"/>
      <c r="GHF113" s="61"/>
      <c r="GHG113" s="61"/>
      <c r="GHH113" s="61"/>
      <c r="GHI113" s="61"/>
      <c r="GHJ113" s="61"/>
      <c r="GHK113" s="61"/>
      <c r="GHL113" s="61"/>
      <c r="GHM113" s="61"/>
      <c r="GHN113" s="61"/>
      <c r="GHO113" s="61"/>
      <c r="GHP113" s="61"/>
      <c r="GHQ113" s="61"/>
      <c r="GHR113" s="61"/>
      <c r="GHS113" s="61"/>
      <c r="GHT113" s="61"/>
      <c r="GHU113" s="61"/>
      <c r="GHV113" s="61"/>
      <c r="GHW113" s="61"/>
      <c r="GHX113" s="61"/>
      <c r="GHY113" s="61"/>
      <c r="GHZ113" s="61"/>
      <c r="GIA113" s="61"/>
      <c r="GIB113" s="61"/>
      <c r="GIC113" s="61"/>
      <c r="GID113" s="61"/>
      <c r="GIE113" s="61"/>
      <c r="GIF113" s="61"/>
      <c r="GIG113" s="61"/>
      <c r="GIH113" s="61"/>
      <c r="GII113" s="61"/>
      <c r="GIJ113" s="61"/>
      <c r="GIK113" s="61"/>
      <c r="GIL113" s="61"/>
      <c r="GIM113" s="61"/>
      <c r="GIN113" s="61"/>
      <c r="GIO113" s="61"/>
      <c r="GIP113" s="61"/>
      <c r="GIQ113" s="61"/>
      <c r="GIR113" s="61"/>
      <c r="GIS113" s="61"/>
      <c r="GIT113" s="61"/>
      <c r="GIU113" s="61"/>
      <c r="GIV113" s="61"/>
      <c r="GIW113" s="61"/>
      <c r="GIX113" s="61"/>
      <c r="GIY113" s="61"/>
      <c r="GIZ113" s="61"/>
      <c r="GJA113" s="61"/>
      <c r="GJB113" s="61"/>
      <c r="GJC113" s="61"/>
      <c r="GJD113" s="61"/>
      <c r="GJE113" s="61"/>
      <c r="GJF113" s="61"/>
      <c r="GJG113" s="61"/>
      <c r="GJH113" s="61"/>
      <c r="GJI113" s="61"/>
      <c r="GJJ113" s="61"/>
      <c r="GJK113" s="61"/>
      <c r="GJL113" s="61"/>
      <c r="GJM113" s="61"/>
      <c r="GJN113" s="61"/>
      <c r="GJO113" s="61"/>
      <c r="GJP113" s="61"/>
      <c r="GJQ113" s="61"/>
      <c r="GJR113" s="61"/>
      <c r="GJS113" s="61"/>
      <c r="GJT113" s="61"/>
      <c r="GJU113" s="61"/>
      <c r="GJV113" s="61"/>
      <c r="GJW113" s="61"/>
      <c r="GJX113" s="61"/>
      <c r="GJY113" s="61"/>
      <c r="GJZ113" s="61"/>
      <c r="GKA113" s="61"/>
      <c r="GKB113" s="61"/>
      <c r="GKC113" s="61"/>
      <c r="GKD113" s="61"/>
      <c r="GKE113" s="61"/>
      <c r="GKF113" s="61"/>
      <c r="GKG113" s="61"/>
      <c r="GKH113" s="61"/>
      <c r="GKI113" s="61"/>
      <c r="GKJ113" s="61"/>
      <c r="GKK113" s="61"/>
      <c r="GKL113" s="61"/>
      <c r="GKM113" s="61"/>
      <c r="GKN113" s="61"/>
      <c r="GKO113" s="61"/>
      <c r="GKP113" s="61"/>
      <c r="GKQ113" s="61"/>
      <c r="GKR113" s="61"/>
      <c r="GKS113" s="61"/>
      <c r="GKT113" s="61"/>
      <c r="GKU113" s="61"/>
      <c r="GKV113" s="61"/>
      <c r="GKW113" s="61"/>
      <c r="GKX113" s="61"/>
      <c r="GKY113" s="61"/>
      <c r="GKZ113" s="61"/>
      <c r="GLA113" s="61"/>
      <c r="GLB113" s="61"/>
      <c r="GLC113" s="61"/>
      <c r="GLD113" s="61"/>
      <c r="GLE113" s="61"/>
      <c r="GLF113" s="61"/>
      <c r="GLG113" s="61"/>
      <c r="GLH113" s="61"/>
      <c r="GLI113" s="61"/>
      <c r="GLJ113" s="61"/>
      <c r="GLK113" s="61"/>
      <c r="GLL113" s="61"/>
      <c r="GLM113" s="61"/>
      <c r="GLN113" s="61"/>
      <c r="GLO113" s="61"/>
      <c r="GLP113" s="61"/>
      <c r="GLQ113" s="61"/>
      <c r="GLR113" s="61"/>
      <c r="GLS113" s="61"/>
      <c r="GLT113" s="61"/>
      <c r="GLU113" s="61"/>
      <c r="GLV113" s="61"/>
      <c r="GLW113" s="61"/>
      <c r="GLX113" s="61"/>
      <c r="GLY113" s="61"/>
      <c r="GLZ113" s="61"/>
      <c r="GMA113" s="61"/>
      <c r="GMB113" s="61"/>
      <c r="GMC113" s="61"/>
      <c r="GMD113" s="61"/>
      <c r="GME113" s="61"/>
      <c r="GMF113" s="61"/>
      <c r="GMG113" s="61"/>
      <c r="GMH113" s="61"/>
      <c r="GMI113" s="61"/>
      <c r="GMJ113" s="61"/>
      <c r="GMK113" s="61"/>
      <c r="GML113" s="61"/>
      <c r="GMM113" s="61"/>
      <c r="GMN113" s="61"/>
      <c r="GMO113" s="61"/>
      <c r="GMP113" s="61"/>
      <c r="GMQ113" s="61"/>
      <c r="GMR113" s="61"/>
      <c r="GMS113" s="61"/>
      <c r="GMT113" s="61"/>
      <c r="GMU113" s="61"/>
      <c r="GMV113" s="61"/>
      <c r="GMW113" s="61"/>
      <c r="GMX113" s="61"/>
      <c r="GMY113" s="61"/>
      <c r="GMZ113" s="61"/>
      <c r="GNA113" s="61"/>
      <c r="GNB113" s="61"/>
      <c r="GNC113" s="61"/>
      <c r="GND113" s="61"/>
      <c r="GNE113" s="61"/>
      <c r="GNF113" s="61"/>
      <c r="GNG113" s="61"/>
      <c r="GNH113" s="61"/>
      <c r="GNI113" s="61"/>
      <c r="GNJ113" s="61"/>
      <c r="GNK113" s="61"/>
      <c r="GNL113" s="61"/>
      <c r="GNM113" s="61"/>
      <c r="GNN113" s="61"/>
      <c r="GNO113" s="61"/>
      <c r="GNP113" s="61"/>
      <c r="GNQ113" s="61"/>
      <c r="GNR113" s="61"/>
      <c r="GNS113" s="61"/>
      <c r="GNT113" s="61"/>
      <c r="GNU113" s="61"/>
      <c r="GNV113" s="61"/>
      <c r="GNW113" s="61"/>
      <c r="GNX113" s="61"/>
      <c r="GNY113" s="61"/>
      <c r="GNZ113" s="61"/>
      <c r="GOA113" s="61"/>
      <c r="GOB113" s="61"/>
      <c r="GOC113" s="61"/>
      <c r="GOD113" s="61"/>
      <c r="GOE113" s="61"/>
      <c r="GOF113" s="61"/>
      <c r="GOG113" s="61"/>
      <c r="GOH113" s="61"/>
      <c r="GOI113" s="61"/>
      <c r="GOJ113" s="61"/>
      <c r="GOK113" s="61"/>
      <c r="GOL113" s="61"/>
      <c r="GOM113" s="61"/>
      <c r="GON113" s="61"/>
      <c r="GOO113" s="61"/>
      <c r="GOP113" s="61"/>
      <c r="GOQ113" s="61"/>
      <c r="GOR113" s="61"/>
      <c r="GOS113" s="61"/>
      <c r="GOT113" s="61"/>
      <c r="GOU113" s="61"/>
      <c r="GOV113" s="61"/>
      <c r="GOW113" s="61"/>
      <c r="GOX113" s="61"/>
      <c r="GOY113" s="61"/>
      <c r="GOZ113" s="61"/>
      <c r="GPA113" s="61"/>
      <c r="GPB113" s="61"/>
      <c r="GPC113" s="61"/>
      <c r="GPD113" s="61"/>
      <c r="GPE113" s="61"/>
      <c r="GPF113" s="61"/>
      <c r="GPG113" s="61"/>
      <c r="GPH113" s="61"/>
      <c r="GPI113" s="61"/>
      <c r="GPJ113" s="61"/>
      <c r="GPK113" s="61"/>
      <c r="GPL113" s="61"/>
      <c r="GPM113" s="61"/>
      <c r="GPN113" s="61"/>
      <c r="GPO113" s="61"/>
      <c r="GPP113" s="61"/>
      <c r="GPQ113" s="61"/>
      <c r="GPR113" s="61"/>
      <c r="GPS113" s="61"/>
      <c r="GPT113" s="61"/>
      <c r="GPU113" s="61"/>
      <c r="GPV113" s="61"/>
      <c r="GPW113" s="61"/>
      <c r="GPX113" s="61"/>
      <c r="GPY113" s="61"/>
      <c r="GPZ113" s="61"/>
      <c r="GQA113" s="61"/>
      <c r="GQB113" s="61"/>
      <c r="GQC113" s="61"/>
      <c r="GQD113" s="61"/>
      <c r="GQE113" s="61"/>
      <c r="GQF113" s="61"/>
      <c r="GQG113" s="61"/>
      <c r="GQH113" s="61"/>
      <c r="GQI113" s="61"/>
      <c r="GQJ113" s="61"/>
      <c r="GQK113" s="61"/>
      <c r="GQL113" s="61"/>
      <c r="GQM113" s="61"/>
      <c r="GQN113" s="61"/>
      <c r="GQO113" s="61"/>
      <c r="GQP113" s="61"/>
      <c r="GQQ113" s="61"/>
      <c r="GQR113" s="61"/>
      <c r="GQS113" s="61"/>
      <c r="GQT113" s="61"/>
      <c r="GQU113" s="61"/>
      <c r="GQV113" s="61"/>
      <c r="GQW113" s="61"/>
      <c r="GQX113" s="61"/>
      <c r="GQY113" s="61"/>
      <c r="GQZ113" s="61"/>
      <c r="GRA113" s="61"/>
      <c r="GRB113" s="61"/>
      <c r="GRC113" s="61"/>
      <c r="GRD113" s="61"/>
      <c r="GRE113" s="61"/>
      <c r="GRF113" s="61"/>
      <c r="GRG113" s="61"/>
      <c r="GRH113" s="61"/>
      <c r="GRI113" s="61"/>
      <c r="GRJ113" s="61"/>
      <c r="GRK113" s="61"/>
      <c r="GRL113" s="61"/>
      <c r="GRM113" s="61"/>
      <c r="GRN113" s="61"/>
      <c r="GRO113" s="61"/>
      <c r="GRP113" s="61"/>
      <c r="GRQ113" s="61"/>
      <c r="GRR113" s="61"/>
      <c r="GRS113" s="61"/>
      <c r="GRT113" s="61"/>
      <c r="GRU113" s="61"/>
      <c r="GRV113" s="61"/>
      <c r="GRW113" s="61"/>
      <c r="GRX113" s="61"/>
      <c r="GRY113" s="61"/>
      <c r="GRZ113" s="61"/>
      <c r="GSA113" s="61"/>
      <c r="GSB113" s="61"/>
      <c r="GSC113" s="61"/>
      <c r="GSD113" s="61"/>
      <c r="GSE113" s="61"/>
      <c r="GSF113" s="61"/>
      <c r="GSG113" s="61"/>
      <c r="GSH113" s="61"/>
      <c r="GSI113" s="61"/>
      <c r="GSJ113" s="61"/>
      <c r="GSK113" s="61"/>
      <c r="GSL113" s="61"/>
      <c r="GSM113" s="61"/>
      <c r="GSN113" s="61"/>
      <c r="GSO113" s="61"/>
      <c r="GSP113" s="61"/>
      <c r="GSQ113" s="61"/>
      <c r="GSR113" s="61"/>
      <c r="GSS113" s="61"/>
      <c r="GST113" s="61"/>
      <c r="GSU113" s="61"/>
      <c r="GSV113" s="61"/>
      <c r="GSW113" s="61"/>
      <c r="GSX113" s="61"/>
      <c r="GSY113" s="61"/>
      <c r="GSZ113" s="61"/>
      <c r="GTA113" s="61"/>
      <c r="GTB113" s="61"/>
      <c r="GTC113" s="61"/>
      <c r="GTD113" s="61"/>
      <c r="GTE113" s="61"/>
      <c r="GTF113" s="61"/>
      <c r="GTG113" s="61"/>
      <c r="GTH113" s="61"/>
      <c r="GTI113" s="61"/>
      <c r="GTJ113" s="61"/>
      <c r="GTK113" s="61"/>
      <c r="GTL113" s="61"/>
      <c r="GTM113" s="61"/>
      <c r="GTN113" s="61"/>
      <c r="GTO113" s="61"/>
      <c r="GTP113" s="61"/>
      <c r="GTQ113" s="61"/>
      <c r="GTR113" s="61"/>
      <c r="GTS113" s="61"/>
      <c r="GTT113" s="61"/>
      <c r="GTU113" s="61"/>
      <c r="GTV113" s="61"/>
      <c r="GTW113" s="61"/>
      <c r="GTX113" s="61"/>
      <c r="GTY113" s="61"/>
      <c r="GTZ113" s="61"/>
      <c r="GUA113" s="61"/>
      <c r="GUB113" s="61"/>
      <c r="GUC113" s="61"/>
      <c r="GUD113" s="61"/>
      <c r="GUE113" s="61"/>
      <c r="GUF113" s="61"/>
      <c r="GUG113" s="61"/>
      <c r="GUH113" s="61"/>
      <c r="GUI113" s="61"/>
      <c r="GUJ113" s="61"/>
      <c r="GUK113" s="61"/>
      <c r="GUL113" s="61"/>
      <c r="GUM113" s="61"/>
      <c r="GUN113" s="61"/>
      <c r="GUO113" s="61"/>
      <c r="GUP113" s="61"/>
      <c r="GUQ113" s="61"/>
      <c r="GUR113" s="61"/>
      <c r="GUS113" s="61"/>
      <c r="GUT113" s="61"/>
      <c r="GUU113" s="61"/>
      <c r="GUV113" s="61"/>
      <c r="GUW113" s="61"/>
      <c r="GUX113" s="61"/>
      <c r="GUY113" s="61"/>
      <c r="GUZ113" s="61"/>
      <c r="GVA113" s="61"/>
      <c r="GVB113" s="61"/>
      <c r="GVC113" s="61"/>
      <c r="GVD113" s="61"/>
      <c r="GVE113" s="61"/>
      <c r="GVF113" s="61"/>
      <c r="GVG113" s="61"/>
      <c r="GVH113" s="61"/>
      <c r="GVI113" s="61"/>
      <c r="GVJ113" s="61"/>
      <c r="GVK113" s="61"/>
      <c r="GVL113" s="61"/>
      <c r="GVM113" s="61"/>
      <c r="GVN113" s="61"/>
      <c r="GVO113" s="61"/>
      <c r="GVP113" s="61"/>
      <c r="GVQ113" s="61"/>
      <c r="GVR113" s="61"/>
      <c r="GVS113" s="61"/>
      <c r="GVT113" s="61"/>
      <c r="GVU113" s="61"/>
      <c r="GVV113" s="61"/>
      <c r="GVW113" s="61"/>
      <c r="GVX113" s="61"/>
      <c r="GVY113" s="61"/>
      <c r="GVZ113" s="61"/>
      <c r="GWA113" s="61"/>
      <c r="GWB113" s="61"/>
      <c r="GWC113" s="61"/>
      <c r="GWD113" s="61"/>
      <c r="GWE113" s="61"/>
      <c r="GWF113" s="61"/>
      <c r="GWG113" s="61"/>
      <c r="GWH113" s="61"/>
      <c r="GWI113" s="61"/>
      <c r="GWJ113" s="61"/>
      <c r="GWK113" s="61"/>
      <c r="GWL113" s="61"/>
      <c r="GWM113" s="61"/>
      <c r="GWN113" s="61"/>
      <c r="GWO113" s="61"/>
      <c r="GWP113" s="61"/>
      <c r="GWQ113" s="61"/>
      <c r="GWR113" s="61"/>
      <c r="GWS113" s="61"/>
      <c r="GWT113" s="61"/>
      <c r="GWU113" s="61"/>
      <c r="GWV113" s="61"/>
      <c r="GWW113" s="61"/>
      <c r="GWX113" s="61"/>
      <c r="GWY113" s="61"/>
      <c r="GWZ113" s="61"/>
      <c r="GXA113" s="61"/>
      <c r="GXB113" s="61"/>
      <c r="GXC113" s="61"/>
      <c r="GXD113" s="61"/>
      <c r="GXE113" s="61"/>
      <c r="GXF113" s="61"/>
      <c r="GXG113" s="61"/>
      <c r="GXH113" s="61"/>
      <c r="GXI113" s="61"/>
      <c r="GXJ113" s="61"/>
      <c r="GXK113" s="61"/>
      <c r="GXL113" s="61"/>
      <c r="GXM113" s="61"/>
      <c r="GXN113" s="61"/>
      <c r="GXO113" s="61"/>
      <c r="GXP113" s="61"/>
      <c r="GXQ113" s="61"/>
      <c r="GXR113" s="61"/>
      <c r="GXS113" s="61"/>
      <c r="GXT113" s="61"/>
      <c r="GXU113" s="61"/>
      <c r="GXV113" s="61"/>
      <c r="GXW113" s="61"/>
      <c r="GXX113" s="61"/>
      <c r="GXY113" s="61"/>
      <c r="GXZ113" s="61"/>
      <c r="GYA113" s="61"/>
      <c r="GYB113" s="61"/>
      <c r="GYC113" s="61"/>
      <c r="GYD113" s="61"/>
      <c r="GYE113" s="61"/>
      <c r="GYF113" s="61"/>
      <c r="GYG113" s="61"/>
      <c r="GYH113" s="61"/>
      <c r="GYI113" s="61"/>
      <c r="GYJ113" s="61"/>
      <c r="GYK113" s="61"/>
      <c r="GYL113" s="61"/>
      <c r="GYM113" s="61"/>
      <c r="GYN113" s="61"/>
      <c r="GYO113" s="61"/>
      <c r="GYP113" s="61"/>
      <c r="GYQ113" s="61"/>
      <c r="GYR113" s="61"/>
      <c r="GYS113" s="61"/>
      <c r="GYT113" s="61"/>
      <c r="GYU113" s="61"/>
      <c r="GYV113" s="61"/>
      <c r="GYW113" s="61"/>
      <c r="GYX113" s="61"/>
      <c r="GYY113" s="61"/>
      <c r="GYZ113" s="61"/>
      <c r="GZA113" s="61"/>
      <c r="GZB113" s="61"/>
      <c r="GZC113" s="61"/>
      <c r="GZD113" s="61"/>
      <c r="GZE113" s="61"/>
      <c r="GZF113" s="61"/>
      <c r="GZG113" s="61"/>
      <c r="GZH113" s="61"/>
      <c r="GZI113" s="61"/>
      <c r="GZJ113" s="61"/>
      <c r="GZK113" s="61"/>
      <c r="GZL113" s="61"/>
      <c r="GZM113" s="61"/>
      <c r="GZN113" s="61"/>
      <c r="GZO113" s="61"/>
      <c r="GZP113" s="61"/>
      <c r="GZQ113" s="61"/>
      <c r="GZR113" s="61"/>
      <c r="GZS113" s="61"/>
      <c r="GZT113" s="61"/>
      <c r="GZU113" s="61"/>
      <c r="GZV113" s="61"/>
      <c r="GZW113" s="61"/>
      <c r="GZX113" s="61"/>
      <c r="GZY113" s="61"/>
      <c r="GZZ113" s="61"/>
      <c r="HAA113" s="61"/>
      <c r="HAB113" s="61"/>
      <c r="HAC113" s="61"/>
      <c r="HAD113" s="61"/>
      <c r="HAE113" s="61"/>
      <c r="HAF113" s="61"/>
      <c r="HAG113" s="61"/>
      <c r="HAH113" s="61"/>
      <c r="HAI113" s="61"/>
      <c r="HAJ113" s="61"/>
      <c r="HAK113" s="61"/>
      <c r="HAL113" s="61"/>
      <c r="HAM113" s="61"/>
      <c r="HAN113" s="61"/>
      <c r="HAO113" s="61"/>
      <c r="HAP113" s="61"/>
      <c r="HAQ113" s="61"/>
      <c r="HAR113" s="61"/>
      <c r="HAS113" s="61"/>
      <c r="HAT113" s="61"/>
      <c r="HAU113" s="61"/>
      <c r="HAV113" s="61"/>
      <c r="HAW113" s="61"/>
      <c r="HAX113" s="61"/>
      <c r="HAY113" s="61"/>
      <c r="HAZ113" s="61"/>
      <c r="HBA113" s="61"/>
      <c r="HBB113" s="61"/>
      <c r="HBC113" s="61"/>
      <c r="HBD113" s="61"/>
      <c r="HBE113" s="61"/>
      <c r="HBF113" s="61"/>
      <c r="HBG113" s="61"/>
      <c r="HBH113" s="61"/>
      <c r="HBI113" s="61"/>
      <c r="HBJ113" s="61"/>
      <c r="HBK113" s="61"/>
      <c r="HBL113" s="61"/>
      <c r="HBM113" s="61"/>
      <c r="HBN113" s="61"/>
      <c r="HBO113" s="61"/>
      <c r="HBP113" s="61"/>
      <c r="HBQ113" s="61"/>
      <c r="HBR113" s="61"/>
      <c r="HBS113" s="61"/>
      <c r="HBT113" s="61"/>
      <c r="HBU113" s="61"/>
      <c r="HBV113" s="61"/>
      <c r="HBW113" s="61"/>
      <c r="HBX113" s="61"/>
      <c r="HBY113" s="61"/>
      <c r="HBZ113" s="61"/>
      <c r="HCA113" s="61"/>
      <c r="HCB113" s="61"/>
      <c r="HCC113" s="61"/>
      <c r="HCD113" s="61"/>
      <c r="HCE113" s="61"/>
      <c r="HCF113" s="61"/>
      <c r="HCG113" s="61"/>
      <c r="HCH113" s="61"/>
      <c r="HCI113" s="61"/>
      <c r="HCJ113" s="61"/>
      <c r="HCK113" s="61"/>
      <c r="HCL113" s="61"/>
      <c r="HCM113" s="61"/>
      <c r="HCN113" s="61"/>
      <c r="HCO113" s="61"/>
      <c r="HCP113" s="61"/>
      <c r="HCQ113" s="61"/>
      <c r="HCR113" s="61"/>
      <c r="HCS113" s="61"/>
      <c r="HCT113" s="61"/>
      <c r="HCU113" s="61"/>
      <c r="HCV113" s="61"/>
      <c r="HCW113" s="61"/>
      <c r="HCX113" s="61"/>
      <c r="HCY113" s="61"/>
      <c r="HCZ113" s="61"/>
      <c r="HDA113" s="61"/>
      <c r="HDB113" s="61"/>
      <c r="HDC113" s="61"/>
      <c r="HDD113" s="61"/>
      <c r="HDE113" s="61"/>
      <c r="HDF113" s="61"/>
      <c r="HDG113" s="61"/>
      <c r="HDH113" s="61"/>
      <c r="HDI113" s="61"/>
      <c r="HDJ113" s="61"/>
      <c r="HDK113" s="61"/>
      <c r="HDL113" s="61"/>
      <c r="HDM113" s="61"/>
      <c r="HDN113" s="61"/>
      <c r="HDO113" s="61"/>
      <c r="HDP113" s="61"/>
      <c r="HDQ113" s="61"/>
      <c r="HDR113" s="61"/>
      <c r="HDS113" s="61"/>
      <c r="HDT113" s="61"/>
      <c r="HDU113" s="61"/>
      <c r="HDV113" s="61"/>
      <c r="HDW113" s="61"/>
      <c r="HDX113" s="61"/>
      <c r="HDY113" s="61"/>
      <c r="HDZ113" s="61"/>
      <c r="HEA113" s="61"/>
      <c r="HEB113" s="61"/>
      <c r="HEC113" s="61"/>
      <c r="HED113" s="61"/>
      <c r="HEE113" s="61"/>
      <c r="HEF113" s="61"/>
      <c r="HEG113" s="61"/>
      <c r="HEH113" s="61"/>
      <c r="HEI113" s="61"/>
      <c r="HEJ113" s="61"/>
      <c r="HEK113" s="61"/>
      <c r="HEL113" s="61"/>
      <c r="HEM113" s="61"/>
      <c r="HEN113" s="61"/>
      <c r="HEO113" s="61"/>
      <c r="HEP113" s="61"/>
      <c r="HEQ113" s="61"/>
      <c r="HER113" s="61"/>
      <c r="HES113" s="61"/>
      <c r="HET113" s="61"/>
      <c r="HEU113" s="61"/>
      <c r="HEV113" s="61"/>
      <c r="HEW113" s="61"/>
      <c r="HEX113" s="61"/>
      <c r="HEY113" s="61"/>
      <c r="HEZ113" s="61"/>
      <c r="HFA113" s="61"/>
      <c r="HFB113" s="61"/>
      <c r="HFC113" s="61"/>
      <c r="HFD113" s="61"/>
      <c r="HFE113" s="61"/>
      <c r="HFF113" s="61"/>
      <c r="HFG113" s="61"/>
      <c r="HFH113" s="61"/>
      <c r="HFI113" s="61"/>
      <c r="HFJ113" s="61"/>
      <c r="HFK113" s="61"/>
      <c r="HFL113" s="61"/>
      <c r="HFM113" s="61"/>
      <c r="HFN113" s="61"/>
      <c r="HFO113" s="61"/>
      <c r="HFP113" s="61"/>
      <c r="HFQ113" s="61"/>
      <c r="HFR113" s="61"/>
      <c r="HFS113" s="61"/>
      <c r="HFT113" s="61"/>
      <c r="HFU113" s="61"/>
      <c r="HFV113" s="61"/>
      <c r="HFW113" s="61"/>
      <c r="HFX113" s="61"/>
      <c r="HFY113" s="61"/>
      <c r="HFZ113" s="61"/>
      <c r="HGA113" s="61"/>
      <c r="HGB113" s="61"/>
      <c r="HGC113" s="61"/>
      <c r="HGD113" s="61"/>
      <c r="HGE113" s="61"/>
      <c r="HGF113" s="61"/>
      <c r="HGG113" s="61"/>
      <c r="HGH113" s="61"/>
      <c r="HGI113" s="61"/>
      <c r="HGJ113" s="61"/>
      <c r="HGK113" s="61"/>
      <c r="HGL113" s="61"/>
      <c r="HGM113" s="61"/>
      <c r="HGN113" s="61"/>
      <c r="HGO113" s="61"/>
      <c r="HGP113" s="61"/>
      <c r="HGQ113" s="61"/>
      <c r="HGR113" s="61"/>
      <c r="HGS113" s="61"/>
      <c r="HGT113" s="61"/>
      <c r="HGU113" s="61"/>
      <c r="HGV113" s="61"/>
      <c r="HGW113" s="61"/>
      <c r="HGX113" s="61"/>
      <c r="HGY113" s="61"/>
      <c r="HGZ113" s="61"/>
      <c r="HHA113" s="61"/>
      <c r="HHB113" s="61"/>
      <c r="HHC113" s="61"/>
      <c r="HHD113" s="61"/>
      <c r="HHE113" s="61"/>
      <c r="HHF113" s="61"/>
      <c r="HHG113" s="61"/>
      <c r="HHH113" s="61"/>
      <c r="HHI113" s="61"/>
      <c r="HHJ113" s="61"/>
      <c r="HHK113" s="61"/>
      <c r="HHL113" s="61"/>
      <c r="HHM113" s="61"/>
      <c r="HHN113" s="61"/>
      <c r="HHO113" s="61"/>
      <c r="HHP113" s="61"/>
      <c r="HHQ113" s="61"/>
      <c r="HHR113" s="61"/>
      <c r="HHS113" s="61"/>
      <c r="HHT113" s="61"/>
      <c r="HHU113" s="61"/>
      <c r="HHV113" s="61"/>
      <c r="HHW113" s="61"/>
      <c r="HHX113" s="61"/>
      <c r="HHY113" s="61"/>
      <c r="HHZ113" s="61"/>
      <c r="HIA113" s="61"/>
      <c r="HIB113" s="61"/>
      <c r="HIC113" s="61"/>
      <c r="HID113" s="61"/>
      <c r="HIE113" s="61"/>
      <c r="HIF113" s="61"/>
      <c r="HIG113" s="61"/>
      <c r="HIH113" s="61"/>
      <c r="HII113" s="61"/>
      <c r="HIJ113" s="61"/>
      <c r="HIK113" s="61"/>
      <c r="HIL113" s="61"/>
      <c r="HIM113" s="61"/>
      <c r="HIN113" s="61"/>
      <c r="HIO113" s="61"/>
      <c r="HIP113" s="61"/>
      <c r="HIQ113" s="61"/>
      <c r="HIR113" s="61"/>
      <c r="HIS113" s="61"/>
      <c r="HIT113" s="61"/>
      <c r="HIU113" s="61"/>
      <c r="HIV113" s="61"/>
      <c r="HIW113" s="61"/>
      <c r="HIX113" s="61"/>
      <c r="HIY113" s="61"/>
      <c r="HIZ113" s="61"/>
      <c r="HJA113" s="61"/>
      <c r="HJB113" s="61"/>
      <c r="HJC113" s="61"/>
      <c r="HJD113" s="61"/>
      <c r="HJE113" s="61"/>
      <c r="HJF113" s="61"/>
      <c r="HJG113" s="61"/>
      <c r="HJH113" s="61"/>
      <c r="HJI113" s="61"/>
      <c r="HJJ113" s="61"/>
      <c r="HJK113" s="61"/>
      <c r="HJL113" s="61"/>
      <c r="HJM113" s="61"/>
      <c r="HJN113" s="61"/>
      <c r="HJO113" s="61"/>
      <c r="HJP113" s="61"/>
      <c r="HJQ113" s="61"/>
      <c r="HJR113" s="61"/>
      <c r="HJS113" s="61"/>
      <c r="HJT113" s="61"/>
      <c r="HJU113" s="61"/>
      <c r="HJV113" s="61"/>
      <c r="HJW113" s="61"/>
      <c r="HJX113" s="61"/>
      <c r="HJY113" s="61"/>
      <c r="HJZ113" s="61"/>
      <c r="HKA113" s="61"/>
      <c r="HKB113" s="61"/>
      <c r="HKC113" s="61"/>
      <c r="HKD113" s="61"/>
      <c r="HKE113" s="61"/>
      <c r="HKF113" s="61"/>
      <c r="HKG113" s="61"/>
      <c r="HKH113" s="61"/>
      <c r="HKI113" s="61"/>
      <c r="HKJ113" s="61"/>
      <c r="HKK113" s="61"/>
      <c r="HKL113" s="61"/>
      <c r="HKM113" s="61"/>
      <c r="HKN113" s="61"/>
      <c r="HKO113" s="61"/>
      <c r="HKP113" s="61"/>
      <c r="HKQ113" s="61"/>
      <c r="HKR113" s="61"/>
      <c r="HKS113" s="61"/>
      <c r="HKT113" s="61"/>
      <c r="HKU113" s="61"/>
      <c r="HKV113" s="61"/>
      <c r="HKW113" s="61"/>
      <c r="HKX113" s="61"/>
      <c r="HKY113" s="61"/>
      <c r="HKZ113" s="61"/>
      <c r="HLA113" s="61"/>
      <c r="HLB113" s="61"/>
      <c r="HLC113" s="61"/>
      <c r="HLD113" s="61"/>
      <c r="HLE113" s="61"/>
      <c r="HLF113" s="61"/>
      <c r="HLG113" s="61"/>
      <c r="HLH113" s="61"/>
      <c r="HLI113" s="61"/>
      <c r="HLJ113" s="61"/>
      <c r="HLK113" s="61"/>
      <c r="HLL113" s="61"/>
      <c r="HLM113" s="61"/>
      <c r="HLN113" s="61"/>
      <c r="HLO113" s="61"/>
      <c r="HLP113" s="61"/>
      <c r="HLQ113" s="61"/>
      <c r="HLR113" s="61"/>
      <c r="HLS113" s="61"/>
      <c r="HLT113" s="61"/>
      <c r="HLU113" s="61"/>
      <c r="HLV113" s="61"/>
      <c r="HLW113" s="61"/>
      <c r="HLX113" s="61"/>
      <c r="HLY113" s="61"/>
      <c r="HLZ113" s="61"/>
      <c r="HMA113" s="61"/>
      <c r="HMB113" s="61"/>
      <c r="HMC113" s="61"/>
      <c r="HMD113" s="61"/>
      <c r="HME113" s="61"/>
      <c r="HMF113" s="61"/>
      <c r="HMG113" s="61"/>
      <c r="HMH113" s="61"/>
      <c r="HMI113" s="61"/>
      <c r="HMJ113" s="61"/>
      <c r="HMK113" s="61"/>
      <c r="HML113" s="61"/>
      <c r="HMM113" s="61"/>
      <c r="HMN113" s="61"/>
      <c r="HMO113" s="61"/>
      <c r="HMP113" s="61"/>
      <c r="HMQ113" s="61"/>
      <c r="HMR113" s="61"/>
      <c r="HMS113" s="61"/>
      <c r="HMT113" s="61"/>
      <c r="HMU113" s="61"/>
      <c r="HMV113" s="61"/>
      <c r="HMW113" s="61"/>
      <c r="HMX113" s="61"/>
      <c r="HMY113" s="61"/>
      <c r="HMZ113" s="61"/>
      <c r="HNA113" s="61"/>
      <c r="HNB113" s="61"/>
      <c r="HNC113" s="61"/>
      <c r="HND113" s="61"/>
      <c r="HNE113" s="61"/>
      <c r="HNF113" s="61"/>
      <c r="HNG113" s="61"/>
      <c r="HNH113" s="61"/>
      <c r="HNI113" s="61"/>
      <c r="HNJ113" s="61"/>
      <c r="HNK113" s="61"/>
      <c r="HNL113" s="61"/>
      <c r="HNM113" s="61"/>
      <c r="HNN113" s="61"/>
      <c r="HNO113" s="61"/>
      <c r="HNP113" s="61"/>
      <c r="HNQ113" s="61"/>
      <c r="HNR113" s="61"/>
      <c r="HNS113" s="61"/>
      <c r="HNT113" s="61"/>
      <c r="HNU113" s="61"/>
      <c r="HNV113" s="61"/>
      <c r="HNW113" s="61"/>
      <c r="HNX113" s="61"/>
      <c r="HNY113" s="61"/>
      <c r="HNZ113" s="61"/>
      <c r="HOA113" s="61"/>
      <c r="HOB113" s="61"/>
      <c r="HOC113" s="61"/>
      <c r="HOD113" s="61"/>
      <c r="HOE113" s="61"/>
      <c r="HOF113" s="61"/>
      <c r="HOG113" s="61"/>
      <c r="HOH113" s="61"/>
      <c r="HOI113" s="61"/>
      <c r="HOJ113" s="61"/>
      <c r="HOK113" s="61"/>
      <c r="HOL113" s="61"/>
      <c r="HOM113" s="61"/>
      <c r="HON113" s="61"/>
      <c r="HOO113" s="61"/>
      <c r="HOP113" s="61"/>
      <c r="HOQ113" s="61"/>
      <c r="HOR113" s="61"/>
      <c r="HOS113" s="61"/>
      <c r="HOT113" s="61"/>
      <c r="HOU113" s="61"/>
      <c r="HOV113" s="61"/>
      <c r="HOW113" s="61"/>
      <c r="HOX113" s="61"/>
      <c r="HOY113" s="61"/>
      <c r="HOZ113" s="61"/>
      <c r="HPA113" s="61"/>
      <c r="HPB113" s="61"/>
      <c r="HPC113" s="61"/>
      <c r="HPD113" s="61"/>
      <c r="HPE113" s="61"/>
      <c r="HPF113" s="61"/>
      <c r="HPG113" s="61"/>
      <c r="HPH113" s="61"/>
      <c r="HPI113" s="61"/>
      <c r="HPJ113" s="61"/>
      <c r="HPK113" s="61"/>
      <c r="HPL113" s="61"/>
      <c r="HPM113" s="61"/>
      <c r="HPN113" s="61"/>
      <c r="HPO113" s="61"/>
      <c r="HPP113" s="61"/>
      <c r="HPQ113" s="61"/>
      <c r="HPR113" s="61"/>
      <c r="HPS113" s="61"/>
      <c r="HPT113" s="61"/>
      <c r="HPU113" s="61"/>
      <c r="HPV113" s="61"/>
      <c r="HPW113" s="61"/>
      <c r="HPX113" s="61"/>
      <c r="HPY113" s="61"/>
      <c r="HPZ113" s="61"/>
      <c r="HQA113" s="61"/>
      <c r="HQB113" s="61"/>
      <c r="HQC113" s="61"/>
      <c r="HQD113" s="61"/>
      <c r="HQE113" s="61"/>
      <c r="HQF113" s="61"/>
      <c r="HQG113" s="61"/>
      <c r="HQH113" s="61"/>
      <c r="HQI113" s="61"/>
      <c r="HQJ113" s="61"/>
      <c r="HQK113" s="61"/>
      <c r="HQL113" s="61"/>
      <c r="HQM113" s="61"/>
      <c r="HQN113" s="61"/>
      <c r="HQO113" s="61"/>
      <c r="HQP113" s="61"/>
      <c r="HQQ113" s="61"/>
      <c r="HQR113" s="61"/>
      <c r="HQS113" s="61"/>
      <c r="HQT113" s="61"/>
      <c r="HQU113" s="61"/>
      <c r="HQV113" s="61"/>
      <c r="HQW113" s="61"/>
      <c r="HQX113" s="61"/>
      <c r="HQY113" s="61"/>
      <c r="HQZ113" s="61"/>
      <c r="HRA113" s="61"/>
      <c r="HRB113" s="61"/>
      <c r="HRC113" s="61"/>
      <c r="HRD113" s="61"/>
      <c r="HRE113" s="61"/>
      <c r="HRF113" s="61"/>
      <c r="HRG113" s="61"/>
      <c r="HRH113" s="61"/>
      <c r="HRI113" s="61"/>
      <c r="HRJ113" s="61"/>
      <c r="HRK113" s="61"/>
      <c r="HRL113" s="61"/>
      <c r="HRM113" s="61"/>
      <c r="HRN113" s="61"/>
      <c r="HRO113" s="61"/>
      <c r="HRP113" s="61"/>
      <c r="HRQ113" s="61"/>
      <c r="HRR113" s="61"/>
      <c r="HRS113" s="61"/>
      <c r="HRT113" s="61"/>
      <c r="HRU113" s="61"/>
      <c r="HRV113" s="61"/>
      <c r="HRW113" s="61"/>
      <c r="HRX113" s="61"/>
      <c r="HRY113" s="61"/>
      <c r="HRZ113" s="61"/>
      <c r="HSA113" s="61"/>
      <c r="HSB113" s="61"/>
      <c r="HSC113" s="61"/>
      <c r="HSD113" s="61"/>
      <c r="HSE113" s="61"/>
      <c r="HSF113" s="61"/>
      <c r="HSG113" s="61"/>
      <c r="HSH113" s="61"/>
      <c r="HSI113" s="61"/>
      <c r="HSJ113" s="61"/>
      <c r="HSK113" s="61"/>
      <c r="HSL113" s="61"/>
      <c r="HSM113" s="61"/>
      <c r="HSN113" s="61"/>
      <c r="HSO113" s="61"/>
      <c r="HSP113" s="61"/>
      <c r="HSQ113" s="61"/>
      <c r="HSR113" s="61"/>
      <c r="HSS113" s="61"/>
      <c r="HST113" s="61"/>
      <c r="HSU113" s="61"/>
      <c r="HSV113" s="61"/>
      <c r="HSW113" s="61"/>
      <c r="HSX113" s="61"/>
      <c r="HSY113" s="61"/>
      <c r="HSZ113" s="61"/>
      <c r="HTA113" s="61"/>
      <c r="HTB113" s="61"/>
      <c r="HTC113" s="61"/>
      <c r="HTD113" s="61"/>
      <c r="HTE113" s="61"/>
      <c r="HTF113" s="61"/>
      <c r="HTG113" s="61"/>
      <c r="HTH113" s="61"/>
      <c r="HTI113" s="61"/>
      <c r="HTJ113" s="61"/>
      <c r="HTK113" s="61"/>
      <c r="HTL113" s="61"/>
      <c r="HTM113" s="61"/>
      <c r="HTN113" s="61"/>
      <c r="HTO113" s="61"/>
      <c r="HTP113" s="61"/>
      <c r="HTQ113" s="61"/>
      <c r="HTR113" s="61"/>
      <c r="HTS113" s="61"/>
      <c r="HTT113" s="61"/>
      <c r="HTU113" s="61"/>
      <c r="HTV113" s="61"/>
      <c r="HTW113" s="61"/>
      <c r="HTX113" s="61"/>
      <c r="HTY113" s="61"/>
      <c r="HTZ113" s="61"/>
      <c r="HUA113" s="61"/>
      <c r="HUB113" s="61"/>
      <c r="HUC113" s="61"/>
      <c r="HUD113" s="61"/>
      <c r="HUE113" s="61"/>
      <c r="HUF113" s="61"/>
      <c r="HUG113" s="61"/>
      <c r="HUH113" s="61"/>
      <c r="HUI113" s="61"/>
      <c r="HUJ113" s="61"/>
      <c r="HUK113" s="61"/>
      <c r="HUL113" s="61"/>
      <c r="HUM113" s="61"/>
      <c r="HUN113" s="61"/>
      <c r="HUO113" s="61"/>
      <c r="HUP113" s="61"/>
      <c r="HUQ113" s="61"/>
      <c r="HUR113" s="61"/>
      <c r="HUS113" s="61"/>
      <c r="HUT113" s="61"/>
      <c r="HUU113" s="61"/>
      <c r="HUV113" s="61"/>
      <c r="HUW113" s="61"/>
      <c r="HUX113" s="61"/>
      <c r="HUY113" s="61"/>
      <c r="HUZ113" s="61"/>
      <c r="HVA113" s="61"/>
      <c r="HVB113" s="61"/>
      <c r="HVC113" s="61"/>
      <c r="HVD113" s="61"/>
      <c r="HVE113" s="61"/>
      <c r="HVF113" s="61"/>
      <c r="HVG113" s="61"/>
      <c r="HVH113" s="61"/>
      <c r="HVI113" s="61"/>
      <c r="HVJ113" s="61"/>
      <c r="HVK113" s="61"/>
      <c r="HVL113" s="61"/>
      <c r="HVM113" s="61"/>
      <c r="HVN113" s="61"/>
      <c r="HVO113" s="61"/>
      <c r="HVP113" s="61"/>
      <c r="HVQ113" s="61"/>
      <c r="HVR113" s="61"/>
      <c r="HVS113" s="61"/>
      <c r="HVT113" s="61"/>
      <c r="HVU113" s="61"/>
      <c r="HVV113" s="61"/>
      <c r="HVW113" s="61"/>
      <c r="HVX113" s="61"/>
      <c r="HVY113" s="61"/>
      <c r="HVZ113" s="61"/>
      <c r="HWA113" s="61"/>
      <c r="HWB113" s="61"/>
      <c r="HWC113" s="61"/>
      <c r="HWD113" s="61"/>
      <c r="HWE113" s="61"/>
      <c r="HWF113" s="61"/>
      <c r="HWG113" s="61"/>
      <c r="HWH113" s="61"/>
      <c r="HWI113" s="61"/>
      <c r="HWJ113" s="61"/>
      <c r="HWK113" s="61"/>
      <c r="HWL113" s="61"/>
      <c r="HWM113" s="61"/>
      <c r="HWN113" s="61"/>
      <c r="HWO113" s="61"/>
      <c r="HWP113" s="61"/>
      <c r="HWQ113" s="61"/>
      <c r="HWR113" s="61"/>
      <c r="HWS113" s="61"/>
      <c r="HWT113" s="61"/>
      <c r="HWU113" s="61"/>
      <c r="HWV113" s="61"/>
      <c r="HWW113" s="61"/>
      <c r="HWX113" s="61"/>
      <c r="HWY113" s="61"/>
      <c r="HWZ113" s="61"/>
      <c r="HXA113" s="61"/>
      <c r="HXB113" s="61"/>
      <c r="HXC113" s="61"/>
      <c r="HXD113" s="61"/>
      <c r="HXE113" s="61"/>
      <c r="HXF113" s="61"/>
      <c r="HXG113" s="61"/>
      <c r="HXH113" s="61"/>
      <c r="HXI113" s="61"/>
      <c r="HXJ113" s="61"/>
      <c r="HXK113" s="61"/>
      <c r="HXL113" s="61"/>
      <c r="HXM113" s="61"/>
      <c r="HXN113" s="61"/>
      <c r="HXO113" s="61"/>
      <c r="HXP113" s="61"/>
      <c r="HXQ113" s="61"/>
      <c r="HXR113" s="61"/>
      <c r="HXS113" s="61"/>
      <c r="HXT113" s="61"/>
      <c r="HXU113" s="61"/>
      <c r="HXV113" s="61"/>
      <c r="HXW113" s="61"/>
      <c r="HXX113" s="61"/>
      <c r="HXY113" s="61"/>
      <c r="HXZ113" s="61"/>
      <c r="HYA113" s="61"/>
      <c r="HYB113" s="61"/>
      <c r="HYC113" s="61"/>
      <c r="HYD113" s="61"/>
      <c r="HYE113" s="61"/>
      <c r="HYF113" s="61"/>
      <c r="HYG113" s="61"/>
      <c r="HYH113" s="61"/>
      <c r="HYI113" s="61"/>
      <c r="HYJ113" s="61"/>
      <c r="HYK113" s="61"/>
      <c r="HYL113" s="61"/>
      <c r="HYM113" s="61"/>
      <c r="HYN113" s="61"/>
      <c r="HYO113" s="61"/>
      <c r="HYP113" s="61"/>
      <c r="HYQ113" s="61"/>
      <c r="HYR113" s="61"/>
      <c r="HYS113" s="61"/>
      <c r="HYT113" s="61"/>
      <c r="HYU113" s="61"/>
      <c r="HYV113" s="61"/>
      <c r="HYW113" s="61"/>
      <c r="HYX113" s="61"/>
      <c r="HYY113" s="61"/>
      <c r="HYZ113" s="61"/>
      <c r="HZA113" s="61"/>
      <c r="HZB113" s="61"/>
      <c r="HZC113" s="61"/>
      <c r="HZD113" s="61"/>
      <c r="HZE113" s="61"/>
      <c r="HZF113" s="61"/>
      <c r="HZG113" s="61"/>
      <c r="HZH113" s="61"/>
      <c r="HZI113" s="61"/>
      <c r="HZJ113" s="61"/>
      <c r="HZK113" s="61"/>
      <c r="HZL113" s="61"/>
      <c r="HZM113" s="61"/>
      <c r="HZN113" s="61"/>
      <c r="HZO113" s="61"/>
      <c r="HZP113" s="61"/>
      <c r="HZQ113" s="61"/>
      <c r="HZR113" s="61"/>
      <c r="HZS113" s="61"/>
      <c r="HZT113" s="61"/>
      <c r="HZU113" s="61"/>
      <c r="HZV113" s="61"/>
      <c r="HZW113" s="61"/>
      <c r="HZX113" s="61"/>
      <c r="HZY113" s="61"/>
      <c r="HZZ113" s="61"/>
      <c r="IAA113" s="61"/>
      <c r="IAB113" s="61"/>
      <c r="IAC113" s="61"/>
      <c r="IAD113" s="61"/>
      <c r="IAE113" s="61"/>
      <c r="IAF113" s="61"/>
      <c r="IAG113" s="61"/>
      <c r="IAH113" s="61"/>
      <c r="IAI113" s="61"/>
      <c r="IAJ113" s="61"/>
      <c r="IAK113" s="61"/>
      <c r="IAL113" s="61"/>
      <c r="IAM113" s="61"/>
      <c r="IAN113" s="61"/>
      <c r="IAO113" s="61"/>
      <c r="IAP113" s="61"/>
      <c r="IAQ113" s="61"/>
      <c r="IAR113" s="61"/>
      <c r="IAS113" s="61"/>
      <c r="IAT113" s="61"/>
      <c r="IAU113" s="61"/>
      <c r="IAV113" s="61"/>
      <c r="IAW113" s="61"/>
      <c r="IAX113" s="61"/>
      <c r="IAY113" s="61"/>
      <c r="IAZ113" s="61"/>
      <c r="IBA113" s="61"/>
      <c r="IBB113" s="61"/>
      <c r="IBC113" s="61"/>
      <c r="IBD113" s="61"/>
      <c r="IBE113" s="61"/>
      <c r="IBF113" s="61"/>
      <c r="IBG113" s="61"/>
      <c r="IBH113" s="61"/>
      <c r="IBI113" s="61"/>
      <c r="IBJ113" s="61"/>
      <c r="IBK113" s="61"/>
      <c r="IBL113" s="61"/>
      <c r="IBM113" s="61"/>
      <c r="IBN113" s="61"/>
      <c r="IBO113" s="61"/>
      <c r="IBP113" s="61"/>
      <c r="IBQ113" s="61"/>
      <c r="IBR113" s="61"/>
      <c r="IBS113" s="61"/>
      <c r="IBT113" s="61"/>
      <c r="IBU113" s="61"/>
      <c r="IBV113" s="61"/>
      <c r="IBW113" s="61"/>
      <c r="IBX113" s="61"/>
      <c r="IBY113" s="61"/>
      <c r="IBZ113" s="61"/>
      <c r="ICA113" s="61"/>
      <c r="ICB113" s="61"/>
      <c r="ICC113" s="61"/>
      <c r="ICD113" s="61"/>
      <c r="ICE113" s="61"/>
      <c r="ICF113" s="61"/>
      <c r="ICG113" s="61"/>
      <c r="ICH113" s="61"/>
      <c r="ICI113" s="61"/>
      <c r="ICJ113" s="61"/>
      <c r="ICK113" s="61"/>
      <c r="ICL113" s="61"/>
      <c r="ICM113" s="61"/>
      <c r="ICN113" s="61"/>
      <c r="ICO113" s="61"/>
      <c r="ICP113" s="61"/>
      <c r="ICQ113" s="61"/>
      <c r="ICR113" s="61"/>
      <c r="ICS113" s="61"/>
      <c r="ICT113" s="61"/>
      <c r="ICU113" s="61"/>
      <c r="ICV113" s="61"/>
      <c r="ICW113" s="61"/>
      <c r="ICX113" s="61"/>
      <c r="ICY113" s="61"/>
      <c r="ICZ113" s="61"/>
      <c r="IDA113" s="61"/>
      <c r="IDB113" s="61"/>
      <c r="IDC113" s="61"/>
      <c r="IDD113" s="61"/>
      <c r="IDE113" s="61"/>
      <c r="IDF113" s="61"/>
      <c r="IDG113" s="61"/>
      <c r="IDH113" s="61"/>
      <c r="IDI113" s="61"/>
      <c r="IDJ113" s="61"/>
      <c r="IDK113" s="61"/>
      <c r="IDL113" s="61"/>
      <c r="IDM113" s="61"/>
      <c r="IDN113" s="61"/>
      <c r="IDO113" s="61"/>
      <c r="IDP113" s="61"/>
      <c r="IDQ113" s="61"/>
      <c r="IDR113" s="61"/>
      <c r="IDS113" s="61"/>
      <c r="IDT113" s="61"/>
      <c r="IDU113" s="61"/>
      <c r="IDV113" s="61"/>
      <c r="IDW113" s="61"/>
      <c r="IDX113" s="61"/>
      <c r="IDY113" s="61"/>
      <c r="IDZ113" s="61"/>
      <c r="IEA113" s="61"/>
      <c r="IEB113" s="61"/>
      <c r="IEC113" s="61"/>
      <c r="IED113" s="61"/>
      <c r="IEE113" s="61"/>
      <c r="IEF113" s="61"/>
      <c r="IEG113" s="61"/>
      <c r="IEH113" s="61"/>
      <c r="IEI113" s="61"/>
      <c r="IEJ113" s="61"/>
      <c r="IEK113" s="61"/>
      <c r="IEL113" s="61"/>
      <c r="IEM113" s="61"/>
      <c r="IEN113" s="61"/>
      <c r="IEO113" s="61"/>
      <c r="IEP113" s="61"/>
      <c r="IEQ113" s="61"/>
      <c r="IER113" s="61"/>
      <c r="IES113" s="61"/>
      <c r="IET113" s="61"/>
      <c r="IEU113" s="61"/>
      <c r="IEV113" s="61"/>
      <c r="IEW113" s="61"/>
      <c r="IEX113" s="61"/>
      <c r="IEY113" s="61"/>
      <c r="IEZ113" s="61"/>
      <c r="IFA113" s="61"/>
      <c r="IFB113" s="61"/>
      <c r="IFC113" s="61"/>
      <c r="IFD113" s="61"/>
      <c r="IFE113" s="61"/>
      <c r="IFF113" s="61"/>
      <c r="IFG113" s="61"/>
      <c r="IFH113" s="61"/>
      <c r="IFI113" s="61"/>
      <c r="IFJ113" s="61"/>
      <c r="IFK113" s="61"/>
      <c r="IFL113" s="61"/>
      <c r="IFM113" s="61"/>
      <c r="IFN113" s="61"/>
      <c r="IFO113" s="61"/>
      <c r="IFP113" s="61"/>
      <c r="IFQ113" s="61"/>
      <c r="IFR113" s="61"/>
      <c r="IFS113" s="61"/>
      <c r="IFT113" s="61"/>
      <c r="IFU113" s="61"/>
      <c r="IFV113" s="61"/>
      <c r="IFW113" s="61"/>
      <c r="IFX113" s="61"/>
      <c r="IFY113" s="61"/>
      <c r="IFZ113" s="61"/>
      <c r="IGA113" s="61"/>
      <c r="IGB113" s="61"/>
      <c r="IGC113" s="61"/>
      <c r="IGD113" s="61"/>
      <c r="IGE113" s="61"/>
      <c r="IGF113" s="61"/>
      <c r="IGG113" s="61"/>
      <c r="IGH113" s="61"/>
      <c r="IGI113" s="61"/>
      <c r="IGJ113" s="61"/>
      <c r="IGK113" s="61"/>
      <c r="IGL113" s="61"/>
      <c r="IGM113" s="61"/>
      <c r="IGN113" s="61"/>
      <c r="IGO113" s="61"/>
      <c r="IGP113" s="61"/>
      <c r="IGQ113" s="61"/>
      <c r="IGR113" s="61"/>
      <c r="IGS113" s="61"/>
      <c r="IGT113" s="61"/>
      <c r="IGU113" s="61"/>
      <c r="IGV113" s="61"/>
      <c r="IGW113" s="61"/>
      <c r="IGX113" s="61"/>
      <c r="IGY113" s="61"/>
      <c r="IGZ113" s="61"/>
      <c r="IHA113" s="61"/>
      <c r="IHB113" s="61"/>
      <c r="IHC113" s="61"/>
      <c r="IHD113" s="61"/>
      <c r="IHE113" s="61"/>
      <c r="IHF113" s="61"/>
      <c r="IHG113" s="61"/>
      <c r="IHH113" s="61"/>
      <c r="IHI113" s="61"/>
      <c r="IHJ113" s="61"/>
      <c r="IHK113" s="61"/>
      <c r="IHL113" s="61"/>
      <c r="IHM113" s="61"/>
      <c r="IHN113" s="61"/>
      <c r="IHO113" s="61"/>
      <c r="IHP113" s="61"/>
      <c r="IHQ113" s="61"/>
      <c r="IHR113" s="61"/>
      <c r="IHS113" s="61"/>
      <c r="IHT113" s="61"/>
      <c r="IHU113" s="61"/>
      <c r="IHV113" s="61"/>
      <c r="IHW113" s="61"/>
      <c r="IHX113" s="61"/>
      <c r="IHY113" s="61"/>
      <c r="IHZ113" s="61"/>
      <c r="IIA113" s="61"/>
      <c r="IIB113" s="61"/>
      <c r="IIC113" s="61"/>
      <c r="IID113" s="61"/>
      <c r="IIE113" s="61"/>
      <c r="IIF113" s="61"/>
      <c r="IIG113" s="61"/>
      <c r="IIH113" s="61"/>
      <c r="III113" s="61"/>
      <c r="IIJ113" s="61"/>
      <c r="IIK113" s="61"/>
      <c r="IIL113" s="61"/>
      <c r="IIM113" s="61"/>
      <c r="IIN113" s="61"/>
      <c r="IIO113" s="61"/>
      <c r="IIP113" s="61"/>
      <c r="IIQ113" s="61"/>
      <c r="IIR113" s="61"/>
      <c r="IIS113" s="61"/>
      <c r="IIT113" s="61"/>
      <c r="IIU113" s="61"/>
      <c r="IIV113" s="61"/>
      <c r="IIW113" s="61"/>
      <c r="IIX113" s="61"/>
      <c r="IIY113" s="61"/>
      <c r="IIZ113" s="61"/>
      <c r="IJA113" s="61"/>
      <c r="IJB113" s="61"/>
      <c r="IJC113" s="61"/>
      <c r="IJD113" s="61"/>
      <c r="IJE113" s="61"/>
      <c r="IJF113" s="61"/>
      <c r="IJG113" s="61"/>
      <c r="IJH113" s="61"/>
      <c r="IJI113" s="61"/>
      <c r="IJJ113" s="61"/>
      <c r="IJK113" s="61"/>
      <c r="IJL113" s="61"/>
      <c r="IJM113" s="61"/>
      <c r="IJN113" s="61"/>
      <c r="IJO113" s="61"/>
      <c r="IJP113" s="61"/>
      <c r="IJQ113" s="61"/>
      <c r="IJR113" s="61"/>
      <c r="IJS113" s="61"/>
      <c r="IJT113" s="61"/>
      <c r="IJU113" s="61"/>
      <c r="IJV113" s="61"/>
      <c r="IJW113" s="61"/>
      <c r="IJX113" s="61"/>
      <c r="IJY113" s="61"/>
      <c r="IJZ113" s="61"/>
      <c r="IKA113" s="61"/>
      <c r="IKB113" s="61"/>
      <c r="IKC113" s="61"/>
      <c r="IKD113" s="61"/>
      <c r="IKE113" s="61"/>
      <c r="IKF113" s="61"/>
      <c r="IKG113" s="61"/>
      <c r="IKH113" s="61"/>
      <c r="IKI113" s="61"/>
      <c r="IKJ113" s="61"/>
      <c r="IKK113" s="61"/>
      <c r="IKL113" s="61"/>
      <c r="IKM113" s="61"/>
      <c r="IKN113" s="61"/>
      <c r="IKO113" s="61"/>
      <c r="IKP113" s="61"/>
      <c r="IKQ113" s="61"/>
      <c r="IKR113" s="61"/>
      <c r="IKS113" s="61"/>
      <c r="IKT113" s="61"/>
      <c r="IKU113" s="61"/>
      <c r="IKV113" s="61"/>
      <c r="IKW113" s="61"/>
      <c r="IKX113" s="61"/>
      <c r="IKY113" s="61"/>
      <c r="IKZ113" s="61"/>
      <c r="ILA113" s="61"/>
      <c r="ILB113" s="61"/>
      <c r="ILC113" s="61"/>
      <c r="ILD113" s="61"/>
      <c r="ILE113" s="61"/>
      <c r="ILF113" s="61"/>
      <c r="ILG113" s="61"/>
      <c r="ILH113" s="61"/>
      <c r="ILI113" s="61"/>
      <c r="ILJ113" s="61"/>
      <c r="ILK113" s="61"/>
      <c r="ILL113" s="61"/>
      <c r="ILM113" s="61"/>
      <c r="ILN113" s="61"/>
      <c r="ILO113" s="61"/>
      <c r="ILP113" s="61"/>
      <c r="ILQ113" s="61"/>
      <c r="ILR113" s="61"/>
      <c r="ILS113" s="61"/>
      <c r="ILT113" s="61"/>
      <c r="ILU113" s="61"/>
      <c r="ILV113" s="61"/>
      <c r="ILW113" s="61"/>
      <c r="ILX113" s="61"/>
      <c r="ILY113" s="61"/>
      <c r="ILZ113" s="61"/>
      <c r="IMA113" s="61"/>
      <c r="IMB113" s="61"/>
      <c r="IMC113" s="61"/>
      <c r="IMD113" s="61"/>
      <c r="IME113" s="61"/>
      <c r="IMF113" s="61"/>
      <c r="IMG113" s="61"/>
      <c r="IMH113" s="61"/>
      <c r="IMI113" s="61"/>
      <c r="IMJ113" s="61"/>
      <c r="IMK113" s="61"/>
      <c r="IML113" s="61"/>
      <c r="IMM113" s="61"/>
      <c r="IMN113" s="61"/>
      <c r="IMO113" s="61"/>
      <c r="IMP113" s="61"/>
      <c r="IMQ113" s="61"/>
      <c r="IMR113" s="61"/>
      <c r="IMS113" s="61"/>
      <c r="IMT113" s="61"/>
      <c r="IMU113" s="61"/>
      <c r="IMV113" s="61"/>
      <c r="IMW113" s="61"/>
      <c r="IMX113" s="61"/>
      <c r="IMY113" s="61"/>
      <c r="IMZ113" s="61"/>
      <c r="INA113" s="61"/>
      <c r="INB113" s="61"/>
      <c r="INC113" s="61"/>
      <c r="IND113" s="61"/>
      <c r="INE113" s="61"/>
      <c r="INF113" s="61"/>
      <c r="ING113" s="61"/>
      <c r="INH113" s="61"/>
      <c r="INI113" s="61"/>
      <c r="INJ113" s="61"/>
      <c r="INK113" s="61"/>
      <c r="INL113" s="61"/>
      <c r="INM113" s="61"/>
      <c r="INN113" s="61"/>
      <c r="INO113" s="61"/>
      <c r="INP113" s="61"/>
      <c r="INQ113" s="61"/>
      <c r="INR113" s="61"/>
      <c r="INS113" s="61"/>
      <c r="INT113" s="61"/>
      <c r="INU113" s="61"/>
      <c r="INV113" s="61"/>
      <c r="INW113" s="61"/>
      <c r="INX113" s="61"/>
      <c r="INY113" s="61"/>
      <c r="INZ113" s="61"/>
      <c r="IOA113" s="61"/>
      <c r="IOB113" s="61"/>
      <c r="IOC113" s="61"/>
      <c r="IOD113" s="61"/>
      <c r="IOE113" s="61"/>
      <c r="IOF113" s="61"/>
      <c r="IOG113" s="61"/>
      <c r="IOH113" s="61"/>
      <c r="IOI113" s="61"/>
      <c r="IOJ113" s="61"/>
      <c r="IOK113" s="61"/>
      <c r="IOL113" s="61"/>
      <c r="IOM113" s="61"/>
      <c r="ION113" s="61"/>
      <c r="IOO113" s="61"/>
      <c r="IOP113" s="61"/>
      <c r="IOQ113" s="61"/>
      <c r="IOR113" s="61"/>
      <c r="IOS113" s="61"/>
      <c r="IOT113" s="61"/>
      <c r="IOU113" s="61"/>
      <c r="IOV113" s="61"/>
      <c r="IOW113" s="61"/>
      <c r="IOX113" s="61"/>
      <c r="IOY113" s="61"/>
      <c r="IOZ113" s="61"/>
      <c r="IPA113" s="61"/>
      <c r="IPB113" s="61"/>
      <c r="IPC113" s="61"/>
      <c r="IPD113" s="61"/>
      <c r="IPE113" s="61"/>
      <c r="IPF113" s="61"/>
      <c r="IPG113" s="61"/>
      <c r="IPH113" s="61"/>
      <c r="IPI113" s="61"/>
      <c r="IPJ113" s="61"/>
      <c r="IPK113" s="61"/>
      <c r="IPL113" s="61"/>
      <c r="IPM113" s="61"/>
      <c r="IPN113" s="61"/>
      <c r="IPO113" s="61"/>
      <c r="IPP113" s="61"/>
      <c r="IPQ113" s="61"/>
      <c r="IPR113" s="61"/>
      <c r="IPS113" s="61"/>
      <c r="IPT113" s="61"/>
      <c r="IPU113" s="61"/>
      <c r="IPV113" s="61"/>
      <c r="IPW113" s="61"/>
      <c r="IPX113" s="61"/>
      <c r="IPY113" s="61"/>
      <c r="IPZ113" s="61"/>
      <c r="IQA113" s="61"/>
      <c r="IQB113" s="61"/>
      <c r="IQC113" s="61"/>
      <c r="IQD113" s="61"/>
      <c r="IQE113" s="61"/>
      <c r="IQF113" s="61"/>
      <c r="IQG113" s="61"/>
      <c r="IQH113" s="61"/>
      <c r="IQI113" s="61"/>
      <c r="IQJ113" s="61"/>
      <c r="IQK113" s="61"/>
      <c r="IQL113" s="61"/>
      <c r="IQM113" s="61"/>
      <c r="IQN113" s="61"/>
      <c r="IQO113" s="61"/>
      <c r="IQP113" s="61"/>
      <c r="IQQ113" s="61"/>
      <c r="IQR113" s="61"/>
      <c r="IQS113" s="61"/>
      <c r="IQT113" s="61"/>
      <c r="IQU113" s="61"/>
      <c r="IQV113" s="61"/>
      <c r="IQW113" s="61"/>
      <c r="IQX113" s="61"/>
      <c r="IQY113" s="61"/>
      <c r="IQZ113" s="61"/>
      <c r="IRA113" s="61"/>
      <c r="IRB113" s="61"/>
      <c r="IRC113" s="61"/>
      <c r="IRD113" s="61"/>
      <c r="IRE113" s="61"/>
      <c r="IRF113" s="61"/>
      <c r="IRG113" s="61"/>
      <c r="IRH113" s="61"/>
      <c r="IRI113" s="61"/>
      <c r="IRJ113" s="61"/>
      <c r="IRK113" s="61"/>
      <c r="IRL113" s="61"/>
      <c r="IRM113" s="61"/>
      <c r="IRN113" s="61"/>
      <c r="IRO113" s="61"/>
      <c r="IRP113" s="61"/>
      <c r="IRQ113" s="61"/>
      <c r="IRR113" s="61"/>
      <c r="IRS113" s="61"/>
      <c r="IRT113" s="61"/>
      <c r="IRU113" s="61"/>
      <c r="IRV113" s="61"/>
      <c r="IRW113" s="61"/>
      <c r="IRX113" s="61"/>
      <c r="IRY113" s="61"/>
      <c r="IRZ113" s="61"/>
      <c r="ISA113" s="61"/>
      <c r="ISB113" s="61"/>
      <c r="ISC113" s="61"/>
      <c r="ISD113" s="61"/>
      <c r="ISE113" s="61"/>
      <c r="ISF113" s="61"/>
      <c r="ISG113" s="61"/>
      <c r="ISH113" s="61"/>
      <c r="ISI113" s="61"/>
      <c r="ISJ113" s="61"/>
      <c r="ISK113" s="61"/>
      <c r="ISL113" s="61"/>
      <c r="ISM113" s="61"/>
      <c r="ISN113" s="61"/>
      <c r="ISO113" s="61"/>
      <c r="ISP113" s="61"/>
      <c r="ISQ113" s="61"/>
      <c r="ISR113" s="61"/>
      <c r="ISS113" s="61"/>
      <c r="IST113" s="61"/>
      <c r="ISU113" s="61"/>
      <c r="ISV113" s="61"/>
      <c r="ISW113" s="61"/>
      <c r="ISX113" s="61"/>
      <c r="ISY113" s="61"/>
      <c r="ISZ113" s="61"/>
      <c r="ITA113" s="61"/>
      <c r="ITB113" s="61"/>
      <c r="ITC113" s="61"/>
      <c r="ITD113" s="61"/>
      <c r="ITE113" s="61"/>
      <c r="ITF113" s="61"/>
      <c r="ITG113" s="61"/>
      <c r="ITH113" s="61"/>
      <c r="ITI113" s="61"/>
      <c r="ITJ113" s="61"/>
      <c r="ITK113" s="61"/>
      <c r="ITL113" s="61"/>
      <c r="ITM113" s="61"/>
      <c r="ITN113" s="61"/>
      <c r="ITO113" s="61"/>
      <c r="ITP113" s="61"/>
      <c r="ITQ113" s="61"/>
      <c r="ITR113" s="61"/>
      <c r="ITS113" s="61"/>
      <c r="ITT113" s="61"/>
      <c r="ITU113" s="61"/>
      <c r="ITV113" s="61"/>
      <c r="ITW113" s="61"/>
      <c r="ITX113" s="61"/>
      <c r="ITY113" s="61"/>
      <c r="ITZ113" s="61"/>
      <c r="IUA113" s="61"/>
      <c r="IUB113" s="61"/>
      <c r="IUC113" s="61"/>
      <c r="IUD113" s="61"/>
      <c r="IUE113" s="61"/>
      <c r="IUF113" s="61"/>
      <c r="IUG113" s="61"/>
      <c r="IUH113" s="61"/>
      <c r="IUI113" s="61"/>
      <c r="IUJ113" s="61"/>
      <c r="IUK113" s="61"/>
      <c r="IUL113" s="61"/>
      <c r="IUM113" s="61"/>
      <c r="IUN113" s="61"/>
      <c r="IUO113" s="61"/>
      <c r="IUP113" s="61"/>
      <c r="IUQ113" s="61"/>
      <c r="IUR113" s="61"/>
      <c r="IUS113" s="61"/>
      <c r="IUT113" s="61"/>
      <c r="IUU113" s="61"/>
      <c r="IUV113" s="61"/>
      <c r="IUW113" s="61"/>
      <c r="IUX113" s="61"/>
      <c r="IUY113" s="61"/>
      <c r="IUZ113" s="61"/>
      <c r="IVA113" s="61"/>
      <c r="IVB113" s="61"/>
      <c r="IVC113" s="61"/>
      <c r="IVD113" s="61"/>
      <c r="IVE113" s="61"/>
      <c r="IVF113" s="61"/>
      <c r="IVG113" s="61"/>
      <c r="IVH113" s="61"/>
      <c r="IVI113" s="61"/>
      <c r="IVJ113" s="61"/>
      <c r="IVK113" s="61"/>
      <c r="IVL113" s="61"/>
      <c r="IVM113" s="61"/>
      <c r="IVN113" s="61"/>
      <c r="IVO113" s="61"/>
      <c r="IVP113" s="61"/>
      <c r="IVQ113" s="61"/>
      <c r="IVR113" s="61"/>
      <c r="IVS113" s="61"/>
      <c r="IVT113" s="61"/>
      <c r="IVU113" s="61"/>
      <c r="IVV113" s="61"/>
      <c r="IVW113" s="61"/>
      <c r="IVX113" s="61"/>
      <c r="IVY113" s="61"/>
      <c r="IVZ113" s="61"/>
      <c r="IWA113" s="61"/>
      <c r="IWB113" s="61"/>
      <c r="IWC113" s="61"/>
      <c r="IWD113" s="61"/>
      <c r="IWE113" s="61"/>
      <c r="IWF113" s="61"/>
      <c r="IWG113" s="61"/>
      <c r="IWH113" s="61"/>
      <c r="IWI113" s="61"/>
      <c r="IWJ113" s="61"/>
      <c r="IWK113" s="61"/>
      <c r="IWL113" s="61"/>
      <c r="IWM113" s="61"/>
      <c r="IWN113" s="61"/>
      <c r="IWO113" s="61"/>
      <c r="IWP113" s="61"/>
      <c r="IWQ113" s="61"/>
      <c r="IWR113" s="61"/>
      <c r="IWS113" s="61"/>
      <c r="IWT113" s="61"/>
      <c r="IWU113" s="61"/>
      <c r="IWV113" s="61"/>
      <c r="IWW113" s="61"/>
      <c r="IWX113" s="61"/>
      <c r="IWY113" s="61"/>
      <c r="IWZ113" s="61"/>
      <c r="IXA113" s="61"/>
      <c r="IXB113" s="61"/>
      <c r="IXC113" s="61"/>
      <c r="IXD113" s="61"/>
      <c r="IXE113" s="61"/>
      <c r="IXF113" s="61"/>
      <c r="IXG113" s="61"/>
      <c r="IXH113" s="61"/>
      <c r="IXI113" s="61"/>
      <c r="IXJ113" s="61"/>
      <c r="IXK113" s="61"/>
      <c r="IXL113" s="61"/>
      <c r="IXM113" s="61"/>
      <c r="IXN113" s="61"/>
      <c r="IXO113" s="61"/>
      <c r="IXP113" s="61"/>
      <c r="IXQ113" s="61"/>
      <c r="IXR113" s="61"/>
      <c r="IXS113" s="61"/>
      <c r="IXT113" s="61"/>
      <c r="IXU113" s="61"/>
      <c r="IXV113" s="61"/>
      <c r="IXW113" s="61"/>
      <c r="IXX113" s="61"/>
      <c r="IXY113" s="61"/>
      <c r="IXZ113" s="61"/>
      <c r="IYA113" s="61"/>
      <c r="IYB113" s="61"/>
      <c r="IYC113" s="61"/>
      <c r="IYD113" s="61"/>
      <c r="IYE113" s="61"/>
      <c r="IYF113" s="61"/>
      <c r="IYG113" s="61"/>
      <c r="IYH113" s="61"/>
      <c r="IYI113" s="61"/>
      <c r="IYJ113" s="61"/>
      <c r="IYK113" s="61"/>
      <c r="IYL113" s="61"/>
      <c r="IYM113" s="61"/>
      <c r="IYN113" s="61"/>
      <c r="IYO113" s="61"/>
      <c r="IYP113" s="61"/>
      <c r="IYQ113" s="61"/>
      <c r="IYR113" s="61"/>
      <c r="IYS113" s="61"/>
      <c r="IYT113" s="61"/>
      <c r="IYU113" s="61"/>
      <c r="IYV113" s="61"/>
      <c r="IYW113" s="61"/>
      <c r="IYX113" s="61"/>
      <c r="IYY113" s="61"/>
      <c r="IYZ113" s="61"/>
      <c r="IZA113" s="61"/>
      <c r="IZB113" s="61"/>
      <c r="IZC113" s="61"/>
      <c r="IZD113" s="61"/>
      <c r="IZE113" s="61"/>
      <c r="IZF113" s="61"/>
      <c r="IZG113" s="61"/>
      <c r="IZH113" s="61"/>
      <c r="IZI113" s="61"/>
      <c r="IZJ113" s="61"/>
      <c r="IZK113" s="61"/>
      <c r="IZL113" s="61"/>
      <c r="IZM113" s="61"/>
      <c r="IZN113" s="61"/>
      <c r="IZO113" s="61"/>
      <c r="IZP113" s="61"/>
      <c r="IZQ113" s="61"/>
      <c r="IZR113" s="61"/>
      <c r="IZS113" s="61"/>
      <c r="IZT113" s="61"/>
      <c r="IZU113" s="61"/>
      <c r="IZV113" s="61"/>
      <c r="IZW113" s="61"/>
      <c r="IZX113" s="61"/>
      <c r="IZY113" s="61"/>
      <c r="IZZ113" s="61"/>
      <c r="JAA113" s="61"/>
      <c r="JAB113" s="61"/>
      <c r="JAC113" s="61"/>
      <c r="JAD113" s="61"/>
      <c r="JAE113" s="61"/>
      <c r="JAF113" s="61"/>
      <c r="JAG113" s="61"/>
      <c r="JAH113" s="61"/>
      <c r="JAI113" s="61"/>
      <c r="JAJ113" s="61"/>
      <c r="JAK113" s="61"/>
      <c r="JAL113" s="61"/>
      <c r="JAM113" s="61"/>
      <c r="JAN113" s="61"/>
      <c r="JAO113" s="61"/>
      <c r="JAP113" s="61"/>
      <c r="JAQ113" s="61"/>
      <c r="JAR113" s="61"/>
      <c r="JAS113" s="61"/>
      <c r="JAT113" s="61"/>
      <c r="JAU113" s="61"/>
      <c r="JAV113" s="61"/>
      <c r="JAW113" s="61"/>
      <c r="JAX113" s="61"/>
      <c r="JAY113" s="61"/>
      <c r="JAZ113" s="61"/>
      <c r="JBA113" s="61"/>
      <c r="JBB113" s="61"/>
      <c r="JBC113" s="61"/>
      <c r="JBD113" s="61"/>
      <c r="JBE113" s="61"/>
      <c r="JBF113" s="61"/>
      <c r="JBG113" s="61"/>
      <c r="JBH113" s="61"/>
      <c r="JBI113" s="61"/>
      <c r="JBJ113" s="61"/>
      <c r="JBK113" s="61"/>
      <c r="JBL113" s="61"/>
      <c r="JBM113" s="61"/>
      <c r="JBN113" s="61"/>
      <c r="JBO113" s="61"/>
      <c r="JBP113" s="61"/>
      <c r="JBQ113" s="61"/>
      <c r="JBR113" s="61"/>
      <c r="JBS113" s="61"/>
      <c r="JBT113" s="61"/>
      <c r="JBU113" s="61"/>
      <c r="JBV113" s="61"/>
      <c r="JBW113" s="61"/>
      <c r="JBX113" s="61"/>
      <c r="JBY113" s="61"/>
      <c r="JBZ113" s="61"/>
      <c r="JCA113" s="61"/>
      <c r="JCB113" s="61"/>
      <c r="JCC113" s="61"/>
      <c r="JCD113" s="61"/>
      <c r="JCE113" s="61"/>
      <c r="JCF113" s="61"/>
      <c r="JCG113" s="61"/>
      <c r="JCH113" s="61"/>
      <c r="JCI113" s="61"/>
      <c r="JCJ113" s="61"/>
      <c r="JCK113" s="61"/>
      <c r="JCL113" s="61"/>
      <c r="JCM113" s="61"/>
      <c r="JCN113" s="61"/>
      <c r="JCO113" s="61"/>
      <c r="JCP113" s="61"/>
      <c r="JCQ113" s="61"/>
      <c r="JCR113" s="61"/>
      <c r="JCS113" s="61"/>
      <c r="JCT113" s="61"/>
      <c r="JCU113" s="61"/>
      <c r="JCV113" s="61"/>
      <c r="JCW113" s="61"/>
      <c r="JCX113" s="61"/>
      <c r="JCY113" s="61"/>
      <c r="JCZ113" s="61"/>
      <c r="JDA113" s="61"/>
      <c r="JDB113" s="61"/>
      <c r="JDC113" s="61"/>
      <c r="JDD113" s="61"/>
      <c r="JDE113" s="61"/>
      <c r="JDF113" s="61"/>
      <c r="JDG113" s="61"/>
      <c r="JDH113" s="61"/>
      <c r="JDI113" s="61"/>
      <c r="JDJ113" s="61"/>
      <c r="JDK113" s="61"/>
      <c r="JDL113" s="61"/>
      <c r="JDM113" s="61"/>
      <c r="JDN113" s="61"/>
      <c r="JDO113" s="61"/>
      <c r="JDP113" s="61"/>
      <c r="JDQ113" s="61"/>
      <c r="JDR113" s="61"/>
      <c r="JDS113" s="61"/>
      <c r="JDT113" s="61"/>
      <c r="JDU113" s="61"/>
      <c r="JDV113" s="61"/>
      <c r="JDW113" s="61"/>
      <c r="JDX113" s="61"/>
      <c r="JDY113" s="61"/>
      <c r="JDZ113" s="61"/>
      <c r="JEA113" s="61"/>
      <c r="JEB113" s="61"/>
      <c r="JEC113" s="61"/>
      <c r="JED113" s="61"/>
      <c r="JEE113" s="61"/>
      <c r="JEF113" s="61"/>
      <c r="JEG113" s="61"/>
      <c r="JEH113" s="61"/>
      <c r="JEI113" s="61"/>
      <c r="JEJ113" s="61"/>
      <c r="JEK113" s="61"/>
      <c r="JEL113" s="61"/>
      <c r="JEM113" s="61"/>
      <c r="JEN113" s="61"/>
      <c r="JEO113" s="61"/>
      <c r="JEP113" s="61"/>
      <c r="JEQ113" s="61"/>
      <c r="JER113" s="61"/>
      <c r="JES113" s="61"/>
      <c r="JET113" s="61"/>
      <c r="JEU113" s="61"/>
      <c r="JEV113" s="61"/>
      <c r="JEW113" s="61"/>
      <c r="JEX113" s="61"/>
      <c r="JEY113" s="61"/>
      <c r="JEZ113" s="61"/>
      <c r="JFA113" s="61"/>
      <c r="JFB113" s="61"/>
      <c r="JFC113" s="61"/>
      <c r="JFD113" s="61"/>
      <c r="JFE113" s="61"/>
      <c r="JFF113" s="61"/>
      <c r="JFG113" s="61"/>
      <c r="JFH113" s="61"/>
      <c r="JFI113" s="61"/>
      <c r="JFJ113" s="61"/>
      <c r="JFK113" s="61"/>
      <c r="JFL113" s="61"/>
      <c r="JFM113" s="61"/>
      <c r="JFN113" s="61"/>
      <c r="JFO113" s="61"/>
      <c r="JFP113" s="61"/>
      <c r="JFQ113" s="61"/>
      <c r="JFR113" s="61"/>
      <c r="JFS113" s="61"/>
      <c r="JFT113" s="61"/>
      <c r="JFU113" s="61"/>
      <c r="JFV113" s="61"/>
      <c r="JFW113" s="61"/>
      <c r="JFX113" s="61"/>
      <c r="JFY113" s="61"/>
      <c r="JFZ113" s="61"/>
      <c r="JGA113" s="61"/>
      <c r="JGB113" s="61"/>
      <c r="JGC113" s="61"/>
      <c r="JGD113" s="61"/>
      <c r="JGE113" s="61"/>
      <c r="JGF113" s="61"/>
      <c r="JGG113" s="61"/>
      <c r="JGH113" s="61"/>
      <c r="JGI113" s="61"/>
      <c r="JGJ113" s="61"/>
      <c r="JGK113" s="61"/>
      <c r="JGL113" s="61"/>
      <c r="JGM113" s="61"/>
      <c r="JGN113" s="61"/>
      <c r="JGO113" s="61"/>
      <c r="JGP113" s="61"/>
      <c r="JGQ113" s="61"/>
      <c r="JGR113" s="61"/>
      <c r="JGS113" s="61"/>
      <c r="JGT113" s="61"/>
      <c r="JGU113" s="61"/>
      <c r="JGV113" s="61"/>
      <c r="JGW113" s="61"/>
      <c r="JGX113" s="61"/>
      <c r="JGY113" s="61"/>
      <c r="JGZ113" s="61"/>
      <c r="JHA113" s="61"/>
      <c r="JHB113" s="61"/>
      <c r="JHC113" s="61"/>
      <c r="JHD113" s="61"/>
      <c r="JHE113" s="61"/>
      <c r="JHF113" s="61"/>
      <c r="JHG113" s="61"/>
      <c r="JHH113" s="61"/>
      <c r="JHI113" s="61"/>
      <c r="JHJ113" s="61"/>
      <c r="JHK113" s="61"/>
      <c r="JHL113" s="61"/>
      <c r="JHM113" s="61"/>
      <c r="JHN113" s="61"/>
      <c r="JHO113" s="61"/>
      <c r="JHP113" s="61"/>
      <c r="JHQ113" s="61"/>
      <c r="JHR113" s="61"/>
      <c r="JHS113" s="61"/>
      <c r="JHT113" s="61"/>
      <c r="JHU113" s="61"/>
      <c r="JHV113" s="61"/>
      <c r="JHW113" s="61"/>
      <c r="JHX113" s="61"/>
      <c r="JHY113" s="61"/>
      <c r="JHZ113" s="61"/>
      <c r="JIA113" s="61"/>
      <c r="JIB113" s="61"/>
      <c r="JIC113" s="61"/>
      <c r="JID113" s="61"/>
      <c r="JIE113" s="61"/>
      <c r="JIF113" s="61"/>
      <c r="JIG113" s="61"/>
      <c r="JIH113" s="61"/>
      <c r="JII113" s="61"/>
      <c r="JIJ113" s="61"/>
      <c r="JIK113" s="61"/>
      <c r="JIL113" s="61"/>
      <c r="JIM113" s="61"/>
      <c r="JIN113" s="61"/>
      <c r="JIO113" s="61"/>
      <c r="JIP113" s="61"/>
      <c r="JIQ113" s="61"/>
      <c r="JIR113" s="61"/>
      <c r="JIS113" s="61"/>
      <c r="JIT113" s="61"/>
      <c r="JIU113" s="61"/>
      <c r="JIV113" s="61"/>
      <c r="JIW113" s="61"/>
      <c r="JIX113" s="61"/>
      <c r="JIY113" s="61"/>
      <c r="JIZ113" s="61"/>
      <c r="JJA113" s="61"/>
      <c r="JJB113" s="61"/>
      <c r="JJC113" s="61"/>
      <c r="JJD113" s="61"/>
      <c r="JJE113" s="61"/>
      <c r="JJF113" s="61"/>
      <c r="JJG113" s="61"/>
      <c r="JJH113" s="61"/>
      <c r="JJI113" s="61"/>
      <c r="JJJ113" s="61"/>
      <c r="JJK113" s="61"/>
      <c r="JJL113" s="61"/>
      <c r="JJM113" s="61"/>
      <c r="JJN113" s="61"/>
      <c r="JJO113" s="61"/>
      <c r="JJP113" s="61"/>
      <c r="JJQ113" s="61"/>
      <c r="JJR113" s="61"/>
      <c r="JJS113" s="61"/>
      <c r="JJT113" s="61"/>
      <c r="JJU113" s="61"/>
      <c r="JJV113" s="61"/>
      <c r="JJW113" s="61"/>
      <c r="JJX113" s="61"/>
      <c r="JJY113" s="61"/>
      <c r="JJZ113" s="61"/>
      <c r="JKA113" s="61"/>
      <c r="JKB113" s="61"/>
      <c r="JKC113" s="61"/>
      <c r="JKD113" s="61"/>
      <c r="JKE113" s="61"/>
      <c r="JKF113" s="61"/>
      <c r="JKG113" s="61"/>
      <c r="JKH113" s="61"/>
      <c r="JKI113" s="61"/>
      <c r="JKJ113" s="61"/>
      <c r="JKK113" s="61"/>
      <c r="JKL113" s="61"/>
      <c r="JKM113" s="61"/>
      <c r="JKN113" s="61"/>
      <c r="JKO113" s="61"/>
      <c r="JKP113" s="61"/>
      <c r="JKQ113" s="61"/>
      <c r="JKR113" s="61"/>
      <c r="JKS113" s="61"/>
      <c r="JKT113" s="61"/>
      <c r="JKU113" s="61"/>
      <c r="JKV113" s="61"/>
      <c r="JKW113" s="61"/>
      <c r="JKX113" s="61"/>
      <c r="JKY113" s="61"/>
      <c r="JKZ113" s="61"/>
      <c r="JLA113" s="61"/>
      <c r="JLB113" s="61"/>
      <c r="JLC113" s="61"/>
      <c r="JLD113" s="61"/>
      <c r="JLE113" s="61"/>
      <c r="JLF113" s="61"/>
      <c r="JLG113" s="61"/>
      <c r="JLH113" s="61"/>
      <c r="JLI113" s="61"/>
      <c r="JLJ113" s="61"/>
      <c r="JLK113" s="61"/>
      <c r="JLL113" s="61"/>
      <c r="JLM113" s="61"/>
      <c r="JLN113" s="61"/>
      <c r="JLO113" s="61"/>
      <c r="JLP113" s="61"/>
      <c r="JLQ113" s="61"/>
      <c r="JLR113" s="61"/>
      <c r="JLS113" s="61"/>
      <c r="JLT113" s="61"/>
      <c r="JLU113" s="61"/>
      <c r="JLV113" s="61"/>
      <c r="JLW113" s="61"/>
      <c r="JLX113" s="61"/>
      <c r="JLY113" s="61"/>
      <c r="JLZ113" s="61"/>
      <c r="JMA113" s="61"/>
      <c r="JMB113" s="61"/>
      <c r="JMC113" s="61"/>
      <c r="JMD113" s="61"/>
      <c r="JME113" s="61"/>
      <c r="JMF113" s="61"/>
      <c r="JMG113" s="61"/>
      <c r="JMH113" s="61"/>
      <c r="JMI113" s="61"/>
      <c r="JMJ113" s="61"/>
      <c r="JMK113" s="61"/>
      <c r="JML113" s="61"/>
      <c r="JMM113" s="61"/>
      <c r="JMN113" s="61"/>
      <c r="JMO113" s="61"/>
      <c r="JMP113" s="61"/>
      <c r="JMQ113" s="61"/>
      <c r="JMR113" s="61"/>
      <c r="JMS113" s="61"/>
      <c r="JMT113" s="61"/>
      <c r="JMU113" s="61"/>
      <c r="JMV113" s="61"/>
      <c r="JMW113" s="61"/>
      <c r="JMX113" s="61"/>
      <c r="JMY113" s="61"/>
      <c r="JMZ113" s="61"/>
      <c r="JNA113" s="61"/>
      <c r="JNB113" s="61"/>
      <c r="JNC113" s="61"/>
      <c r="JND113" s="61"/>
      <c r="JNE113" s="61"/>
      <c r="JNF113" s="61"/>
      <c r="JNG113" s="61"/>
      <c r="JNH113" s="61"/>
      <c r="JNI113" s="61"/>
      <c r="JNJ113" s="61"/>
      <c r="JNK113" s="61"/>
      <c r="JNL113" s="61"/>
      <c r="JNM113" s="61"/>
      <c r="JNN113" s="61"/>
      <c r="JNO113" s="61"/>
      <c r="JNP113" s="61"/>
      <c r="JNQ113" s="61"/>
      <c r="JNR113" s="61"/>
      <c r="JNS113" s="61"/>
      <c r="JNT113" s="61"/>
      <c r="JNU113" s="61"/>
      <c r="JNV113" s="61"/>
      <c r="JNW113" s="61"/>
      <c r="JNX113" s="61"/>
      <c r="JNY113" s="61"/>
      <c r="JNZ113" s="61"/>
      <c r="JOA113" s="61"/>
      <c r="JOB113" s="61"/>
      <c r="JOC113" s="61"/>
      <c r="JOD113" s="61"/>
      <c r="JOE113" s="61"/>
      <c r="JOF113" s="61"/>
      <c r="JOG113" s="61"/>
      <c r="JOH113" s="61"/>
      <c r="JOI113" s="61"/>
      <c r="JOJ113" s="61"/>
      <c r="JOK113" s="61"/>
      <c r="JOL113" s="61"/>
      <c r="JOM113" s="61"/>
      <c r="JON113" s="61"/>
      <c r="JOO113" s="61"/>
      <c r="JOP113" s="61"/>
      <c r="JOQ113" s="61"/>
      <c r="JOR113" s="61"/>
      <c r="JOS113" s="61"/>
      <c r="JOT113" s="61"/>
      <c r="JOU113" s="61"/>
      <c r="JOV113" s="61"/>
      <c r="JOW113" s="61"/>
      <c r="JOX113" s="61"/>
      <c r="JOY113" s="61"/>
      <c r="JOZ113" s="61"/>
      <c r="JPA113" s="61"/>
      <c r="JPB113" s="61"/>
      <c r="JPC113" s="61"/>
      <c r="JPD113" s="61"/>
      <c r="JPE113" s="61"/>
      <c r="JPF113" s="61"/>
      <c r="JPG113" s="61"/>
      <c r="JPH113" s="61"/>
      <c r="JPI113" s="61"/>
      <c r="JPJ113" s="61"/>
      <c r="JPK113" s="61"/>
      <c r="JPL113" s="61"/>
      <c r="JPM113" s="61"/>
      <c r="JPN113" s="61"/>
      <c r="JPO113" s="61"/>
      <c r="JPP113" s="61"/>
      <c r="JPQ113" s="61"/>
      <c r="JPR113" s="61"/>
      <c r="JPS113" s="61"/>
      <c r="JPT113" s="61"/>
      <c r="JPU113" s="61"/>
      <c r="JPV113" s="61"/>
      <c r="JPW113" s="61"/>
      <c r="JPX113" s="61"/>
      <c r="JPY113" s="61"/>
      <c r="JPZ113" s="61"/>
      <c r="JQA113" s="61"/>
      <c r="JQB113" s="61"/>
      <c r="JQC113" s="61"/>
      <c r="JQD113" s="61"/>
      <c r="JQE113" s="61"/>
      <c r="JQF113" s="61"/>
      <c r="JQG113" s="61"/>
      <c r="JQH113" s="61"/>
      <c r="JQI113" s="61"/>
      <c r="JQJ113" s="61"/>
      <c r="JQK113" s="61"/>
      <c r="JQL113" s="61"/>
      <c r="JQM113" s="61"/>
      <c r="JQN113" s="61"/>
      <c r="JQO113" s="61"/>
      <c r="JQP113" s="61"/>
      <c r="JQQ113" s="61"/>
      <c r="JQR113" s="61"/>
      <c r="JQS113" s="61"/>
      <c r="JQT113" s="61"/>
      <c r="JQU113" s="61"/>
      <c r="JQV113" s="61"/>
      <c r="JQW113" s="61"/>
      <c r="JQX113" s="61"/>
      <c r="JQY113" s="61"/>
      <c r="JQZ113" s="61"/>
      <c r="JRA113" s="61"/>
      <c r="JRB113" s="61"/>
      <c r="JRC113" s="61"/>
      <c r="JRD113" s="61"/>
      <c r="JRE113" s="61"/>
      <c r="JRF113" s="61"/>
      <c r="JRG113" s="61"/>
      <c r="JRH113" s="61"/>
      <c r="JRI113" s="61"/>
      <c r="JRJ113" s="61"/>
      <c r="JRK113" s="61"/>
      <c r="JRL113" s="61"/>
      <c r="JRM113" s="61"/>
      <c r="JRN113" s="61"/>
      <c r="JRO113" s="61"/>
      <c r="JRP113" s="61"/>
      <c r="JRQ113" s="61"/>
      <c r="JRR113" s="61"/>
      <c r="JRS113" s="61"/>
      <c r="JRT113" s="61"/>
      <c r="JRU113" s="61"/>
      <c r="JRV113" s="61"/>
      <c r="JRW113" s="61"/>
      <c r="JRX113" s="61"/>
      <c r="JRY113" s="61"/>
      <c r="JRZ113" s="61"/>
      <c r="JSA113" s="61"/>
      <c r="JSB113" s="61"/>
      <c r="JSC113" s="61"/>
      <c r="JSD113" s="61"/>
      <c r="JSE113" s="61"/>
      <c r="JSF113" s="61"/>
      <c r="JSG113" s="61"/>
      <c r="JSH113" s="61"/>
      <c r="JSI113" s="61"/>
      <c r="JSJ113" s="61"/>
      <c r="JSK113" s="61"/>
      <c r="JSL113" s="61"/>
      <c r="JSM113" s="61"/>
      <c r="JSN113" s="61"/>
      <c r="JSO113" s="61"/>
      <c r="JSP113" s="61"/>
      <c r="JSQ113" s="61"/>
      <c r="JSR113" s="61"/>
      <c r="JSS113" s="61"/>
      <c r="JST113" s="61"/>
      <c r="JSU113" s="61"/>
      <c r="JSV113" s="61"/>
      <c r="JSW113" s="61"/>
      <c r="JSX113" s="61"/>
      <c r="JSY113" s="61"/>
      <c r="JSZ113" s="61"/>
      <c r="JTA113" s="61"/>
      <c r="JTB113" s="61"/>
      <c r="JTC113" s="61"/>
      <c r="JTD113" s="61"/>
      <c r="JTE113" s="61"/>
      <c r="JTF113" s="61"/>
      <c r="JTG113" s="61"/>
      <c r="JTH113" s="61"/>
      <c r="JTI113" s="61"/>
      <c r="JTJ113" s="61"/>
      <c r="JTK113" s="61"/>
      <c r="JTL113" s="61"/>
      <c r="JTM113" s="61"/>
      <c r="JTN113" s="61"/>
      <c r="JTO113" s="61"/>
      <c r="JTP113" s="61"/>
      <c r="JTQ113" s="61"/>
      <c r="JTR113" s="61"/>
      <c r="JTS113" s="61"/>
      <c r="JTT113" s="61"/>
      <c r="JTU113" s="61"/>
      <c r="JTV113" s="61"/>
      <c r="JTW113" s="61"/>
      <c r="JTX113" s="61"/>
      <c r="JTY113" s="61"/>
      <c r="JTZ113" s="61"/>
      <c r="JUA113" s="61"/>
      <c r="JUB113" s="61"/>
      <c r="JUC113" s="61"/>
      <c r="JUD113" s="61"/>
      <c r="JUE113" s="61"/>
      <c r="JUF113" s="61"/>
      <c r="JUG113" s="61"/>
      <c r="JUH113" s="61"/>
      <c r="JUI113" s="61"/>
      <c r="JUJ113" s="61"/>
      <c r="JUK113" s="61"/>
      <c r="JUL113" s="61"/>
      <c r="JUM113" s="61"/>
      <c r="JUN113" s="61"/>
      <c r="JUO113" s="61"/>
      <c r="JUP113" s="61"/>
      <c r="JUQ113" s="61"/>
      <c r="JUR113" s="61"/>
      <c r="JUS113" s="61"/>
      <c r="JUT113" s="61"/>
      <c r="JUU113" s="61"/>
      <c r="JUV113" s="61"/>
      <c r="JUW113" s="61"/>
      <c r="JUX113" s="61"/>
      <c r="JUY113" s="61"/>
      <c r="JUZ113" s="61"/>
      <c r="JVA113" s="61"/>
      <c r="JVB113" s="61"/>
      <c r="JVC113" s="61"/>
      <c r="JVD113" s="61"/>
      <c r="JVE113" s="61"/>
      <c r="JVF113" s="61"/>
      <c r="JVG113" s="61"/>
      <c r="JVH113" s="61"/>
      <c r="JVI113" s="61"/>
      <c r="JVJ113" s="61"/>
      <c r="JVK113" s="61"/>
      <c r="JVL113" s="61"/>
      <c r="JVM113" s="61"/>
      <c r="JVN113" s="61"/>
      <c r="JVO113" s="61"/>
      <c r="JVP113" s="61"/>
      <c r="JVQ113" s="61"/>
      <c r="JVR113" s="61"/>
      <c r="JVS113" s="61"/>
      <c r="JVT113" s="61"/>
      <c r="JVU113" s="61"/>
      <c r="JVV113" s="61"/>
      <c r="JVW113" s="61"/>
      <c r="JVX113" s="61"/>
      <c r="JVY113" s="61"/>
      <c r="JVZ113" s="61"/>
      <c r="JWA113" s="61"/>
      <c r="JWB113" s="61"/>
      <c r="JWC113" s="61"/>
      <c r="JWD113" s="61"/>
      <c r="JWE113" s="61"/>
      <c r="JWF113" s="61"/>
      <c r="JWG113" s="61"/>
      <c r="JWH113" s="61"/>
      <c r="JWI113" s="61"/>
      <c r="JWJ113" s="61"/>
      <c r="JWK113" s="61"/>
      <c r="JWL113" s="61"/>
      <c r="JWM113" s="61"/>
      <c r="JWN113" s="61"/>
      <c r="JWO113" s="61"/>
      <c r="JWP113" s="61"/>
      <c r="JWQ113" s="61"/>
      <c r="JWR113" s="61"/>
      <c r="JWS113" s="61"/>
      <c r="JWT113" s="61"/>
      <c r="JWU113" s="61"/>
      <c r="JWV113" s="61"/>
      <c r="JWW113" s="61"/>
      <c r="JWX113" s="61"/>
      <c r="JWY113" s="61"/>
      <c r="JWZ113" s="61"/>
      <c r="JXA113" s="61"/>
      <c r="JXB113" s="61"/>
      <c r="JXC113" s="61"/>
      <c r="JXD113" s="61"/>
      <c r="JXE113" s="61"/>
      <c r="JXF113" s="61"/>
      <c r="JXG113" s="61"/>
      <c r="JXH113" s="61"/>
      <c r="JXI113" s="61"/>
      <c r="JXJ113" s="61"/>
      <c r="JXK113" s="61"/>
      <c r="JXL113" s="61"/>
      <c r="JXM113" s="61"/>
      <c r="JXN113" s="61"/>
      <c r="JXO113" s="61"/>
      <c r="JXP113" s="61"/>
      <c r="JXQ113" s="61"/>
      <c r="JXR113" s="61"/>
      <c r="JXS113" s="61"/>
      <c r="JXT113" s="61"/>
      <c r="JXU113" s="61"/>
      <c r="JXV113" s="61"/>
      <c r="JXW113" s="61"/>
      <c r="JXX113" s="61"/>
      <c r="JXY113" s="61"/>
      <c r="JXZ113" s="61"/>
      <c r="JYA113" s="61"/>
      <c r="JYB113" s="61"/>
      <c r="JYC113" s="61"/>
      <c r="JYD113" s="61"/>
      <c r="JYE113" s="61"/>
      <c r="JYF113" s="61"/>
      <c r="JYG113" s="61"/>
      <c r="JYH113" s="61"/>
      <c r="JYI113" s="61"/>
      <c r="JYJ113" s="61"/>
      <c r="JYK113" s="61"/>
      <c r="JYL113" s="61"/>
      <c r="JYM113" s="61"/>
      <c r="JYN113" s="61"/>
      <c r="JYO113" s="61"/>
      <c r="JYP113" s="61"/>
      <c r="JYQ113" s="61"/>
      <c r="JYR113" s="61"/>
      <c r="JYS113" s="61"/>
      <c r="JYT113" s="61"/>
      <c r="JYU113" s="61"/>
      <c r="JYV113" s="61"/>
      <c r="JYW113" s="61"/>
      <c r="JYX113" s="61"/>
      <c r="JYY113" s="61"/>
      <c r="JYZ113" s="61"/>
      <c r="JZA113" s="61"/>
      <c r="JZB113" s="61"/>
      <c r="JZC113" s="61"/>
      <c r="JZD113" s="61"/>
      <c r="JZE113" s="61"/>
      <c r="JZF113" s="61"/>
      <c r="JZG113" s="61"/>
      <c r="JZH113" s="61"/>
      <c r="JZI113" s="61"/>
      <c r="JZJ113" s="61"/>
      <c r="JZK113" s="61"/>
      <c r="JZL113" s="61"/>
      <c r="JZM113" s="61"/>
      <c r="JZN113" s="61"/>
      <c r="JZO113" s="61"/>
      <c r="JZP113" s="61"/>
      <c r="JZQ113" s="61"/>
      <c r="JZR113" s="61"/>
      <c r="JZS113" s="61"/>
      <c r="JZT113" s="61"/>
      <c r="JZU113" s="61"/>
      <c r="JZV113" s="61"/>
      <c r="JZW113" s="61"/>
      <c r="JZX113" s="61"/>
      <c r="JZY113" s="61"/>
      <c r="JZZ113" s="61"/>
      <c r="KAA113" s="61"/>
      <c r="KAB113" s="61"/>
      <c r="KAC113" s="61"/>
      <c r="KAD113" s="61"/>
      <c r="KAE113" s="61"/>
      <c r="KAF113" s="61"/>
      <c r="KAG113" s="61"/>
      <c r="KAH113" s="61"/>
      <c r="KAI113" s="61"/>
      <c r="KAJ113" s="61"/>
      <c r="KAK113" s="61"/>
      <c r="KAL113" s="61"/>
      <c r="KAM113" s="61"/>
      <c r="KAN113" s="61"/>
      <c r="KAO113" s="61"/>
      <c r="KAP113" s="61"/>
      <c r="KAQ113" s="61"/>
      <c r="KAR113" s="61"/>
      <c r="KAS113" s="61"/>
      <c r="KAT113" s="61"/>
      <c r="KAU113" s="61"/>
      <c r="KAV113" s="61"/>
      <c r="KAW113" s="61"/>
      <c r="KAX113" s="61"/>
      <c r="KAY113" s="61"/>
      <c r="KAZ113" s="61"/>
      <c r="KBA113" s="61"/>
      <c r="KBB113" s="61"/>
      <c r="KBC113" s="61"/>
      <c r="KBD113" s="61"/>
      <c r="KBE113" s="61"/>
      <c r="KBF113" s="61"/>
      <c r="KBG113" s="61"/>
      <c r="KBH113" s="61"/>
      <c r="KBI113" s="61"/>
      <c r="KBJ113" s="61"/>
      <c r="KBK113" s="61"/>
      <c r="KBL113" s="61"/>
      <c r="KBM113" s="61"/>
      <c r="KBN113" s="61"/>
      <c r="KBO113" s="61"/>
      <c r="KBP113" s="61"/>
      <c r="KBQ113" s="61"/>
      <c r="KBR113" s="61"/>
      <c r="KBS113" s="61"/>
      <c r="KBT113" s="61"/>
      <c r="KBU113" s="61"/>
      <c r="KBV113" s="61"/>
      <c r="KBW113" s="61"/>
      <c r="KBX113" s="61"/>
      <c r="KBY113" s="61"/>
      <c r="KBZ113" s="61"/>
      <c r="KCA113" s="61"/>
      <c r="KCB113" s="61"/>
      <c r="KCC113" s="61"/>
      <c r="KCD113" s="61"/>
      <c r="KCE113" s="61"/>
      <c r="KCF113" s="61"/>
      <c r="KCG113" s="61"/>
      <c r="KCH113" s="61"/>
      <c r="KCI113" s="61"/>
      <c r="KCJ113" s="61"/>
      <c r="KCK113" s="61"/>
      <c r="KCL113" s="61"/>
      <c r="KCM113" s="61"/>
      <c r="KCN113" s="61"/>
      <c r="KCO113" s="61"/>
      <c r="KCP113" s="61"/>
      <c r="KCQ113" s="61"/>
      <c r="KCR113" s="61"/>
      <c r="KCS113" s="61"/>
      <c r="KCT113" s="61"/>
      <c r="KCU113" s="61"/>
      <c r="KCV113" s="61"/>
      <c r="KCW113" s="61"/>
      <c r="KCX113" s="61"/>
      <c r="KCY113" s="61"/>
      <c r="KCZ113" s="61"/>
      <c r="KDA113" s="61"/>
      <c r="KDB113" s="61"/>
      <c r="KDC113" s="61"/>
      <c r="KDD113" s="61"/>
      <c r="KDE113" s="61"/>
      <c r="KDF113" s="61"/>
      <c r="KDG113" s="61"/>
      <c r="KDH113" s="61"/>
      <c r="KDI113" s="61"/>
      <c r="KDJ113" s="61"/>
      <c r="KDK113" s="61"/>
      <c r="KDL113" s="61"/>
      <c r="KDM113" s="61"/>
      <c r="KDN113" s="61"/>
      <c r="KDO113" s="61"/>
      <c r="KDP113" s="61"/>
      <c r="KDQ113" s="61"/>
      <c r="KDR113" s="61"/>
      <c r="KDS113" s="61"/>
      <c r="KDT113" s="61"/>
      <c r="KDU113" s="61"/>
      <c r="KDV113" s="61"/>
      <c r="KDW113" s="61"/>
      <c r="KDX113" s="61"/>
      <c r="KDY113" s="61"/>
      <c r="KDZ113" s="61"/>
      <c r="KEA113" s="61"/>
      <c r="KEB113" s="61"/>
      <c r="KEC113" s="61"/>
      <c r="KED113" s="61"/>
      <c r="KEE113" s="61"/>
      <c r="KEF113" s="61"/>
      <c r="KEG113" s="61"/>
      <c r="KEH113" s="61"/>
      <c r="KEI113" s="61"/>
      <c r="KEJ113" s="61"/>
      <c r="KEK113" s="61"/>
      <c r="KEL113" s="61"/>
      <c r="KEM113" s="61"/>
      <c r="KEN113" s="61"/>
      <c r="KEO113" s="61"/>
      <c r="KEP113" s="61"/>
      <c r="KEQ113" s="61"/>
      <c r="KER113" s="61"/>
      <c r="KES113" s="61"/>
      <c r="KET113" s="61"/>
      <c r="KEU113" s="61"/>
      <c r="KEV113" s="61"/>
      <c r="KEW113" s="61"/>
      <c r="KEX113" s="61"/>
      <c r="KEY113" s="61"/>
      <c r="KEZ113" s="61"/>
      <c r="KFA113" s="61"/>
      <c r="KFB113" s="61"/>
      <c r="KFC113" s="61"/>
      <c r="KFD113" s="61"/>
      <c r="KFE113" s="61"/>
      <c r="KFF113" s="61"/>
      <c r="KFG113" s="61"/>
      <c r="KFH113" s="61"/>
      <c r="KFI113" s="61"/>
      <c r="KFJ113" s="61"/>
      <c r="KFK113" s="61"/>
      <c r="KFL113" s="61"/>
      <c r="KFM113" s="61"/>
      <c r="KFN113" s="61"/>
      <c r="KFO113" s="61"/>
      <c r="KFP113" s="61"/>
      <c r="KFQ113" s="61"/>
      <c r="KFR113" s="61"/>
      <c r="KFS113" s="61"/>
      <c r="KFT113" s="61"/>
      <c r="KFU113" s="61"/>
      <c r="KFV113" s="61"/>
      <c r="KFW113" s="61"/>
      <c r="KFX113" s="61"/>
      <c r="KFY113" s="61"/>
      <c r="KFZ113" s="61"/>
      <c r="KGA113" s="61"/>
      <c r="KGB113" s="61"/>
      <c r="KGC113" s="61"/>
      <c r="KGD113" s="61"/>
      <c r="KGE113" s="61"/>
      <c r="KGF113" s="61"/>
      <c r="KGG113" s="61"/>
      <c r="KGH113" s="61"/>
      <c r="KGI113" s="61"/>
      <c r="KGJ113" s="61"/>
      <c r="KGK113" s="61"/>
      <c r="KGL113" s="61"/>
      <c r="KGM113" s="61"/>
      <c r="KGN113" s="61"/>
      <c r="KGO113" s="61"/>
      <c r="KGP113" s="61"/>
      <c r="KGQ113" s="61"/>
      <c r="KGR113" s="61"/>
      <c r="KGS113" s="61"/>
      <c r="KGT113" s="61"/>
      <c r="KGU113" s="61"/>
      <c r="KGV113" s="61"/>
      <c r="KGW113" s="61"/>
      <c r="KGX113" s="61"/>
      <c r="KGY113" s="61"/>
      <c r="KGZ113" s="61"/>
      <c r="KHA113" s="61"/>
      <c r="KHB113" s="61"/>
      <c r="KHC113" s="61"/>
      <c r="KHD113" s="61"/>
      <c r="KHE113" s="61"/>
      <c r="KHF113" s="61"/>
      <c r="KHG113" s="61"/>
      <c r="KHH113" s="61"/>
      <c r="KHI113" s="61"/>
      <c r="KHJ113" s="61"/>
      <c r="KHK113" s="61"/>
      <c r="KHL113" s="61"/>
      <c r="KHM113" s="61"/>
      <c r="KHN113" s="61"/>
      <c r="KHO113" s="61"/>
      <c r="KHP113" s="61"/>
      <c r="KHQ113" s="61"/>
      <c r="KHR113" s="61"/>
      <c r="KHS113" s="61"/>
      <c r="KHT113" s="61"/>
      <c r="KHU113" s="61"/>
      <c r="KHV113" s="61"/>
      <c r="KHW113" s="61"/>
      <c r="KHX113" s="61"/>
      <c r="KHY113" s="61"/>
      <c r="KHZ113" s="61"/>
      <c r="KIA113" s="61"/>
      <c r="KIB113" s="61"/>
      <c r="KIC113" s="61"/>
      <c r="KID113" s="61"/>
      <c r="KIE113" s="61"/>
      <c r="KIF113" s="61"/>
      <c r="KIG113" s="61"/>
      <c r="KIH113" s="61"/>
      <c r="KII113" s="61"/>
      <c r="KIJ113" s="61"/>
      <c r="KIK113" s="61"/>
      <c r="KIL113" s="61"/>
      <c r="KIM113" s="61"/>
      <c r="KIN113" s="61"/>
      <c r="KIO113" s="61"/>
      <c r="KIP113" s="61"/>
      <c r="KIQ113" s="61"/>
      <c r="KIR113" s="61"/>
      <c r="KIS113" s="61"/>
      <c r="KIT113" s="61"/>
      <c r="KIU113" s="61"/>
      <c r="KIV113" s="61"/>
      <c r="KIW113" s="61"/>
      <c r="KIX113" s="61"/>
      <c r="KIY113" s="61"/>
      <c r="KIZ113" s="61"/>
      <c r="KJA113" s="61"/>
      <c r="KJB113" s="61"/>
      <c r="KJC113" s="61"/>
      <c r="KJD113" s="61"/>
      <c r="KJE113" s="61"/>
      <c r="KJF113" s="61"/>
      <c r="KJG113" s="61"/>
      <c r="KJH113" s="61"/>
      <c r="KJI113" s="61"/>
      <c r="KJJ113" s="61"/>
      <c r="KJK113" s="61"/>
      <c r="KJL113" s="61"/>
      <c r="KJM113" s="61"/>
      <c r="KJN113" s="61"/>
      <c r="KJO113" s="61"/>
      <c r="KJP113" s="61"/>
      <c r="KJQ113" s="61"/>
      <c r="KJR113" s="61"/>
      <c r="KJS113" s="61"/>
      <c r="KJT113" s="61"/>
      <c r="KJU113" s="61"/>
      <c r="KJV113" s="61"/>
      <c r="KJW113" s="61"/>
      <c r="KJX113" s="61"/>
      <c r="KJY113" s="61"/>
      <c r="KJZ113" s="61"/>
      <c r="KKA113" s="61"/>
      <c r="KKB113" s="61"/>
      <c r="KKC113" s="61"/>
      <c r="KKD113" s="61"/>
      <c r="KKE113" s="61"/>
      <c r="KKF113" s="61"/>
      <c r="KKG113" s="61"/>
      <c r="KKH113" s="61"/>
      <c r="KKI113" s="61"/>
      <c r="KKJ113" s="61"/>
      <c r="KKK113" s="61"/>
      <c r="KKL113" s="61"/>
      <c r="KKM113" s="61"/>
      <c r="KKN113" s="61"/>
      <c r="KKO113" s="61"/>
      <c r="KKP113" s="61"/>
      <c r="KKQ113" s="61"/>
      <c r="KKR113" s="61"/>
      <c r="KKS113" s="61"/>
      <c r="KKT113" s="61"/>
      <c r="KKU113" s="61"/>
      <c r="KKV113" s="61"/>
      <c r="KKW113" s="61"/>
      <c r="KKX113" s="61"/>
      <c r="KKY113" s="61"/>
      <c r="KKZ113" s="61"/>
      <c r="KLA113" s="61"/>
      <c r="KLB113" s="61"/>
      <c r="KLC113" s="61"/>
      <c r="KLD113" s="61"/>
      <c r="KLE113" s="61"/>
      <c r="KLF113" s="61"/>
      <c r="KLG113" s="61"/>
      <c r="KLH113" s="61"/>
      <c r="KLI113" s="61"/>
      <c r="KLJ113" s="61"/>
      <c r="KLK113" s="61"/>
      <c r="KLL113" s="61"/>
      <c r="KLM113" s="61"/>
      <c r="KLN113" s="61"/>
      <c r="KLO113" s="61"/>
      <c r="KLP113" s="61"/>
      <c r="KLQ113" s="61"/>
      <c r="KLR113" s="61"/>
      <c r="KLS113" s="61"/>
      <c r="KLT113" s="61"/>
      <c r="KLU113" s="61"/>
      <c r="KLV113" s="61"/>
      <c r="KLW113" s="61"/>
      <c r="KLX113" s="61"/>
      <c r="KLY113" s="61"/>
      <c r="KLZ113" s="61"/>
      <c r="KMA113" s="61"/>
      <c r="KMB113" s="61"/>
      <c r="KMC113" s="61"/>
      <c r="KMD113" s="61"/>
      <c r="KME113" s="61"/>
      <c r="KMF113" s="61"/>
      <c r="KMG113" s="61"/>
      <c r="KMH113" s="61"/>
      <c r="KMI113" s="61"/>
      <c r="KMJ113" s="61"/>
      <c r="KMK113" s="61"/>
      <c r="KML113" s="61"/>
      <c r="KMM113" s="61"/>
      <c r="KMN113" s="61"/>
      <c r="KMO113" s="61"/>
      <c r="KMP113" s="61"/>
      <c r="KMQ113" s="61"/>
      <c r="KMR113" s="61"/>
      <c r="KMS113" s="61"/>
      <c r="KMT113" s="61"/>
      <c r="KMU113" s="61"/>
      <c r="KMV113" s="61"/>
      <c r="KMW113" s="61"/>
      <c r="KMX113" s="61"/>
      <c r="KMY113" s="61"/>
      <c r="KMZ113" s="61"/>
      <c r="KNA113" s="61"/>
      <c r="KNB113" s="61"/>
      <c r="KNC113" s="61"/>
      <c r="KND113" s="61"/>
      <c r="KNE113" s="61"/>
      <c r="KNF113" s="61"/>
      <c r="KNG113" s="61"/>
      <c r="KNH113" s="61"/>
      <c r="KNI113" s="61"/>
      <c r="KNJ113" s="61"/>
      <c r="KNK113" s="61"/>
      <c r="KNL113" s="61"/>
      <c r="KNM113" s="61"/>
      <c r="KNN113" s="61"/>
      <c r="KNO113" s="61"/>
      <c r="KNP113" s="61"/>
      <c r="KNQ113" s="61"/>
      <c r="KNR113" s="61"/>
      <c r="KNS113" s="61"/>
      <c r="KNT113" s="61"/>
      <c r="KNU113" s="61"/>
      <c r="KNV113" s="61"/>
      <c r="KNW113" s="61"/>
      <c r="KNX113" s="61"/>
      <c r="KNY113" s="61"/>
      <c r="KNZ113" s="61"/>
      <c r="KOA113" s="61"/>
      <c r="KOB113" s="61"/>
      <c r="KOC113" s="61"/>
      <c r="KOD113" s="61"/>
      <c r="KOE113" s="61"/>
      <c r="KOF113" s="61"/>
      <c r="KOG113" s="61"/>
      <c r="KOH113" s="61"/>
      <c r="KOI113" s="61"/>
      <c r="KOJ113" s="61"/>
      <c r="KOK113" s="61"/>
      <c r="KOL113" s="61"/>
      <c r="KOM113" s="61"/>
      <c r="KON113" s="61"/>
      <c r="KOO113" s="61"/>
      <c r="KOP113" s="61"/>
      <c r="KOQ113" s="61"/>
      <c r="KOR113" s="61"/>
      <c r="KOS113" s="61"/>
      <c r="KOT113" s="61"/>
      <c r="KOU113" s="61"/>
      <c r="KOV113" s="61"/>
      <c r="KOW113" s="61"/>
      <c r="KOX113" s="61"/>
      <c r="KOY113" s="61"/>
      <c r="KOZ113" s="61"/>
      <c r="KPA113" s="61"/>
      <c r="KPB113" s="61"/>
      <c r="KPC113" s="61"/>
      <c r="KPD113" s="61"/>
      <c r="KPE113" s="61"/>
      <c r="KPF113" s="61"/>
      <c r="KPG113" s="61"/>
      <c r="KPH113" s="61"/>
      <c r="KPI113" s="61"/>
      <c r="KPJ113" s="61"/>
      <c r="KPK113" s="61"/>
      <c r="KPL113" s="61"/>
      <c r="KPM113" s="61"/>
      <c r="KPN113" s="61"/>
      <c r="KPO113" s="61"/>
      <c r="KPP113" s="61"/>
      <c r="KPQ113" s="61"/>
      <c r="KPR113" s="61"/>
      <c r="KPS113" s="61"/>
      <c r="KPT113" s="61"/>
      <c r="KPU113" s="61"/>
      <c r="KPV113" s="61"/>
      <c r="KPW113" s="61"/>
      <c r="KPX113" s="61"/>
      <c r="KPY113" s="61"/>
      <c r="KPZ113" s="61"/>
      <c r="KQA113" s="61"/>
      <c r="KQB113" s="61"/>
      <c r="KQC113" s="61"/>
      <c r="KQD113" s="61"/>
      <c r="KQE113" s="61"/>
      <c r="KQF113" s="61"/>
      <c r="KQG113" s="61"/>
      <c r="KQH113" s="61"/>
      <c r="KQI113" s="61"/>
      <c r="KQJ113" s="61"/>
      <c r="KQK113" s="61"/>
      <c r="KQL113" s="61"/>
      <c r="KQM113" s="61"/>
      <c r="KQN113" s="61"/>
      <c r="KQO113" s="61"/>
      <c r="KQP113" s="61"/>
      <c r="KQQ113" s="61"/>
      <c r="KQR113" s="61"/>
      <c r="KQS113" s="61"/>
      <c r="KQT113" s="61"/>
      <c r="KQU113" s="61"/>
      <c r="KQV113" s="61"/>
      <c r="KQW113" s="61"/>
      <c r="KQX113" s="61"/>
      <c r="KQY113" s="61"/>
      <c r="KQZ113" s="61"/>
      <c r="KRA113" s="61"/>
      <c r="KRB113" s="61"/>
      <c r="KRC113" s="61"/>
      <c r="KRD113" s="61"/>
      <c r="KRE113" s="61"/>
      <c r="KRF113" s="61"/>
      <c r="KRG113" s="61"/>
      <c r="KRH113" s="61"/>
      <c r="KRI113" s="61"/>
      <c r="KRJ113" s="61"/>
      <c r="KRK113" s="61"/>
      <c r="KRL113" s="61"/>
      <c r="KRM113" s="61"/>
      <c r="KRN113" s="61"/>
      <c r="KRO113" s="61"/>
      <c r="KRP113" s="61"/>
      <c r="KRQ113" s="61"/>
      <c r="KRR113" s="61"/>
      <c r="KRS113" s="61"/>
      <c r="KRT113" s="61"/>
      <c r="KRU113" s="61"/>
      <c r="KRV113" s="61"/>
      <c r="KRW113" s="61"/>
      <c r="KRX113" s="61"/>
      <c r="KRY113" s="61"/>
      <c r="KRZ113" s="61"/>
      <c r="KSA113" s="61"/>
      <c r="KSB113" s="61"/>
      <c r="KSC113" s="61"/>
      <c r="KSD113" s="61"/>
      <c r="KSE113" s="61"/>
      <c r="KSF113" s="61"/>
      <c r="KSG113" s="61"/>
      <c r="KSH113" s="61"/>
      <c r="KSI113" s="61"/>
      <c r="KSJ113" s="61"/>
      <c r="KSK113" s="61"/>
      <c r="KSL113" s="61"/>
      <c r="KSM113" s="61"/>
      <c r="KSN113" s="61"/>
      <c r="KSO113" s="61"/>
      <c r="KSP113" s="61"/>
      <c r="KSQ113" s="61"/>
      <c r="KSR113" s="61"/>
      <c r="KSS113" s="61"/>
      <c r="KST113" s="61"/>
      <c r="KSU113" s="61"/>
      <c r="KSV113" s="61"/>
      <c r="KSW113" s="61"/>
      <c r="KSX113" s="61"/>
      <c r="KSY113" s="61"/>
      <c r="KSZ113" s="61"/>
      <c r="KTA113" s="61"/>
      <c r="KTB113" s="61"/>
      <c r="KTC113" s="61"/>
      <c r="KTD113" s="61"/>
      <c r="KTE113" s="61"/>
      <c r="KTF113" s="61"/>
      <c r="KTG113" s="61"/>
      <c r="KTH113" s="61"/>
      <c r="KTI113" s="61"/>
      <c r="KTJ113" s="61"/>
      <c r="KTK113" s="61"/>
      <c r="KTL113" s="61"/>
      <c r="KTM113" s="61"/>
      <c r="KTN113" s="61"/>
      <c r="KTO113" s="61"/>
      <c r="KTP113" s="61"/>
      <c r="KTQ113" s="61"/>
      <c r="KTR113" s="61"/>
      <c r="KTS113" s="61"/>
      <c r="KTT113" s="61"/>
      <c r="KTU113" s="61"/>
      <c r="KTV113" s="61"/>
      <c r="KTW113" s="61"/>
      <c r="KTX113" s="61"/>
      <c r="KTY113" s="61"/>
      <c r="KTZ113" s="61"/>
      <c r="KUA113" s="61"/>
      <c r="KUB113" s="61"/>
      <c r="KUC113" s="61"/>
      <c r="KUD113" s="61"/>
      <c r="KUE113" s="61"/>
      <c r="KUF113" s="61"/>
      <c r="KUG113" s="61"/>
      <c r="KUH113" s="61"/>
      <c r="KUI113" s="61"/>
      <c r="KUJ113" s="61"/>
      <c r="KUK113" s="61"/>
      <c r="KUL113" s="61"/>
      <c r="KUM113" s="61"/>
      <c r="KUN113" s="61"/>
      <c r="KUO113" s="61"/>
      <c r="KUP113" s="61"/>
      <c r="KUQ113" s="61"/>
      <c r="KUR113" s="61"/>
      <c r="KUS113" s="61"/>
      <c r="KUT113" s="61"/>
      <c r="KUU113" s="61"/>
      <c r="KUV113" s="61"/>
      <c r="KUW113" s="61"/>
      <c r="KUX113" s="61"/>
      <c r="KUY113" s="61"/>
      <c r="KUZ113" s="61"/>
      <c r="KVA113" s="61"/>
      <c r="KVB113" s="61"/>
      <c r="KVC113" s="61"/>
      <c r="KVD113" s="61"/>
      <c r="KVE113" s="61"/>
      <c r="KVF113" s="61"/>
      <c r="KVG113" s="61"/>
      <c r="KVH113" s="61"/>
      <c r="KVI113" s="61"/>
      <c r="KVJ113" s="61"/>
      <c r="KVK113" s="61"/>
      <c r="KVL113" s="61"/>
      <c r="KVM113" s="61"/>
      <c r="KVN113" s="61"/>
      <c r="KVO113" s="61"/>
      <c r="KVP113" s="61"/>
      <c r="KVQ113" s="61"/>
      <c r="KVR113" s="61"/>
      <c r="KVS113" s="61"/>
      <c r="KVT113" s="61"/>
      <c r="KVU113" s="61"/>
      <c r="KVV113" s="61"/>
      <c r="KVW113" s="61"/>
      <c r="KVX113" s="61"/>
      <c r="KVY113" s="61"/>
      <c r="KVZ113" s="61"/>
      <c r="KWA113" s="61"/>
      <c r="KWB113" s="61"/>
      <c r="KWC113" s="61"/>
      <c r="KWD113" s="61"/>
      <c r="KWE113" s="61"/>
      <c r="KWF113" s="61"/>
      <c r="KWG113" s="61"/>
      <c r="KWH113" s="61"/>
      <c r="KWI113" s="61"/>
      <c r="KWJ113" s="61"/>
      <c r="KWK113" s="61"/>
      <c r="KWL113" s="61"/>
      <c r="KWM113" s="61"/>
      <c r="KWN113" s="61"/>
      <c r="KWO113" s="61"/>
      <c r="KWP113" s="61"/>
      <c r="KWQ113" s="61"/>
      <c r="KWR113" s="61"/>
      <c r="KWS113" s="61"/>
      <c r="KWT113" s="61"/>
      <c r="KWU113" s="61"/>
      <c r="KWV113" s="61"/>
      <c r="KWW113" s="61"/>
      <c r="KWX113" s="61"/>
      <c r="KWY113" s="61"/>
      <c r="KWZ113" s="61"/>
      <c r="KXA113" s="61"/>
      <c r="KXB113" s="61"/>
      <c r="KXC113" s="61"/>
      <c r="KXD113" s="61"/>
      <c r="KXE113" s="61"/>
      <c r="KXF113" s="61"/>
      <c r="KXG113" s="61"/>
      <c r="KXH113" s="61"/>
      <c r="KXI113" s="61"/>
      <c r="KXJ113" s="61"/>
      <c r="KXK113" s="61"/>
      <c r="KXL113" s="61"/>
      <c r="KXM113" s="61"/>
      <c r="KXN113" s="61"/>
      <c r="KXO113" s="61"/>
      <c r="KXP113" s="61"/>
      <c r="KXQ113" s="61"/>
      <c r="KXR113" s="61"/>
      <c r="KXS113" s="61"/>
      <c r="KXT113" s="61"/>
      <c r="KXU113" s="61"/>
      <c r="KXV113" s="61"/>
      <c r="KXW113" s="61"/>
      <c r="KXX113" s="61"/>
      <c r="KXY113" s="61"/>
      <c r="KXZ113" s="61"/>
      <c r="KYA113" s="61"/>
      <c r="KYB113" s="61"/>
      <c r="KYC113" s="61"/>
      <c r="KYD113" s="61"/>
      <c r="KYE113" s="61"/>
      <c r="KYF113" s="61"/>
      <c r="KYG113" s="61"/>
      <c r="KYH113" s="61"/>
      <c r="KYI113" s="61"/>
      <c r="KYJ113" s="61"/>
      <c r="KYK113" s="61"/>
      <c r="KYL113" s="61"/>
      <c r="KYM113" s="61"/>
      <c r="KYN113" s="61"/>
      <c r="KYO113" s="61"/>
      <c r="KYP113" s="61"/>
      <c r="KYQ113" s="61"/>
      <c r="KYR113" s="61"/>
      <c r="KYS113" s="61"/>
      <c r="KYT113" s="61"/>
      <c r="KYU113" s="61"/>
      <c r="KYV113" s="61"/>
      <c r="KYW113" s="61"/>
      <c r="KYX113" s="61"/>
      <c r="KYY113" s="61"/>
      <c r="KYZ113" s="61"/>
      <c r="KZA113" s="61"/>
      <c r="KZB113" s="61"/>
      <c r="KZC113" s="61"/>
      <c r="KZD113" s="61"/>
      <c r="KZE113" s="61"/>
      <c r="KZF113" s="61"/>
      <c r="KZG113" s="61"/>
      <c r="KZH113" s="61"/>
      <c r="KZI113" s="61"/>
      <c r="KZJ113" s="61"/>
      <c r="KZK113" s="61"/>
      <c r="KZL113" s="61"/>
      <c r="KZM113" s="61"/>
      <c r="KZN113" s="61"/>
      <c r="KZO113" s="61"/>
      <c r="KZP113" s="61"/>
      <c r="KZQ113" s="61"/>
      <c r="KZR113" s="61"/>
      <c r="KZS113" s="61"/>
      <c r="KZT113" s="61"/>
      <c r="KZU113" s="61"/>
      <c r="KZV113" s="61"/>
      <c r="KZW113" s="61"/>
      <c r="KZX113" s="61"/>
      <c r="KZY113" s="61"/>
      <c r="KZZ113" s="61"/>
      <c r="LAA113" s="61"/>
      <c r="LAB113" s="61"/>
      <c r="LAC113" s="61"/>
      <c r="LAD113" s="61"/>
      <c r="LAE113" s="61"/>
      <c r="LAF113" s="61"/>
      <c r="LAG113" s="61"/>
      <c r="LAH113" s="61"/>
      <c r="LAI113" s="61"/>
      <c r="LAJ113" s="61"/>
      <c r="LAK113" s="61"/>
      <c r="LAL113" s="61"/>
      <c r="LAM113" s="61"/>
      <c r="LAN113" s="61"/>
      <c r="LAO113" s="61"/>
      <c r="LAP113" s="61"/>
      <c r="LAQ113" s="61"/>
      <c r="LAR113" s="61"/>
      <c r="LAS113" s="61"/>
      <c r="LAT113" s="61"/>
      <c r="LAU113" s="61"/>
      <c r="LAV113" s="61"/>
      <c r="LAW113" s="61"/>
      <c r="LAX113" s="61"/>
      <c r="LAY113" s="61"/>
      <c r="LAZ113" s="61"/>
      <c r="LBA113" s="61"/>
      <c r="LBB113" s="61"/>
      <c r="LBC113" s="61"/>
      <c r="LBD113" s="61"/>
      <c r="LBE113" s="61"/>
      <c r="LBF113" s="61"/>
      <c r="LBG113" s="61"/>
      <c r="LBH113" s="61"/>
      <c r="LBI113" s="61"/>
      <c r="LBJ113" s="61"/>
      <c r="LBK113" s="61"/>
      <c r="LBL113" s="61"/>
      <c r="LBM113" s="61"/>
      <c r="LBN113" s="61"/>
      <c r="LBO113" s="61"/>
      <c r="LBP113" s="61"/>
      <c r="LBQ113" s="61"/>
      <c r="LBR113" s="61"/>
      <c r="LBS113" s="61"/>
      <c r="LBT113" s="61"/>
      <c r="LBU113" s="61"/>
      <c r="LBV113" s="61"/>
      <c r="LBW113" s="61"/>
      <c r="LBX113" s="61"/>
      <c r="LBY113" s="61"/>
      <c r="LBZ113" s="61"/>
      <c r="LCA113" s="61"/>
      <c r="LCB113" s="61"/>
      <c r="LCC113" s="61"/>
      <c r="LCD113" s="61"/>
      <c r="LCE113" s="61"/>
      <c r="LCF113" s="61"/>
      <c r="LCG113" s="61"/>
      <c r="LCH113" s="61"/>
      <c r="LCI113" s="61"/>
      <c r="LCJ113" s="61"/>
      <c r="LCK113" s="61"/>
      <c r="LCL113" s="61"/>
      <c r="LCM113" s="61"/>
      <c r="LCN113" s="61"/>
      <c r="LCO113" s="61"/>
      <c r="LCP113" s="61"/>
      <c r="LCQ113" s="61"/>
      <c r="LCR113" s="61"/>
      <c r="LCS113" s="61"/>
      <c r="LCT113" s="61"/>
      <c r="LCU113" s="61"/>
      <c r="LCV113" s="61"/>
      <c r="LCW113" s="61"/>
      <c r="LCX113" s="61"/>
      <c r="LCY113" s="61"/>
      <c r="LCZ113" s="61"/>
      <c r="LDA113" s="61"/>
      <c r="LDB113" s="61"/>
      <c r="LDC113" s="61"/>
      <c r="LDD113" s="61"/>
      <c r="LDE113" s="61"/>
      <c r="LDF113" s="61"/>
      <c r="LDG113" s="61"/>
      <c r="LDH113" s="61"/>
      <c r="LDI113" s="61"/>
      <c r="LDJ113" s="61"/>
      <c r="LDK113" s="61"/>
      <c r="LDL113" s="61"/>
      <c r="LDM113" s="61"/>
      <c r="LDN113" s="61"/>
      <c r="LDO113" s="61"/>
      <c r="LDP113" s="61"/>
      <c r="LDQ113" s="61"/>
      <c r="LDR113" s="61"/>
      <c r="LDS113" s="61"/>
      <c r="LDT113" s="61"/>
      <c r="LDU113" s="61"/>
      <c r="LDV113" s="61"/>
      <c r="LDW113" s="61"/>
      <c r="LDX113" s="61"/>
      <c r="LDY113" s="61"/>
      <c r="LDZ113" s="61"/>
      <c r="LEA113" s="61"/>
      <c r="LEB113" s="61"/>
      <c r="LEC113" s="61"/>
      <c r="LED113" s="61"/>
      <c r="LEE113" s="61"/>
      <c r="LEF113" s="61"/>
      <c r="LEG113" s="61"/>
      <c r="LEH113" s="61"/>
      <c r="LEI113" s="61"/>
      <c r="LEJ113" s="61"/>
      <c r="LEK113" s="61"/>
      <c r="LEL113" s="61"/>
      <c r="LEM113" s="61"/>
      <c r="LEN113" s="61"/>
      <c r="LEO113" s="61"/>
      <c r="LEP113" s="61"/>
      <c r="LEQ113" s="61"/>
      <c r="LER113" s="61"/>
      <c r="LES113" s="61"/>
      <c r="LET113" s="61"/>
      <c r="LEU113" s="61"/>
      <c r="LEV113" s="61"/>
      <c r="LEW113" s="61"/>
      <c r="LEX113" s="61"/>
      <c r="LEY113" s="61"/>
      <c r="LEZ113" s="61"/>
      <c r="LFA113" s="61"/>
      <c r="LFB113" s="61"/>
      <c r="LFC113" s="61"/>
      <c r="LFD113" s="61"/>
      <c r="LFE113" s="61"/>
      <c r="LFF113" s="61"/>
      <c r="LFG113" s="61"/>
      <c r="LFH113" s="61"/>
      <c r="LFI113" s="61"/>
      <c r="LFJ113" s="61"/>
      <c r="LFK113" s="61"/>
      <c r="LFL113" s="61"/>
      <c r="LFM113" s="61"/>
      <c r="LFN113" s="61"/>
      <c r="LFO113" s="61"/>
      <c r="LFP113" s="61"/>
      <c r="LFQ113" s="61"/>
      <c r="LFR113" s="61"/>
      <c r="LFS113" s="61"/>
      <c r="LFT113" s="61"/>
      <c r="LFU113" s="61"/>
      <c r="LFV113" s="61"/>
      <c r="LFW113" s="61"/>
      <c r="LFX113" s="61"/>
      <c r="LFY113" s="61"/>
      <c r="LFZ113" s="61"/>
      <c r="LGA113" s="61"/>
      <c r="LGB113" s="61"/>
      <c r="LGC113" s="61"/>
      <c r="LGD113" s="61"/>
      <c r="LGE113" s="61"/>
      <c r="LGF113" s="61"/>
      <c r="LGG113" s="61"/>
      <c r="LGH113" s="61"/>
      <c r="LGI113" s="61"/>
      <c r="LGJ113" s="61"/>
      <c r="LGK113" s="61"/>
      <c r="LGL113" s="61"/>
      <c r="LGM113" s="61"/>
      <c r="LGN113" s="61"/>
      <c r="LGO113" s="61"/>
      <c r="LGP113" s="61"/>
      <c r="LGQ113" s="61"/>
      <c r="LGR113" s="61"/>
      <c r="LGS113" s="61"/>
      <c r="LGT113" s="61"/>
      <c r="LGU113" s="61"/>
      <c r="LGV113" s="61"/>
      <c r="LGW113" s="61"/>
      <c r="LGX113" s="61"/>
      <c r="LGY113" s="61"/>
      <c r="LGZ113" s="61"/>
      <c r="LHA113" s="61"/>
      <c r="LHB113" s="61"/>
      <c r="LHC113" s="61"/>
      <c r="LHD113" s="61"/>
      <c r="LHE113" s="61"/>
      <c r="LHF113" s="61"/>
      <c r="LHG113" s="61"/>
      <c r="LHH113" s="61"/>
      <c r="LHI113" s="61"/>
      <c r="LHJ113" s="61"/>
      <c r="LHK113" s="61"/>
      <c r="LHL113" s="61"/>
      <c r="LHM113" s="61"/>
      <c r="LHN113" s="61"/>
      <c r="LHO113" s="61"/>
      <c r="LHP113" s="61"/>
      <c r="LHQ113" s="61"/>
      <c r="LHR113" s="61"/>
      <c r="LHS113" s="61"/>
      <c r="LHT113" s="61"/>
      <c r="LHU113" s="61"/>
      <c r="LHV113" s="61"/>
      <c r="LHW113" s="61"/>
      <c r="LHX113" s="61"/>
      <c r="LHY113" s="61"/>
      <c r="LHZ113" s="61"/>
      <c r="LIA113" s="61"/>
      <c r="LIB113" s="61"/>
      <c r="LIC113" s="61"/>
      <c r="LID113" s="61"/>
      <c r="LIE113" s="61"/>
      <c r="LIF113" s="61"/>
      <c r="LIG113" s="61"/>
      <c r="LIH113" s="61"/>
      <c r="LII113" s="61"/>
      <c r="LIJ113" s="61"/>
      <c r="LIK113" s="61"/>
      <c r="LIL113" s="61"/>
      <c r="LIM113" s="61"/>
      <c r="LIN113" s="61"/>
      <c r="LIO113" s="61"/>
      <c r="LIP113" s="61"/>
      <c r="LIQ113" s="61"/>
      <c r="LIR113" s="61"/>
      <c r="LIS113" s="61"/>
      <c r="LIT113" s="61"/>
      <c r="LIU113" s="61"/>
      <c r="LIV113" s="61"/>
      <c r="LIW113" s="61"/>
      <c r="LIX113" s="61"/>
      <c r="LIY113" s="61"/>
      <c r="LIZ113" s="61"/>
      <c r="LJA113" s="61"/>
      <c r="LJB113" s="61"/>
      <c r="LJC113" s="61"/>
      <c r="LJD113" s="61"/>
      <c r="LJE113" s="61"/>
      <c r="LJF113" s="61"/>
      <c r="LJG113" s="61"/>
      <c r="LJH113" s="61"/>
      <c r="LJI113" s="61"/>
      <c r="LJJ113" s="61"/>
      <c r="LJK113" s="61"/>
      <c r="LJL113" s="61"/>
      <c r="LJM113" s="61"/>
      <c r="LJN113" s="61"/>
      <c r="LJO113" s="61"/>
      <c r="LJP113" s="61"/>
      <c r="LJQ113" s="61"/>
      <c r="LJR113" s="61"/>
      <c r="LJS113" s="61"/>
      <c r="LJT113" s="61"/>
      <c r="LJU113" s="61"/>
      <c r="LJV113" s="61"/>
      <c r="LJW113" s="61"/>
      <c r="LJX113" s="61"/>
      <c r="LJY113" s="61"/>
      <c r="LJZ113" s="61"/>
      <c r="LKA113" s="61"/>
      <c r="LKB113" s="61"/>
      <c r="LKC113" s="61"/>
      <c r="LKD113" s="61"/>
      <c r="LKE113" s="61"/>
      <c r="LKF113" s="61"/>
      <c r="LKG113" s="61"/>
      <c r="LKH113" s="61"/>
      <c r="LKI113" s="61"/>
      <c r="LKJ113" s="61"/>
      <c r="LKK113" s="61"/>
      <c r="LKL113" s="61"/>
      <c r="LKM113" s="61"/>
      <c r="LKN113" s="61"/>
      <c r="LKO113" s="61"/>
      <c r="LKP113" s="61"/>
      <c r="LKQ113" s="61"/>
      <c r="LKR113" s="61"/>
      <c r="LKS113" s="61"/>
      <c r="LKT113" s="61"/>
      <c r="LKU113" s="61"/>
      <c r="LKV113" s="61"/>
      <c r="LKW113" s="61"/>
      <c r="LKX113" s="61"/>
      <c r="LKY113" s="61"/>
      <c r="LKZ113" s="61"/>
      <c r="LLA113" s="61"/>
      <c r="LLB113" s="61"/>
      <c r="LLC113" s="61"/>
      <c r="LLD113" s="61"/>
      <c r="LLE113" s="61"/>
      <c r="LLF113" s="61"/>
      <c r="LLG113" s="61"/>
      <c r="LLH113" s="61"/>
      <c r="LLI113" s="61"/>
      <c r="LLJ113" s="61"/>
      <c r="LLK113" s="61"/>
      <c r="LLL113" s="61"/>
      <c r="LLM113" s="61"/>
      <c r="LLN113" s="61"/>
      <c r="LLO113" s="61"/>
      <c r="LLP113" s="61"/>
      <c r="LLQ113" s="61"/>
      <c r="LLR113" s="61"/>
      <c r="LLS113" s="61"/>
      <c r="LLT113" s="61"/>
      <c r="LLU113" s="61"/>
      <c r="LLV113" s="61"/>
      <c r="LLW113" s="61"/>
      <c r="LLX113" s="61"/>
      <c r="LLY113" s="61"/>
      <c r="LLZ113" s="61"/>
      <c r="LMA113" s="61"/>
      <c r="LMB113" s="61"/>
      <c r="LMC113" s="61"/>
      <c r="LMD113" s="61"/>
      <c r="LME113" s="61"/>
      <c r="LMF113" s="61"/>
      <c r="LMG113" s="61"/>
      <c r="LMH113" s="61"/>
      <c r="LMI113" s="61"/>
      <c r="LMJ113" s="61"/>
      <c r="LMK113" s="61"/>
      <c r="LML113" s="61"/>
      <c r="LMM113" s="61"/>
      <c r="LMN113" s="61"/>
      <c r="LMO113" s="61"/>
      <c r="LMP113" s="61"/>
      <c r="LMQ113" s="61"/>
      <c r="LMR113" s="61"/>
      <c r="LMS113" s="61"/>
      <c r="LMT113" s="61"/>
      <c r="LMU113" s="61"/>
      <c r="LMV113" s="61"/>
      <c r="LMW113" s="61"/>
      <c r="LMX113" s="61"/>
      <c r="LMY113" s="61"/>
      <c r="LMZ113" s="61"/>
      <c r="LNA113" s="61"/>
      <c r="LNB113" s="61"/>
      <c r="LNC113" s="61"/>
      <c r="LND113" s="61"/>
      <c r="LNE113" s="61"/>
      <c r="LNF113" s="61"/>
      <c r="LNG113" s="61"/>
      <c r="LNH113" s="61"/>
      <c r="LNI113" s="61"/>
      <c r="LNJ113" s="61"/>
      <c r="LNK113" s="61"/>
      <c r="LNL113" s="61"/>
      <c r="LNM113" s="61"/>
      <c r="LNN113" s="61"/>
      <c r="LNO113" s="61"/>
      <c r="LNP113" s="61"/>
      <c r="LNQ113" s="61"/>
      <c r="LNR113" s="61"/>
      <c r="LNS113" s="61"/>
      <c r="LNT113" s="61"/>
      <c r="LNU113" s="61"/>
      <c r="LNV113" s="61"/>
      <c r="LNW113" s="61"/>
      <c r="LNX113" s="61"/>
      <c r="LNY113" s="61"/>
      <c r="LNZ113" s="61"/>
      <c r="LOA113" s="61"/>
      <c r="LOB113" s="61"/>
      <c r="LOC113" s="61"/>
      <c r="LOD113" s="61"/>
      <c r="LOE113" s="61"/>
      <c r="LOF113" s="61"/>
      <c r="LOG113" s="61"/>
      <c r="LOH113" s="61"/>
      <c r="LOI113" s="61"/>
      <c r="LOJ113" s="61"/>
      <c r="LOK113" s="61"/>
      <c r="LOL113" s="61"/>
      <c r="LOM113" s="61"/>
      <c r="LON113" s="61"/>
      <c r="LOO113" s="61"/>
      <c r="LOP113" s="61"/>
      <c r="LOQ113" s="61"/>
      <c r="LOR113" s="61"/>
      <c r="LOS113" s="61"/>
      <c r="LOT113" s="61"/>
      <c r="LOU113" s="61"/>
      <c r="LOV113" s="61"/>
      <c r="LOW113" s="61"/>
      <c r="LOX113" s="61"/>
      <c r="LOY113" s="61"/>
      <c r="LOZ113" s="61"/>
      <c r="LPA113" s="61"/>
      <c r="LPB113" s="61"/>
      <c r="LPC113" s="61"/>
      <c r="LPD113" s="61"/>
      <c r="LPE113" s="61"/>
      <c r="LPF113" s="61"/>
      <c r="LPG113" s="61"/>
      <c r="LPH113" s="61"/>
      <c r="LPI113" s="61"/>
      <c r="LPJ113" s="61"/>
      <c r="LPK113" s="61"/>
      <c r="LPL113" s="61"/>
      <c r="LPM113" s="61"/>
      <c r="LPN113" s="61"/>
      <c r="LPO113" s="61"/>
      <c r="LPP113" s="61"/>
      <c r="LPQ113" s="61"/>
      <c r="LPR113" s="61"/>
      <c r="LPS113" s="61"/>
      <c r="LPT113" s="61"/>
      <c r="LPU113" s="61"/>
      <c r="LPV113" s="61"/>
      <c r="LPW113" s="61"/>
      <c r="LPX113" s="61"/>
      <c r="LPY113" s="61"/>
      <c r="LPZ113" s="61"/>
      <c r="LQA113" s="61"/>
      <c r="LQB113" s="61"/>
      <c r="LQC113" s="61"/>
      <c r="LQD113" s="61"/>
      <c r="LQE113" s="61"/>
      <c r="LQF113" s="61"/>
      <c r="LQG113" s="61"/>
      <c r="LQH113" s="61"/>
      <c r="LQI113" s="61"/>
      <c r="LQJ113" s="61"/>
      <c r="LQK113" s="61"/>
      <c r="LQL113" s="61"/>
      <c r="LQM113" s="61"/>
      <c r="LQN113" s="61"/>
      <c r="LQO113" s="61"/>
      <c r="LQP113" s="61"/>
      <c r="LQQ113" s="61"/>
      <c r="LQR113" s="61"/>
      <c r="LQS113" s="61"/>
      <c r="LQT113" s="61"/>
      <c r="LQU113" s="61"/>
      <c r="LQV113" s="61"/>
      <c r="LQW113" s="61"/>
      <c r="LQX113" s="61"/>
      <c r="LQY113" s="61"/>
      <c r="LQZ113" s="61"/>
      <c r="LRA113" s="61"/>
      <c r="LRB113" s="61"/>
      <c r="LRC113" s="61"/>
      <c r="LRD113" s="61"/>
      <c r="LRE113" s="61"/>
      <c r="LRF113" s="61"/>
      <c r="LRG113" s="61"/>
      <c r="LRH113" s="61"/>
      <c r="LRI113" s="61"/>
      <c r="LRJ113" s="61"/>
      <c r="LRK113" s="61"/>
      <c r="LRL113" s="61"/>
      <c r="LRM113" s="61"/>
      <c r="LRN113" s="61"/>
      <c r="LRO113" s="61"/>
      <c r="LRP113" s="61"/>
      <c r="LRQ113" s="61"/>
      <c r="LRR113" s="61"/>
      <c r="LRS113" s="61"/>
      <c r="LRT113" s="61"/>
      <c r="LRU113" s="61"/>
      <c r="LRV113" s="61"/>
      <c r="LRW113" s="61"/>
      <c r="LRX113" s="61"/>
      <c r="LRY113" s="61"/>
      <c r="LRZ113" s="61"/>
      <c r="LSA113" s="61"/>
      <c r="LSB113" s="61"/>
      <c r="LSC113" s="61"/>
      <c r="LSD113" s="61"/>
      <c r="LSE113" s="61"/>
      <c r="LSF113" s="61"/>
      <c r="LSG113" s="61"/>
      <c r="LSH113" s="61"/>
      <c r="LSI113" s="61"/>
      <c r="LSJ113" s="61"/>
      <c r="LSK113" s="61"/>
      <c r="LSL113" s="61"/>
      <c r="LSM113" s="61"/>
      <c r="LSN113" s="61"/>
      <c r="LSO113" s="61"/>
      <c r="LSP113" s="61"/>
      <c r="LSQ113" s="61"/>
      <c r="LSR113" s="61"/>
      <c r="LSS113" s="61"/>
      <c r="LST113" s="61"/>
      <c r="LSU113" s="61"/>
      <c r="LSV113" s="61"/>
      <c r="LSW113" s="61"/>
      <c r="LSX113" s="61"/>
      <c r="LSY113" s="61"/>
      <c r="LSZ113" s="61"/>
      <c r="LTA113" s="61"/>
      <c r="LTB113" s="61"/>
      <c r="LTC113" s="61"/>
      <c r="LTD113" s="61"/>
      <c r="LTE113" s="61"/>
      <c r="LTF113" s="61"/>
      <c r="LTG113" s="61"/>
      <c r="LTH113" s="61"/>
      <c r="LTI113" s="61"/>
      <c r="LTJ113" s="61"/>
      <c r="LTK113" s="61"/>
      <c r="LTL113" s="61"/>
      <c r="LTM113" s="61"/>
      <c r="LTN113" s="61"/>
      <c r="LTO113" s="61"/>
      <c r="LTP113" s="61"/>
      <c r="LTQ113" s="61"/>
      <c r="LTR113" s="61"/>
      <c r="LTS113" s="61"/>
      <c r="LTT113" s="61"/>
      <c r="LTU113" s="61"/>
      <c r="LTV113" s="61"/>
      <c r="LTW113" s="61"/>
      <c r="LTX113" s="61"/>
      <c r="LTY113" s="61"/>
      <c r="LTZ113" s="61"/>
      <c r="LUA113" s="61"/>
      <c r="LUB113" s="61"/>
      <c r="LUC113" s="61"/>
      <c r="LUD113" s="61"/>
      <c r="LUE113" s="61"/>
      <c r="LUF113" s="61"/>
      <c r="LUG113" s="61"/>
      <c r="LUH113" s="61"/>
      <c r="LUI113" s="61"/>
      <c r="LUJ113" s="61"/>
      <c r="LUK113" s="61"/>
      <c r="LUL113" s="61"/>
      <c r="LUM113" s="61"/>
      <c r="LUN113" s="61"/>
      <c r="LUO113" s="61"/>
      <c r="LUP113" s="61"/>
      <c r="LUQ113" s="61"/>
      <c r="LUR113" s="61"/>
      <c r="LUS113" s="61"/>
      <c r="LUT113" s="61"/>
      <c r="LUU113" s="61"/>
      <c r="LUV113" s="61"/>
      <c r="LUW113" s="61"/>
      <c r="LUX113" s="61"/>
      <c r="LUY113" s="61"/>
      <c r="LUZ113" s="61"/>
      <c r="LVA113" s="61"/>
      <c r="LVB113" s="61"/>
      <c r="LVC113" s="61"/>
      <c r="LVD113" s="61"/>
      <c r="LVE113" s="61"/>
      <c r="LVF113" s="61"/>
      <c r="LVG113" s="61"/>
      <c r="LVH113" s="61"/>
      <c r="LVI113" s="61"/>
      <c r="LVJ113" s="61"/>
      <c r="LVK113" s="61"/>
      <c r="LVL113" s="61"/>
      <c r="LVM113" s="61"/>
      <c r="LVN113" s="61"/>
      <c r="LVO113" s="61"/>
      <c r="LVP113" s="61"/>
      <c r="LVQ113" s="61"/>
      <c r="LVR113" s="61"/>
      <c r="LVS113" s="61"/>
      <c r="LVT113" s="61"/>
      <c r="LVU113" s="61"/>
      <c r="LVV113" s="61"/>
      <c r="LVW113" s="61"/>
      <c r="LVX113" s="61"/>
      <c r="LVY113" s="61"/>
      <c r="LVZ113" s="61"/>
      <c r="LWA113" s="61"/>
      <c r="LWB113" s="61"/>
      <c r="LWC113" s="61"/>
      <c r="LWD113" s="61"/>
      <c r="LWE113" s="61"/>
      <c r="LWF113" s="61"/>
      <c r="LWG113" s="61"/>
      <c r="LWH113" s="61"/>
      <c r="LWI113" s="61"/>
      <c r="LWJ113" s="61"/>
      <c r="LWK113" s="61"/>
      <c r="LWL113" s="61"/>
      <c r="LWM113" s="61"/>
      <c r="LWN113" s="61"/>
      <c r="LWO113" s="61"/>
      <c r="LWP113" s="61"/>
      <c r="LWQ113" s="61"/>
      <c r="LWR113" s="61"/>
      <c r="LWS113" s="61"/>
      <c r="LWT113" s="61"/>
      <c r="LWU113" s="61"/>
      <c r="LWV113" s="61"/>
      <c r="LWW113" s="61"/>
      <c r="LWX113" s="61"/>
      <c r="LWY113" s="61"/>
      <c r="LWZ113" s="61"/>
      <c r="LXA113" s="61"/>
      <c r="LXB113" s="61"/>
      <c r="LXC113" s="61"/>
      <c r="LXD113" s="61"/>
      <c r="LXE113" s="61"/>
      <c r="LXF113" s="61"/>
      <c r="LXG113" s="61"/>
      <c r="LXH113" s="61"/>
      <c r="LXI113" s="61"/>
      <c r="LXJ113" s="61"/>
      <c r="LXK113" s="61"/>
      <c r="LXL113" s="61"/>
      <c r="LXM113" s="61"/>
      <c r="LXN113" s="61"/>
      <c r="LXO113" s="61"/>
      <c r="LXP113" s="61"/>
      <c r="LXQ113" s="61"/>
      <c r="LXR113" s="61"/>
      <c r="LXS113" s="61"/>
      <c r="LXT113" s="61"/>
      <c r="LXU113" s="61"/>
      <c r="LXV113" s="61"/>
      <c r="LXW113" s="61"/>
      <c r="LXX113" s="61"/>
      <c r="LXY113" s="61"/>
      <c r="LXZ113" s="61"/>
      <c r="LYA113" s="61"/>
      <c r="LYB113" s="61"/>
      <c r="LYC113" s="61"/>
      <c r="LYD113" s="61"/>
      <c r="LYE113" s="61"/>
      <c r="LYF113" s="61"/>
      <c r="LYG113" s="61"/>
      <c r="LYH113" s="61"/>
      <c r="LYI113" s="61"/>
      <c r="LYJ113" s="61"/>
      <c r="LYK113" s="61"/>
      <c r="LYL113" s="61"/>
      <c r="LYM113" s="61"/>
      <c r="LYN113" s="61"/>
      <c r="LYO113" s="61"/>
      <c r="LYP113" s="61"/>
      <c r="LYQ113" s="61"/>
      <c r="LYR113" s="61"/>
      <c r="LYS113" s="61"/>
      <c r="LYT113" s="61"/>
      <c r="LYU113" s="61"/>
      <c r="LYV113" s="61"/>
      <c r="LYW113" s="61"/>
      <c r="LYX113" s="61"/>
      <c r="LYY113" s="61"/>
      <c r="LYZ113" s="61"/>
      <c r="LZA113" s="61"/>
      <c r="LZB113" s="61"/>
      <c r="LZC113" s="61"/>
      <c r="LZD113" s="61"/>
      <c r="LZE113" s="61"/>
      <c r="LZF113" s="61"/>
      <c r="LZG113" s="61"/>
      <c r="LZH113" s="61"/>
      <c r="LZI113" s="61"/>
      <c r="LZJ113" s="61"/>
      <c r="LZK113" s="61"/>
      <c r="LZL113" s="61"/>
      <c r="LZM113" s="61"/>
      <c r="LZN113" s="61"/>
      <c r="LZO113" s="61"/>
      <c r="LZP113" s="61"/>
      <c r="LZQ113" s="61"/>
      <c r="LZR113" s="61"/>
      <c r="LZS113" s="61"/>
      <c r="LZT113" s="61"/>
      <c r="LZU113" s="61"/>
      <c r="LZV113" s="61"/>
      <c r="LZW113" s="61"/>
      <c r="LZX113" s="61"/>
      <c r="LZY113" s="61"/>
      <c r="LZZ113" s="61"/>
      <c r="MAA113" s="61"/>
      <c r="MAB113" s="61"/>
      <c r="MAC113" s="61"/>
      <c r="MAD113" s="61"/>
      <c r="MAE113" s="61"/>
      <c r="MAF113" s="61"/>
      <c r="MAG113" s="61"/>
      <c r="MAH113" s="61"/>
      <c r="MAI113" s="61"/>
      <c r="MAJ113" s="61"/>
      <c r="MAK113" s="61"/>
      <c r="MAL113" s="61"/>
      <c r="MAM113" s="61"/>
      <c r="MAN113" s="61"/>
      <c r="MAO113" s="61"/>
      <c r="MAP113" s="61"/>
      <c r="MAQ113" s="61"/>
      <c r="MAR113" s="61"/>
      <c r="MAS113" s="61"/>
      <c r="MAT113" s="61"/>
      <c r="MAU113" s="61"/>
      <c r="MAV113" s="61"/>
      <c r="MAW113" s="61"/>
      <c r="MAX113" s="61"/>
      <c r="MAY113" s="61"/>
      <c r="MAZ113" s="61"/>
      <c r="MBA113" s="61"/>
      <c r="MBB113" s="61"/>
      <c r="MBC113" s="61"/>
      <c r="MBD113" s="61"/>
      <c r="MBE113" s="61"/>
      <c r="MBF113" s="61"/>
      <c r="MBG113" s="61"/>
      <c r="MBH113" s="61"/>
      <c r="MBI113" s="61"/>
      <c r="MBJ113" s="61"/>
      <c r="MBK113" s="61"/>
      <c r="MBL113" s="61"/>
      <c r="MBM113" s="61"/>
      <c r="MBN113" s="61"/>
      <c r="MBO113" s="61"/>
      <c r="MBP113" s="61"/>
      <c r="MBQ113" s="61"/>
      <c r="MBR113" s="61"/>
      <c r="MBS113" s="61"/>
      <c r="MBT113" s="61"/>
      <c r="MBU113" s="61"/>
      <c r="MBV113" s="61"/>
      <c r="MBW113" s="61"/>
      <c r="MBX113" s="61"/>
      <c r="MBY113" s="61"/>
      <c r="MBZ113" s="61"/>
      <c r="MCA113" s="61"/>
      <c r="MCB113" s="61"/>
      <c r="MCC113" s="61"/>
      <c r="MCD113" s="61"/>
      <c r="MCE113" s="61"/>
      <c r="MCF113" s="61"/>
      <c r="MCG113" s="61"/>
      <c r="MCH113" s="61"/>
      <c r="MCI113" s="61"/>
      <c r="MCJ113" s="61"/>
      <c r="MCK113" s="61"/>
      <c r="MCL113" s="61"/>
      <c r="MCM113" s="61"/>
      <c r="MCN113" s="61"/>
      <c r="MCO113" s="61"/>
      <c r="MCP113" s="61"/>
      <c r="MCQ113" s="61"/>
      <c r="MCR113" s="61"/>
      <c r="MCS113" s="61"/>
      <c r="MCT113" s="61"/>
      <c r="MCU113" s="61"/>
      <c r="MCV113" s="61"/>
      <c r="MCW113" s="61"/>
      <c r="MCX113" s="61"/>
      <c r="MCY113" s="61"/>
      <c r="MCZ113" s="61"/>
      <c r="MDA113" s="61"/>
      <c r="MDB113" s="61"/>
      <c r="MDC113" s="61"/>
      <c r="MDD113" s="61"/>
      <c r="MDE113" s="61"/>
      <c r="MDF113" s="61"/>
      <c r="MDG113" s="61"/>
      <c r="MDH113" s="61"/>
      <c r="MDI113" s="61"/>
      <c r="MDJ113" s="61"/>
      <c r="MDK113" s="61"/>
      <c r="MDL113" s="61"/>
      <c r="MDM113" s="61"/>
      <c r="MDN113" s="61"/>
      <c r="MDO113" s="61"/>
      <c r="MDP113" s="61"/>
      <c r="MDQ113" s="61"/>
      <c r="MDR113" s="61"/>
      <c r="MDS113" s="61"/>
      <c r="MDT113" s="61"/>
      <c r="MDU113" s="61"/>
      <c r="MDV113" s="61"/>
      <c r="MDW113" s="61"/>
      <c r="MDX113" s="61"/>
      <c r="MDY113" s="61"/>
      <c r="MDZ113" s="61"/>
      <c r="MEA113" s="61"/>
      <c r="MEB113" s="61"/>
      <c r="MEC113" s="61"/>
      <c r="MED113" s="61"/>
      <c r="MEE113" s="61"/>
      <c r="MEF113" s="61"/>
      <c r="MEG113" s="61"/>
      <c r="MEH113" s="61"/>
      <c r="MEI113" s="61"/>
      <c r="MEJ113" s="61"/>
      <c r="MEK113" s="61"/>
      <c r="MEL113" s="61"/>
      <c r="MEM113" s="61"/>
      <c r="MEN113" s="61"/>
      <c r="MEO113" s="61"/>
      <c r="MEP113" s="61"/>
      <c r="MEQ113" s="61"/>
      <c r="MER113" s="61"/>
      <c r="MES113" s="61"/>
      <c r="MET113" s="61"/>
      <c r="MEU113" s="61"/>
      <c r="MEV113" s="61"/>
      <c r="MEW113" s="61"/>
      <c r="MEX113" s="61"/>
      <c r="MEY113" s="61"/>
      <c r="MEZ113" s="61"/>
      <c r="MFA113" s="61"/>
      <c r="MFB113" s="61"/>
      <c r="MFC113" s="61"/>
      <c r="MFD113" s="61"/>
      <c r="MFE113" s="61"/>
      <c r="MFF113" s="61"/>
      <c r="MFG113" s="61"/>
      <c r="MFH113" s="61"/>
      <c r="MFI113" s="61"/>
      <c r="MFJ113" s="61"/>
      <c r="MFK113" s="61"/>
      <c r="MFL113" s="61"/>
      <c r="MFM113" s="61"/>
      <c r="MFN113" s="61"/>
      <c r="MFO113" s="61"/>
      <c r="MFP113" s="61"/>
      <c r="MFQ113" s="61"/>
      <c r="MFR113" s="61"/>
      <c r="MFS113" s="61"/>
      <c r="MFT113" s="61"/>
      <c r="MFU113" s="61"/>
      <c r="MFV113" s="61"/>
      <c r="MFW113" s="61"/>
      <c r="MFX113" s="61"/>
      <c r="MFY113" s="61"/>
      <c r="MFZ113" s="61"/>
      <c r="MGA113" s="61"/>
      <c r="MGB113" s="61"/>
      <c r="MGC113" s="61"/>
      <c r="MGD113" s="61"/>
      <c r="MGE113" s="61"/>
      <c r="MGF113" s="61"/>
      <c r="MGG113" s="61"/>
      <c r="MGH113" s="61"/>
      <c r="MGI113" s="61"/>
      <c r="MGJ113" s="61"/>
      <c r="MGK113" s="61"/>
      <c r="MGL113" s="61"/>
      <c r="MGM113" s="61"/>
      <c r="MGN113" s="61"/>
      <c r="MGO113" s="61"/>
      <c r="MGP113" s="61"/>
      <c r="MGQ113" s="61"/>
      <c r="MGR113" s="61"/>
      <c r="MGS113" s="61"/>
      <c r="MGT113" s="61"/>
      <c r="MGU113" s="61"/>
      <c r="MGV113" s="61"/>
      <c r="MGW113" s="61"/>
      <c r="MGX113" s="61"/>
      <c r="MGY113" s="61"/>
      <c r="MGZ113" s="61"/>
      <c r="MHA113" s="61"/>
      <c r="MHB113" s="61"/>
      <c r="MHC113" s="61"/>
      <c r="MHD113" s="61"/>
      <c r="MHE113" s="61"/>
      <c r="MHF113" s="61"/>
      <c r="MHG113" s="61"/>
      <c r="MHH113" s="61"/>
      <c r="MHI113" s="61"/>
      <c r="MHJ113" s="61"/>
      <c r="MHK113" s="61"/>
      <c r="MHL113" s="61"/>
      <c r="MHM113" s="61"/>
      <c r="MHN113" s="61"/>
      <c r="MHO113" s="61"/>
      <c r="MHP113" s="61"/>
      <c r="MHQ113" s="61"/>
      <c r="MHR113" s="61"/>
      <c r="MHS113" s="61"/>
      <c r="MHT113" s="61"/>
      <c r="MHU113" s="61"/>
      <c r="MHV113" s="61"/>
      <c r="MHW113" s="61"/>
      <c r="MHX113" s="61"/>
      <c r="MHY113" s="61"/>
      <c r="MHZ113" s="61"/>
      <c r="MIA113" s="61"/>
      <c r="MIB113" s="61"/>
      <c r="MIC113" s="61"/>
      <c r="MID113" s="61"/>
      <c r="MIE113" s="61"/>
      <c r="MIF113" s="61"/>
      <c r="MIG113" s="61"/>
      <c r="MIH113" s="61"/>
      <c r="MII113" s="61"/>
      <c r="MIJ113" s="61"/>
      <c r="MIK113" s="61"/>
      <c r="MIL113" s="61"/>
      <c r="MIM113" s="61"/>
      <c r="MIN113" s="61"/>
      <c r="MIO113" s="61"/>
      <c r="MIP113" s="61"/>
      <c r="MIQ113" s="61"/>
      <c r="MIR113" s="61"/>
      <c r="MIS113" s="61"/>
      <c r="MIT113" s="61"/>
      <c r="MIU113" s="61"/>
      <c r="MIV113" s="61"/>
      <c r="MIW113" s="61"/>
      <c r="MIX113" s="61"/>
      <c r="MIY113" s="61"/>
      <c r="MIZ113" s="61"/>
      <c r="MJA113" s="61"/>
      <c r="MJB113" s="61"/>
      <c r="MJC113" s="61"/>
      <c r="MJD113" s="61"/>
      <c r="MJE113" s="61"/>
      <c r="MJF113" s="61"/>
      <c r="MJG113" s="61"/>
      <c r="MJH113" s="61"/>
      <c r="MJI113" s="61"/>
      <c r="MJJ113" s="61"/>
      <c r="MJK113" s="61"/>
      <c r="MJL113" s="61"/>
      <c r="MJM113" s="61"/>
      <c r="MJN113" s="61"/>
      <c r="MJO113" s="61"/>
      <c r="MJP113" s="61"/>
      <c r="MJQ113" s="61"/>
      <c r="MJR113" s="61"/>
      <c r="MJS113" s="61"/>
      <c r="MJT113" s="61"/>
      <c r="MJU113" s="61"/>
      <c r="MJV113" s="61"/>
      <c r="MJW113" s="61"/>
      <c r="MJX113" s="61"/>
      <c r="MJY113" s="61"/>
      <c r="MJZ113" s="61"/>
      <c r="MKA113" s="61"/>
      <c r="MKB113" s="61"/>
      <c r="MKC113" s="61"/>
      <c r="MKD113" s="61"/>
      <c r="MKE113" s="61"/>
      <c r="MKF113" s="61"/>
      <c r="MKG113" s="61"/>
      <c r="MKH113" s="61"/>
      <c r="MKI113" s="61"/>
      <c r="MKJ113" s="61"/>
      <c r="MKK113" s="61"/>
      <c r="MKL113" s="61"/>
      <c r="MKM113" s="61"/>
      <c r="MKN113" s="61"/>
      <c r="MKO113" s="61"/>
      <c r="MKP113" s="61"/>
      <c r="MKQ113" s="61"/>
      <c r="MKR113" s="61"/>
      <c r="MKS113" s="61"/>
      <c r="MKT113" s="61"/>
      <c r="MKU113" s="61"/>
      <c r="MKV113" s="61"/>
      <c r="MKW113" s="61"/>
      <c r="MKX113" s="61"/>
      <c r="MKY113" s="61"/>
      <c r="MKZ113" s="61"/>
      <c r="MLA113" s="61"/>
      <c r="MLB113" s="61"/>
      <c r="MLC113" s="61"/>
      <c r="MLD113" s="61"/>
      <c r="MLE113" s="61"/>
      <c r="MLF113" s="61"/>
      <c r="MLG113" s="61"/>
      <c r="MLH113" s="61"/>
      <c r="MLI113" s="61"/>
      <c r="MLJ113" s="61"/>
      <c r="MLK113" s="61"/>
      <c r="MLL113" s="61"/>
      <c r="MLM113" s="61"/>
      <c r="MLN113" s="61"/>
      <c r="MLO113" s="61"/>
      <c r="MLP113" s="61"/>
      <c r="MLQ113" s="61"/>
      <c r="MLR113" s="61"/>
      <c r="MLS113" s="61"/>
      <c r="MLT113" s="61"/>
      <c r="MLU113" s="61"/>
      <c r="MLV113" s="61"/>
      <c r="MLW113" s="61"/>
      <c r="MLX113" s="61"/>
      <c r="MLY113" s="61"/>
      <c r="MLZ113" s="61"/>
      <c r="MMA113" s="61"/>
      <c r="MMB113" s="61"/>
      <c r="MMC113" s="61"/>
      <c r="MMD113" s="61"/>
      <c r="MME113" s="61"/>
      <c r="MMF113" s="61"/>
      <c r="MMG113" s="61"/>
      <c r="MMH113" s="61"/>
      <c r="MMI113" s="61"/>
      <c r="MMJ113" s="61"/>
      <c r="MMK113" s="61"/>
      <c r="MML113" s="61"/>
      <c r="MMM113" s="61"/>
      <c r="MMN113" s="61"/>
      <c r="MMO113" s="61"/>
      <c r="MMP113" s="61"/>
      <c r="MMQ113" s="61"/>
      <c r="MMR113" s="61"/>
      <c r="MMS113" s="61"/>
      <c r="MMT113" s="61"/>
      <c r="MMU113" s="61"/>
      <c r="MMV113" s="61"/>
      <c r="MMW113" s="61"/>
      <c r="MMX113" s="61"/>
      <c r="MMY113" s="61"/>
      <c r="MMZ113" s="61"/>
      <c r="MNA113" s="61"/>
      <c r="MNB113" s="61"/>
      <c r="MNC113" s="61"/>
      <c r="MND113" s="61"/>
      <c r="MNE113" s="61"/>
      <c r="MNF113" s="61"/>
      <c r="MNG113" s="61"/>
      <c r="MNH113" s="61"/>
      <c r="MNI113" s="61"/>
      <c r="MNJ113" s="61"/>
      <c r="MNK113" s="61"/>
      <c r="MNL113" s="61"/>
      <c r="MNM113" s="61"/>
      <c r="MNN113" s="61"/>
      <c r="MNO113" s="61"/>
      <c r="MNP113" s="61"/>
      <c r="MNQ113" s="61"/>
      <c r="MNR113" s="61"/>
      <c r="MNS113" s="61"/>
      <c r="MNT113" s="61"/>
      <c r="MNU113" s="61"/>
      <c r="MNV113" s="61"/>
      <c r="MNW113" s="61"/>
      <c r="MNX113" s="61"/>
      <c r="MNY113" s="61"/>
      <c r="MNZ113" s="61"/>
      <c r="MOA113" s="61"/>
      <c r="MOB113" s="61"/>
      <c r="MOC113" s="61"/>
      <c r="MOD113" s="61"/>
      <c r="MOE113" s="61"/>
      <c r="MOF113" s="61"/>
      <c r="MOG113" s="61"/>
      <c r="MOH113" s="61"/>
      <c r="MOI113" s="61"/>
      <c r="MOJ113" s="61"/>
      <c r="MOK113" s="61"/>
      <c r="MOL113" s="61"/>
      <c r="MOM113" s="61"/>
      <c r="MON113" s="61"/>
      <c r="MOO113" s="61"/>
      <c r="MOP113" s="61"/>
      <c r="MOQ113" s="61"/>
      <c r="MOR113" s="61"/>
      <c r="MOS113" s="61"/>
      <c r="MOT113" s="61"/>
      <c r="MOU113" s="61"/>
      <c r="MOV113" s="61"/>
      <c r="MOW113" s="61"/>
      <c r="MOX113" s="61"/>
      <c r="MOY113" s="61"/>
      <c r="MOZ113" s="61"/>
      <c r="MPA113" s="61"/>
      <c r="MPB113" s="61"/>
      <c r="MPC113" s="61"/>
      <c r="MPD113" s="61"/>
      <c r="MPE113" s="61"/>
      <c r="MPF113" s="61"/>
      <c r="MPG113" s="61"/>
      <c r="MPH113" s="61"/>
      <c r="MPI113" s="61"/>
      <c r="MPJ113" s="61"/>
      <c r="MPK113" s="61"/>
      <c r="MPL113" s="61"/>
      <c r="MPM113" s="61"/>
      <c r="MPN113" s="61"/>
      <c r="MPO113" s="61"/>
      <c r="MPP113" s="61"/>
      <c r="MPQ113" s="61"/>
      <c r="MPR113" s="61"/>
      <c r="MPS113" s="61"/>
      <c r="MPT113" s="61"/>
      <c r="MPU113" s="61"/>
      <c r="MPV113" s="61"/>
      <c r="MPW113" s="61"/>
      <c r="MPX113" s="61"/>
      <c r="MPY113" s="61"/>
      <c r="MPZ113" s="61"/>
      <c r="MQA113" s="61"/>
      <c r="MQB113" s="61"/>
      <c r="MQC113" s="61"/>
      <c r="MQD113" s="61"/>
      <c r="MQE113" s="61"/>
      <c r="MQF113" s="61"/>
      <c r="MQG113" s="61"/>
      <c r="MQH113" s="61"/>
      <c r="MQI113" s="61"/>
      <c r="MQJ113" s="61"/>
      <c r="MQK113" s="61"/>
      <c r="MQL113" s="61"/>
      <c r="MQM113" s="61"/>
      <c r="MQN113" s="61"/>
      <c r="MQO113" s="61"/>
      <c r="MQP113" s="61"/>
      <c r="MQQ113" s="61"/>
      <c r="MQR113" s="61"/>
      <c r="MQS113" s="61"/>
      <c r="MQT113" s="61"/>
      <c r="MQU113" s="61"/>
      <c r="MQV113" s="61"/>
      <c r="MQW113" s="61"/>
      <c r="MQX113" s="61"/>
      <c r="MQY113" s="61"/>
      <c r="MQZ113" s="61"/>
      <c r="MRA113" s="61"/>
      <c r="MRB113" s="61"/>
      <c r="MRC113" s="61"/>
      <c r="MRD113" s="61"/>
      <c r="MRE113" s="61"/>
      <c r="MRF113" s="61"/>
      <c r="MRG113" s="61"/>
      <c r="MRH113" s="61"/>
      <c r="MRI113" s="61"/>
      <c r="MRJ113" s="61"/>
      <c r="MRK113" s="61"/>
      <c r="MRL113" s="61"/>
      <c r="MRM113" s="61"/>
      <c r="MRN113" s="61"/>
      <c r="MRO113" s="61"/>
      <c r="MRP113" s="61"/>
      <c r="MRQ113" s="61"/>
      <c r="MRR113" s="61"/>
      <c r="MRS113" s="61"/>
      <c r="MRT113" s="61"/>
      <c r="MRU113" s="61"/>
      <c r="MRV113" s="61"/>
      <c r="MRW113" s="61"/>
      <c r="MRX113" s="61"/>
      <c r="MRY113" s="61"/>
      <c r="MRZ113" s="61"/>
      <c r="MSA113" s="61"/>
      <c r="MSB113" s="61"/>
      <c r="MSC113" s="61"/>
      <c r="MSD113" s="61"/>
      <c r="MSE113" s="61"/>
      <c r="MSF113" s="61"/>
      <c r="MSG113" s="61"/>
      <c r="MSH113" s="61"/>
      <c r="MSI113" s="61"/>
      <c r="MSJ113" s="61"/>
      <c r="MSK113" s="61"/>
      <c r="MSL113" s="61"/>
      <c r="MSM113" s="61"/>
      <c r="MSN113" s="61"/>
      <c r="MSO113" s="61"/>
      <c r="MSP113" s="61"/>
      <c r="MSQ113" s="61"/>
      <c r="MSR113" s="61"/>
      <c r="MSS113" s="61"/>
      <c r="MST113" s="61"/>
      <c r="MSU113" s="61"/>
      <c r="MSV113" s="61"/>
      <c r="MSW113" s="61"/>
      <c r="MSX113" s="61"/>
      <c r="MSY113" s="61"/>
      <c r="MSZ113" s="61"/>
      <c r="MTA113" s="61"/>
      <c r="MTB113" s="61"/>
      <c r="MTC113" s="61"/>
      <c r="MTD113" s="61"/>
      <c r="MTE113" s="61"/>
      <c r="MTF113" s="61"/>
      <c r="MTG113" s="61"/>
      <c r="MTH113" s="61"/>
      <c r="MTI113" s="61"/>
      <c r="MTJ113" s="61"/>
      <c r="MTK113" s="61"/>
      <c r="MTL113" s="61"/>
      <c r="MTM113" s="61"/>
      <c r="MTN113" s="61"/>
      <c r="MTO113" s="61"/>
      <c r="MTP113" s="61"/>
      <c r="MTQ113" s="61"/>
      <c r="MTR113" s="61"/>
      <c r="MTS113" s="61"/>
      <c r="MTT113" s="61"/>
      <c r="MTU113" s="61"/>
      <c r="MTV113" s="61"/>
      <c r="MTW113" s="61"/>
      <c r="MTX113" s="61"/>
      <c r="MTY113" s="61"/>
      <c r="MTZ113" s="61"/>
      <c r="MUA113" s="61"/>
      <c r="MUB113" s="61"/>
      <c r="MUC113" s="61"/>
      <c r="MUD113" s="61"/>
      <c r="MUE113" s="61"/>
      <c r="MUF113" s="61"/>
      <c r="MUG113" s="61"/>
      <c r="MUH113" s="61"/>
      <c r="MUI113" s="61"/>
      <c r="MUJ113" s="61"/>
      <c r="MUK113" s="61"/>
      <c r="MUL113" s="61"/>
      <c r="MUM113" s="61"/>
      <c r="MUN113" s="61"/>
      <c r="MUO113" s="61"/>
      <c r="MUP113" s="61"/>
      <c r="MUQ113" s="61"/>
      <c r="MUR113" s="61"/>
      <c r="MUS113" s="61"/>
      <c r="MUT113" s="61"/>
      <c r="MUU113" s="61"/>
      <c r="MUV113" s="61"/>
      <c r="MUW113" s="61"/>
      <c r="MUX113" s="61"/>
      <c r="MUY113" s="61"/>
      <c r="MUZ113" s="61"/>
      <c r="MVA113" s="61"/>
      <c r="MVB113" s="61"/>
      <c r="MVC113" s="61"/>
      <c r="MVD113" s="61"/>
      <c r="MVE113" s="61"/>
      <c r="MVF113" s="61"/>
      <c r="MVG113" s="61"/>
      <c r="MVH113" s="61"/>
      <c r="MVI113" s="61"/>
      <c r="MVJ113" s="61"/>
      <c r="MVK113" s="61"/>
      <c r="MVL113" s="61"/>
      <c r="MVM113" s="61"/>
      <c r="MVN113" s="61"/>
      <c r="MVO113" s="61"/>
      <c r="MVP113" s="61"/>
      <c r="MVQ113" s="61"/>
      <c r="MVR113" s="61"/>
      <c r="MVS113" s="61"/>
      <c r="MVT113" s="61"/>
      <c r="MVU113" s="61"/>
      <c r="MVV113" s="61"/>
      <c r="MVW113" s="61"/>
      <c r="MVX113" s="61"/>
      <c r="MVY113" s="61"/>
      <c r="MVZ113" s="61"/>
      <c r="MWA113" s="61"/>
      <c r="MWB113" s="61"/>
      <c r="MWC113" s="61"/>
      <c r="MWD113" s="61"/>
      <c r="MWE113" s="61"/>
      <c r="MWF113" s="61"/>
      <c r="MWG113" s="61"/>
      <c r="MWH113" s="61"/>
      <c r="MWI113" s="61"/>
      <c r="MWJ113" s="61"/>
      <c r="MWK113" s="61"/>
      <c r="MWL113" s="61"/>
      <c r="MWM113" s="61"/>
      <c r="MWN113" s="61"/>
      <c r="MWO113" s="61"/>
      <c r="MWP113" s="61"/>
      <c r="MWQ113" s="61"/>
      <c r="MWR113" s="61"/>
      <c r="MWS113" s="61"/>
      <c r="MWT113" s="61"/>
      <c r="MWU113" s="61"/>
      <c r="MWV113" s="61"/>
      <c r="MWW113" s="61"/>
      <c r="MWX113" s="61"/>
      <c r="MWY113" s="61"/>
      <c r="MWZ113" s="61"/>
      <c r="MXA113" s="61"/>
      <c r="MXB113" s="61"/>
      <c r="MXC113" s="61"/>
      <c r="MXD113" s="61"/>
      <c r="MXE113" s="61"/>
      <c r="MXF113" s="61"/>
      <c r="MXG113" s="61"/>
      <c r="MXH113" s="61"/>
      <c r="MXI113" s="61"/>
      <c r="MXJ113" s="61"/>
      <c r="MXK113" s="61"/>
      <c r="MXL113" s="61"/>
      <c r="MXM113" s="61"/>
      <c r="MXN113" s="61"/>
      <c r="MXO113" s="61"/>
      <c r="MXP113" s="61"/>
      <c r="MXQ113" s="61"/>
      <c r="MXR113" s="61"/>
      <c r="MXS113" s="61"/>
      <c r="MXT113" s="61"/>
      <c r="MXU113" s="61"/>
      <c r="MXV113" s="61"/>
      <c r="MXW113" s="61"/>
      <c r="MXX113" s="61"/>
      <c r="MXY113" s="61"/>
      <c r="MXZ113" s="61"/>
      <c r="MYA113" s="61"/>
      <c r="MYB113" s="61"/>
      <c r="MYC113" s="61"/>
      <c r="MYD113" s="61"/>
      <c r="MYE113" s="61"/>
      <c r="MYF113" s="61"/>
      <c r="MYG113" s="61"/>
      <c r="MYH113" s="61"/>
      <c r="MYI113" s="61"/>
      <c r="MYJ113" s="61"/>
      <c r="MYK113" s="61"/>
      <c r="MYL113" s="61"/>
      <c r="MYM113" s="61"/>
      <c r="MYN113" s="61"/>
      <c r="MYO113" s="61"/>
      <c r="MYP113" s="61"/>
      <c r="MYQ113" s="61"/>
      <c r="MYR113" s="61"/>
      <c r="MYS113" s="61"/>
      <c r="MYT113" s="61"/>
      <c r="MYU113" s="61"/>
      <c r="MYV113" s="61"/>
      <c r="MYW113" s="61"/>
      <c r="MYX113" s="61"/>
      <c r="MYY113" s="61"/>
      <c r="MYZ113" s="61"/>
      <c r="MZA113" s="61"/>
      <c r="MZB113" s="61"/>
      <c r="MZC113" s="61"/>
      <c r="MZD113" s="61"/>
      <c r="MZE113" s="61"/>
      <c r="MZF113" s="61"/>
      <c r="MZG113" s="61"/>
      <c r="MZH113" s="61"/>
      <c r="MZI113" s="61"/>
      <c r="MZJ113" s="61"/>
      <c r="MZK113" s="61"/>
      <c r="MZL113" s="61"/>
      <c r="MZM113" s="61"/>
      <c r="MZN113" s="61"/>
      <c r="MZO113" s="61"/>
      <c r="MZP113" s="61"/>
      <c r="MZQ113" s="61"/>
      <c r="MZR113" s="61"/>
      <c r="MZS113" s="61"/>
      <c r="MZT113" s="61"/>
      <c r="MZU113" s="61"/>
      <c r="MZV113" s="61"/>
      <c r="MZW113" s="61"/>
      <c r="MZX113" s="61"/>
      <c r="MZY113" s="61"/>
      <c r="MZZ113" s="61"/>
      <c r="NAA113" s="61"/>
      <c r="NAB113" s="61"/>
      <c r="NAC113" s="61"/>
      <c r="NAD113" s="61"/>
      <c r="NAE113" s="61"/>
      <c r="NAF113" s="61"/>
      <c r="NAG113" s="61"/>
      <c r="NAH113" s="61"/>
      <c r="NAI113" s="61"/>
      <c r="NAJ113" s="61"/>
      <c r="NAK113" s="61"/>
      <c r="NAL113" s="61"/>
      <c r="NAM113" s="61"/>
      <c r="NAN113" s="61"/>
      <c r="NAO113" s="61"/>
      <c r="NAP113" s="61"/>
      <c r="NAQ113" s="61"/>
      <c r="NAR113" s="61"/>
      <c r="NAS113" s="61"/>
      <c r="NAT113" s="61"/>
      <c r="NAU113" s="61"/>
      <c r="NAV113" s="61"/>
      <c r="NAW113" s="61"/>
      <c r="NAX113" s="61"/>
      <c r="NAY113" s="61"/>
      <c r="NAZ113" s="61"/>
      <c r="NBA113" s="61"/>
      <c r="NBB113" s="61"/>
      <c r="NBC113" s="61"/>
      <c r="NBD113" s="61"/>
      <c r="NBE113" s="61"/>
      <c r="NBF113" s="61"/>
      <c r="NBG113" s="61"/>
      <c r="NBH113" s="61"/>
      <c r="NBI113" s="61"/>
      <c r="NBJ113" s="61"/>
      <c r="NBK113" s="61"/>
      <c r="NBL113" s="61"/>
      <c r="NBM113" s="61"/>
      <c r="NBN113" s="61"/>
      <c r="NBO113" s="61"/>
      <c r="NBP113" s="61"/>
      <c r="NBQ113" s="61"/>
      <c r="NBR113" s="61"/>
      <c r="NBS113" s="61"/>
      <c r="NBT113" s="61"/>
      <c r="NBU113" s="61"/>
      <c r="NBV113" s="61"/>
      <c r="NBW113" s="61"/>
      <c r="NBX113" s="61"/>
      <c r="NBY113" s="61"/>
      <c r="NBZ113" s="61"/>
      <c r="NCA113" s="61"/>
      <c r="NCB113" s="61"/>
      <c r="NCC113" s="61"/>
      <c r="NCD113" s="61"/>
      <c r="NCE113" s="61"/>
      <c r="NCF113" s="61"/>
      <c r="NCG113" s="61"/>
      <c r="NCH113" s="61"/>
      <c r="NCI113" s="61"/>
      <c r="NCJ113" s="61"/>
      <c r="NCK113" s="61"/>
      <c r="NCL113" s="61"/>
      <c r="NCM113" s="61"/>
      <c r="NCN113" s="61"/>
      <c r="NCO113" s="61"/>
      <c r="NCP113" s="61"/>
      <c r="NCQ113" s="61"/>
      <c r="NCR113" s="61"/>
      <c r="NCS113" s="61"/>
      <c r="NCT113" s="61"/>
      <c r="NCU113" s="61"/>
      <c r="NCV113" s="61"/>
      <c r="NCW113" s="61"/>
      <c r="NCX113" s="61"/>
      <c r="NCY113" s="61"/>
      <c r="NCZ113" s="61"/>
      <c r="NDA113" s="61"/>
      <c r="NDB113" s="61"/>
      <c r="NDC113" s="61"/>
      <c r="NDD113" s="61"/>
      <c r="NDE113" s="61"/>
      <c r="NDF113" s="61"/>
      <c r="NDG113" s="61"/>
      <c r="NDH113" s="61"/>
      <c r="NDI113" s="61"/>
      <c r="NDJ113" s="61"/>
      <c r="NDK113" s="61"/>
      <c r="NDL113" s="61"/>
      <c r="NDM113" s="61"/>
      <c r="NDN113" s="61"/>
      <c r="NDO113" s="61"/>
      <c r="NDP113" s="61"/>
      <c r="NDQ113" s="61"/>
      <c r="NDR113" s="61"/>
      <c r="NDS113" s="61"/>
      <c r="NDT113" s="61"/>
      <c r="NDU113" s="61"/>
      <c r="NDV113" s="61"/>
      <c r="NDW113" s="61"/>
      <c r="NDX113" s="61"/>
      <c r="NDY113" s="61"/>
      <c r="NDZ113" s="61"/>
      <c r="NEA113" s="61"/>
      <c r="NEB113" s="61"/>
      <c r="NEC113" s="61"/>
      <c r="NED113" s="61"/>
      <c r="NEE113" s="61"/>
      <c r="NEF113" s="61"/>
      <c r="NEG113" s="61"/>
      <c r="NEH113" s="61"/>
      <c r="NEI113" s="61"/>
      <c r="NEJ113" s="61"/>
      <c r="NEK113" s="61"/>
      <c r="NEL113" s="61"/>
      <c r="NEM113" s="61"/>
      <c r="NEN113" s="61"/>
      <c r="NEO113" s="61"/>
      <c r="NEP113" s="61"/>
      <c r="NEQ113" s="61"/>
      <c r="NER113" s="61"/>
      <c r="NES113" s="61"/>
      <c r="NET113" s="61"/>
      <c r="NEU113" s="61"/>
      <c r="NEV113" s="61"/>
      <c r="NEW113" s="61"/>
      <c r="NEX113" s="61"/>
      <c r="NEY113" s="61"/>
      <c r="NEZ113" s="61"/>
      <c r="NFA113" s="61"/>
      <c r="NFB113" s="61"/>
      <c r="NFC113" s="61"/>
      <c r="NFD113" s="61"/>
      <c r="NFE113" s="61"/>
      <c r="NFF113" s="61"/>
      <c r="NFG113" s="61"/>
      <c r="NFH113" s="61"/>
      <c r="NFI113" s="61"/>
      <c r="NFJ113" s="61"/>
      <c r="NFK113" s="61"/>
      <c r="NFL113" s="61"/>
      <c r="NFM113" s="61"/>
      <c r="NFN113" s="61"/>
      <c r="NFO113" s="61"/>
      <c r="NFP113" s="61"/>
      <c r="NFQ113" s="61"/>
      <c r="NFR113" s="61"/>
      <c r="NFS113" s="61"/>
      <c r="NFT113" s="61"/>
      <c r="NFU113" s="61"/>
      <c r="NFV113" s="61"/>
      <c r="NFW113" s="61"/>
      <c r="NFX113" s="61"/>
      <c r="NFY113" s="61"/>
      <c r="NFZ113" s="61"/>
      <c r="NGA113" s="61"/>
      <c r="NGB113" s="61"/>
      <c r="NGC113" s="61"/>
      <c r="NGD113" s="61"/>
      <c r="NGE113" s="61"/>
      <c r="NGF113" s="61"/>
      <c r="NGG113" s="61"/>
      <c r="NGH113" s="61"/>
      <c r="NGI113" s="61"/>
      <c r="NGJ113" s="61"/>
      <c r="NGK113" s="61"/>
      <c r="NGL113" s="61"/>
      <c r="NGM113" s="61"/>
      <c r="NGN113" s="61"/>
      <c r="NGO113" s="61"/>
      <c r="NGP113" s="61"/>
      <c r="NGQ113" s="61"/>
      <c r="NGR113" s="61"/>
      <c r="NGS113" s="61"/>
      <c r="NGT113" s="61"/>
      <c r="NGU113" s="61"/>
      <c r="NGV113" s="61"/>
      <c r="NGW113" s="61"/>
      <c r="NGX113" s="61"/>
      <c r="NGY113" s="61"/>
      <c r="NGZ113" s="61"/>
      <c r="NHA113" s="61"/>
      <c r="NHB113" s="61"/>
      <c r="NHC113" s="61"/>
      <c r="NHD113" s="61"/>
      <c r="NHE113" s="61"/>
      <c r="NHF113" s="61"/>
      <c r="NHG113" s="61"/>
      <c r="NHH113" s="61"/>
      <c r="NHI113" s="61"/>
      <c r="NHJ113" s="61"/>
      <c r="NHK113" s="61"/>
      <c r="NHL113" s="61"/>
      <c r="NHM113" s="61"/>
      <c r="NHN113" s="61"/>
      <c r="NHO113" s="61"/>
      <c r="NHP113" s="61"/>
      <c r="NHQ113" s="61"/>
      <c r="NHR113" s="61"/>
      <c r="NHS113" s="61"/>
      <c r="NHT113" s="61"/>
      <c r="NHU113" s="61"/>
      <c r="NHV113" s="61"/>
      <c r="NHW113" s="61"/>
      <c r="NHX113" s="61"/>
      <c r="NHY113" s="61"/>
      <c r="NHZ113" s="61"/>
      <c r="NIA113" s="61"/>
      <c r="NIB113" s="61"/>
      <c r="NIC113" s="61"/>
      <c r="NID113" s="61"/>
      <c r="NIE113" s="61"/>
      <c r="NIF113" s="61"/>
      <c r="NIG113" s="61"/>
      <c r="NIH113" s="61"/>
      <c r="NII113" s="61"/>
      <c r="NIJ113" s="61"/>
      <c r="NIK113" s="61"/>
      <c r="NIL113" s="61"/>
      <c r="NIM113" s="61"/>
      <c r="NIN113" s="61"/>
      <c r="NIO113" s="61"/>
      <c r="NIP113" s="61"/>
      <c r="NIQ113" s="61"/>
      <c r="NIR113" s="61"/>
      <c r="NIS113" s="61"/>
      <c r="NIT113" s="61"/>
      <c r="NIU113" s="61"/>
      <c r="NIV113" s="61"/>
      <c r="NIW113" s="61"/>
      <c r="NIX113" s="61"/>
      <c r="NIY113" s="61"/>
      <c r="NIZ113" s="61"/>
      <c r="NJA113" s="61"/>
      <c r="NJB113" s="61"/>
      <c r="NJC113" s="61"/>
      <c r="NJD113" s="61"/>
      <c r="NJE113" s="61"/>
      <c r="NJF113" s="61"/>
      <c r="NJG113" s="61"/>
      <c r="NJH113" s="61"/>
      <c r="NJI113" s="61"/>
      <c r="NJJ113" s="61"/>
      <c r="NJK113" s="61"/>
      <c r="NJL113" s="61"/>
      <c r="NJM113" s="61"/>
      <c r="NJN113" s="61"/>
      <c r="NJO113" s="61"/>
      <c r="NJP113" s="61"/>
      <c r="NJQ113" s="61"/>
      <c r="NJR113" s="61"/>
      <c r="NJS113" s="61"/>
      <c r="NJT113" s="61"/>
      <c r="NJU113" s="61"/>
      <c r="NJV113" s="61"/>
      <c r="NJW113" s="61"/>
      <c r="NJX113" s="61"/>
      <c r="NJY113" s="61"/>
      <c r="NJZ113" s="61"/>
      <c r="NKA113" s="61"/>
      <c r="NKB113" s="61"/>
      <c r="NKC113" s="61"/>
      <c r="NKD113" s="61"/>
      <c r="NKE113" s="61"/>
      <c r="NKF113" s="61"/>
      <c r="NKG113" s="61"/>
      <c r="NKH113" s="61"/>
      <c r="NKI113" s="61"/>
      <c r="NKJ113" s="61"/>
      <c r="NKK113" s="61"/>
      <c r="NKL113" s="61"/>
      <c r="NKM113" s="61"/>
      <c r="NKN113" s="61"/>
      <c r="NKO113" s="61"/>
      <c r="NKP113" s="61"/>
      <c r="NKQ113" s="61"/>
      <c r="NKR113" s="61"/>
      <c r="NKS113" s="61"/>
      <c r="NKT113" s="61"/>
      <c r="NKU113" s="61"/>
      <c r="NKV113" s="61"/>
      <c r="NKW113" s="61"/>
      <c r="NKX113" s="61"/>
      <c r="NKY113" s="61"/>
      <c r="NKZ113" s="61"/>
      <c r="NLA113" s="61"/>
      <c r="NLB113" s="61"/>
      <c r="NLC113" s="61"/>
      <c r="NLD113" s="61"/>
      <c r="NLE113" s="61"/>
      <c r="NLF113" s="61"/>
      <c r="NLG113" s="61"/>
      <c r="NLH113" s="61"/>
      <c r="NLI113" s="61"/>
      <c r="NLJ113" s="61"/>
      <c r="NLK113" s="61"/>
      <c r="NLL113" s="61"/>
      <c r="NLM113" s="61"/>
      <c r="NLN113" s="61"/>
      <c r="NLO113" s="61"/>
      <c r="NLP113" s="61"/>
      <c r="NLQ113" s="61"/>
      <c r="NLR113" s="61"/>
      <c r="NLS113" s="61"/>
      <c r="NLT113" s="61"/>
      <c r="NLU113" s="61"/>
      <c r="NLV113" s="61"/>
      <c r="NLW113" s="61"/>
      <c r="NLX113" s="61"/>
      <c r="NLY113" s="61"/>
      <c r="NLZ113" s="61"/>
      <c r="NMA113" s="61"/>
      <c r="NMB113" s="61"/>
      <c r="NMC113" s="61"/>
      <c r="NMD113" s="61"/>
      <c r="NME113" s="61"/>
      <c r="NMF113" s="61"/>
      <c r="NMG113" s="61"/>
      <c r="NMH113" s="61"/>
      <c r="NMI113" s="61"/>
      <c r="NMJ113" s="61"/>
      <c r="NMK113" s="61"/>
      <c r="NML113" s="61"/>
      <c r="NMM113" s="61"/>
      <c r="NMN113" s="61"/>
      <c r="NMO113" s="61"/>
      <c r="NMP113" s="61"/>
      <c r="NMQ113" s="61"/>
      <c r="NMR113" s="61"/>
      <c r="NMS113" s="61"/>
      <c r="NMT113" s="61"/>
      <c r="NMU113" s="61"/>
      <c r="NMV113" s="61"/>
      <c r="NMW113" s="61"/>
      <c r="NMX113" s="61"/>
      <c r="NMY113" s="61"/>
      <c r="NMZ113" s="61"/>
      <c r="NNA113" s="61"/>
      <c r="NNB113" s="61"/>
      <c r="NNC113" s="61"/>
      <c r="NND113" s="61"/>
      <c r="NNE113" s="61"/>
      <c r="NNF113" s="61"/>
      <c r="NNG113" s="61"/>
      <c r="NNH113" s="61"/>
      <c r="NNI113" s="61"/>
      <c r="NNJ113" s="61"/>
      <c r="NNK113" s="61"/>
      <c r="NNL113" s="61"/>
      <c r="NNM113" s="61"/>
      <c r="NNN113" s="61"/>
      <c r="NNO113" s="61"/>
      <c r="NNP113" s="61"/>
      <c r="NNQ113" s="61"/>
      <c r="NNR113" s="61"/>
      <c r="NNS113" s="61"/>
      <c r="NNT113" s="61"/>
      <c r="NNU113" s="61"/>
      <c r="NNV113" s="61"/>
      <c r="NNW113" s="61"/>
      <c r="NNX113" s="61"/>
      <c r="NNY113" s="61"/>
      <c r="NNZ113" s="61"/>
      <c r="NOA113" s="61"/>
      <c r="NOB113" s="61"/>
      <c r="NOC113" s="61"/>
      <c r="NOD113" s="61"/>
      <c r="NOE113" s="61"/>
      <c r="NOF113" s="61"/>
      <c r="NOG113" s="61"/>
      <c r="NOH113" s="61"/>
      <c r="NOI113" s="61"/>
      <c r="NOJ113" s="61"/>
      <c r="NOK113" s="61"/>
      <c r="NOL113" s="61"/>
      <c r="NOM113" s="61"/>
      <c r="NON113" s="61"/>
      <c r="NOO113" s="61"/>
      <c r="NOP113" s="61"/>
      <c r="NOQ113" s="61"/>
      <c r="NOR113" s="61"/>
      <c r="NOS113" s="61"/>
      <c r="NOT113" s="61"/>
      <c r="NOU113" s="61"/>
      <c r="NOV113" s="61"/>
      <c r="NOW113" s="61"/>
      <c r="NOX113" s="61"/>
      <c r="NOY113" s="61"/>
      <c r="NOZ113" s="61"/>
      <c r="NPA113" s="61"/>
      <c r="NPB113" s="61"/>
      <c r="NPC113" s="61"/>
      <c r="NPD113" s="61"/>
      <c r="NPE113" s="61"/>
      <c r="NPF113" s="61"/>
      <c r="NPG113" s="61"/>
      <c r="NPH113" s="61"/>
      <c r="NPI113" s="61"/>
      <c r="NPJ113" s="61"/>
      <c r="NPK113" s="61"/>
      <c r="NPL113" s="61"/>
      <c r="NPM113" s="61"/>
      <c r="NPN113" s="61"/>
      <c r="NPO113" s="61"/>
      <c r="NPP113" s="61"/>
      <c r="NPQ113" s="61"/>
      <c r="NPR113" s="61"/>
      <c r="NPS113" s="61"/>
      <c r="NPT113" s="61"/>
      <c r="NPU113" s="61"/>
      <c r="NPV113" s="61"/>
      <c r="NPW113" s="61"/>
      <c r="NPX113" s="61"/>
      <c r="NPY113" s="61"/>
      <c r="NPZ113" s="61"/>
      <c r="NQA113" s="61"/>
      <c r="NQB113" s="61"/>
      <c r="NQC113" s="61"/>
      <c r="NQD113" s="61"/>
      <c r="NQE113" s="61"/>
      <c r="NQF113" s="61"/>
      <c r="NQG113" s="61"/>
      <c r="NQH113" s="61"/>
      <c r="NQI113" s="61"/>
      <c r="NQJ113" s="61"/>
      <c r="NQK113" s="61"/>
      <c r="NQL113" s="61"/>
      <c r="NQM113" s="61"/>
      <c r="NQN113" s="61"/>
      <c r="NQO113" s="61"/>
      <c r="NQP113" s="61"/>
      <c r="NQQ113" s="61"/>
      <c r="NQR113" s="61"/>
      <c r="NQS113" s="61"/>
      <c r="NQT113" s="61"/>
      <c r="NQU113" s="61"/>
      <c r="NQV113" s="61"/>
      <c r="NQW113" s="61"/>
      <c r="NQX113" s="61"/>
      <c r="NQY113" s="61"/>
      <c r="NQZ113" s="61"/>
      <c r="NRA113" s="61"/>
      <c r="NRB113" s="61"/>
      <c r="NRC113" s="61"/>
      <c r="NRD113" s="61"/>
      <c r="NRE113" s="61"/>
      <c r="NRF113" s="61"/>
      <c r="NRG113" s="61"/>
      <c r="NRH113" s="61"/>
      <c r="NRI113" s="61"/>
      <c r="NRJ113" s="61"/>
      <c r="NRK113" s="61"/>
      <c r="NRL113" s="61"/>
      <c r="NRM113" s="61"/>
      <c r="NRN113" s="61"/>
      <c r="NRO113" s="61"/>
      <c r="NRP113" s="61"/>
      <c r="NRQ113" s="61"/>
      <c r="NRR113" s="61"/>
      <c r="NRS113" s="61"/>
      <c r="NRT113" s="61"/>
      <c r="NRU113" s="61"/>
      <c r="NRV113" s="61"/>
      <c r="NRW113" s="61"/>
      <c r="NRX113" s="61"/>
      <c r="NRY113" s="61"/>
      <c r="NRZ113" s="61"/>
      <c r="NSA113" s="61"/>
      <c r="NSB113" s="61"/>
      <c r="NSC113" s="61"/>
      <c r="NSD113" s="61"/>
      <c r="NSE113" s="61"/>
      <c r="NSF113" s="61"/>
      <c r="NSG113" s="61"/>
      <c r="NSH113" s="61"/>
      <c r="NSI113" s="61"/>
      <c r="NSJ113" s="61"/>
      <c r="NSK113" s="61"/>
      <c r="NSL113" s="61"/>
      <c r="NSM113" s="61"/>
      <c r="NSN113" s="61"/>
      <c r="NSO113" s="61"/>
      <c r="NSP113" s="61"/>
      <c r="NSQ113" s="61"/>
      <c r="NSR113" s="61"/>
      <c r="NSS113" s="61"/>
      <c r="NST113" s="61"/>
      <c r="NSU113" s="61"/>
      <c r="NSV113" s="61"/>
      <c r="NSW113" s="61"/>
      <c r="NSX113" s="61"/>
      <c r="NSY113" s="61"/>
      <c r="NSZ113" s="61"/>
      <c r="NTA113" s="61"/>
      <c r="NTB113" s="61"/>
      <c r="NTC113" s="61"/>
      <c r="NTD113" s="61"/>
      <c r="NTE113" s="61"/>
      <c r="NTF113" s="61"/>
      <c r="NTG113" s="61"/>
      <c r="NTH113" s="61"/>
      <c r="NTI113" s="61"/>
      <c r="NTJ113" s="61"/>
      <c r="NTK113" s="61"/>
      <c r="NTL113" s="61"/>
      <c r="NTM113" s="61"/>
      <c r="NTN113" s="61"/>
      <c r="NTO113" s="61"/>
      <c r="NTP113" s="61"/>
      <c r="NTQ113" s="61"/>
      <c r="NTR113" s="61"/>
      <c r="NTS113" s="61"/>
      <c r="NTT113" s="61"/>
      <c r="NTU113" s="61"/>
      <c r="NTV113" s="61"/>
      <c r="NTW113" s="61"/>
      <c r="NTX113" s="61"/>
      <c r="NTY113" s="61"/>
      <c r="NTZ113" s="61"/>
      <c r="NUA113" s="61"/>
      <c r="NUB113" s="61"/>
      <c r="NUC113" s="61"/>
      <c r="NUD113" s="61"/>
      <c r="NUE113" s="61"/>
      <c r="NUF113" s="61"/>
      <c r="NUG113" s="61"/>
      <c r="NUH113" s="61"/>
      <c r="NUI113" s="61"/>
      <c r="NUJ113" s="61"/>
      <c r="NUK113" s="61"/>
      <c r="NUL113" s="61"/>
      <c r="NUM113" s="61"/>
      <c r="NUN113" s="61"/>
      <c r="NUO113" s="61"/>
      <c r="NUP113" s="61"/>
      <c r="NUQ113" s="61"/>
      <c r="NUR113" s="61"/>
      <c r="NUS113" s="61"/>
      <c r="NUT113" s="61"/>
      <c r="NUU113" s="61"/>
      <c r="NUV113" s="61"/>
      <c r="NUW113" s="61"/>
      <c r="NUX113" s="61"/>
      <c r="NUY113" s="61"/>
      <c r="NUZ113" s="61"/>
      <c r="NVA113" s="61"/>
      <c r="NVB113" s="61"/>
      <c r="NVC113" s="61"/>
      <c r="NVD113" s="61"/>
      <c r="NVE113" s="61"/>
      <c r="NVF113" s="61"/>
      <c r="NVG113" s="61"/>
      <c r="NVH113" s="61"/>
      <c r="NVI113" s="61"/>
      <c r="NVJ113" s="61"/>
      <c r="NVK113" s="61"/>
      <c r="NVL113" s="61"/>
      <c r="NVM113" s="61"/>
      <c r="NVN113" s="61"/>
      <c r="NVO113" s="61"/>
      <c r="NVP113" s="61"/>
      <c r="NVQ113" s="61"/>
      <c r="NVR113" s="61"/>
      <c r="NVS113" s="61"/>
      <c r="NVT113" s="61"/>
      <c r="NVU113" s="61"/>
      <c r="NVV113" s="61"/>
      <c r="NVW113" s="61"/>
      <c r="NVX113" s="61"/>
      <c r="NVY113" s="61"/>
      <c r="NVZ113" s="61"/>
      <c r="NWA113" s="61"/>
      <c r="NWB113" s="61"/>
      <c r="NWC113" s="61"/>
      <c r="NWD113" s="61"/>
      <c r="NWE113" s="61"/>
      <c r="NWF113" s="61"/>
      <c r="NWG113" s="61"/>
      <c r="NWH113" s="61"/>
      <c r="NWI113" s="61"/>
      <c r="NWJ113" s="61"/>
      <c r="NWK113" s="61"/>
      <c r="NWL113" s="61"/>
      <c r="NWM113" s="61"/>
      <c r="NWN113" s="61"/>
      <c r="NWO113" s="61"/>
      <c r="NWP113" s="61"/>
      <c r="NWQ113" s="61"/>
      <c r="NWR113" s="61"/>
      <c r="NWS113" s="61"/>
      <c r="NWT113" s="61"/>
      <c r="NWU113" s="61"/>
      <c r="NWV113" s="61"/>
      <c r="NWW113" s="61"/>
      <c r="NWX113" s="61"/>
      <c r="NWY113" s="61"/>
      <c r="NWZ113" s="61"/>
      <c r="NXA113" s="61"/>
      <c r="NXB113" s="61"/>
      <c r="NXC113" s="61"/>
      <c r="NXD113" s="61"/>
      <c r="NXE113" s="61"/>
      <c r="NXF113" s="61"/>
      <c r="NXG113" s="61"/>
      <c r="NXH113" s="61"/>
      <c r="NXI113" s="61"/>
      <c r="NXJ113" s="61"/>
      <c r="NXK113" s="61"/>
      <c r="NXL113" s="61"/>
      <c r="NXM113" s="61"/>
      <c r="NXN113" s="61"/>
      <c r="NXO113" s="61"/>
      <c r="NXP113" s="61"/>
      <c r="NXQ113" s="61"/>
      <c r="NXR113" s="61"/>
      <c r="NXS113" s="61"/>
      <c r="NXT113" s="61"/>
      <c r="NXU113" s="61"/>
      <c r="NXV113" s="61"/>
      <c r="NXW113" s="61"/>
      <c r="NXX113" s="61"/>
      <c r="NXY113" s="61"/>
      <c r="NXZ113" s="61"/>
      <c r="NYA113" s="61"/>
      <c r="NYB113" s="61"/>
      <c r="NYC113" s="61"/>
      <c r="NYD113" s="61"/>
      <c r="NYE113" s="61"/>
      <c r="NYF113" s="61"/>
      <c r="NYG113" s="61"/>
      <c r="NYH113" s="61"/>
      <c r="NYI113" s="61"/>
      <c r="NYJ113" s="61"/>
      <c r="NYK113" s="61"/>
      <c r="NYL113" s="61"/>
      <c r="NYM113" s="61"/>
      <c r="NYN113" s="61"/>
      <c r="NYO113" s="61"/>
      <c r="NYP113" s="61"/>
      <c r="NYQ113" s="61"/>
      <c r="NYR113" s="61"/>
      <c r="NYS113" s="61"/>
      <c r="NYT113" s="61"/>
      <c r="NYU113" s="61"/>
      <c r="NYV113" s="61"/>
      <c r="NYW113" s="61"/>
      <c r="NYX113" s="61"/>
      <c r="NYY113" s="61"/>
      <c r="NYZ113" s="61"/>
      <c r="NZA113" s="61"/>
      <c r="NZB113" s="61"/>
      <c r="NZC113" s="61"/>
      <c r="NZD113" s="61"/>
      <c r="NZE113" s="61"/>
      <c r="NZF113" s="61"/>
      <c r="NZG113" s="61"/>
      <c r="NZH113" s="61"/>
      <c r="NZI113" s="61"/>
      <c r="NZJ113" s="61"/>
      <c r="NZK113" s="61"/>
      <c r="NZL113" s="61"/>
      <c r="NZM113" s="61"/>
      <c r="NZN113" s="61"/>
      <c r="NZO113" s="61"/>
      <c r="NZP113" s="61"/>
      <c r="NZQ113" s="61"/>
      <c r="NZR113" s="61"/>
      <c r="NZS113" s="61"/>
      <c r="NZT113" s="61"/>
      <c r="NZU113" s="61"/>
      <c r="NZV113" s="61"/>
      <c r="NZW113" s="61"/>
      <c r="NZX113" s="61"/>
      <c r="NZY113" s="61"/>
      <c r="NZZ113" s="61"/>
      <c r="OAA113" s="61"/>
      <c r="OAB113" s="61"/>
      <c r="OAC113" s="61"/>
      <c r="OAD113" s="61"/>
      <c r="OAE113" s="61"/>
      <c r="OAF113" s="61"/>
      <c r="OAG113" s="61"/>
      <c r="OAH113" s="61"/>
      <c r="OAI113" s="61"/>
      <c r="OAJ113" s="61"/>
      <c r="OAK113" s="61"/>
      <c r="OAL113" s="61"/>
      <c r="OAM113" s="61"/>
      <c r="OAN113" s="61"/>
      <c r="OAO113" s="61"/>
      <c r="OAP113" s="61"/>
      <c r="OAQ113" s="61"/>
      <c r="OAR113" s="61"/>
      <c r="OAS113" s="61"/>
      <c r="OAT113" s="61"/>
      <c r="OAU113" s="61"/>
      <c r="OAV113" s="61"/>
      <c r="OAW113" s="61"/>
      <c r="OAX113" s="61"/>
      <c r="OAY113" s="61"/>
      <c r="OAZ113" s="61"/>
      <c r="OBA113" s="61"/>
      <c r="OBB113" s="61"/>
      <c r="OBC113" s="61"/>
      <c r="OBD113" s="61"/>
      <c r="OBE113" s="61"/>
      <c r="OBF113" s="61"/>
      <c r="OBG113" s="61"/>
      <c r="OBH113" s="61"/>
      <c r="OBI113" s="61"/>
      <c r="OBJ113" s="61"/>
      <c r="OBK113" s="61"/>
      <c r="OBL113" s="61"/>
      <c r="OBM113" s="61"/>
      <c r="OBN113" s="61"/>
      <c r="OBO113" s="61"/>
      <c r="OBP113" s="61"/>
      <c r="OBQ113" s="61"/>
      <c r="OBR113" s="61"/>
      <c r="OBS113" s="61"/>
      <c r="OBT113" s="61"/>
      <c r="OBU113" s="61"/>
      <c r="OBV113" s="61"/>
      <c r="OBW113" s="61"/>
      <c r="OBX113" s="61"/>
      <c r="OBY113" s="61"/>
      <c r="OBZ113" s="61"/>
      <c r="OCA113" s="61"/>
      <c r="OCB113" s="61"/>
      <c r="OCC113" s="61"/>
      <c r="OCD113" s="61"/>
      <c r="OCE113" s="61"/>
      <c r="OCF113" s="61"/>
      <c r="OCG113" s="61"/>
      <c r="OCH113" s="61"/>
      <c r="OCI113" s="61"/>
      <c r="OCJ113" s="61"/>
      <c r="OCK113" s="61"/>
      <c r="OCL113" s="61"/>
      <c r="OCM113" s="61"/>
      <c r="OCN113" s="61"/>
      <c r="OCO113" s="61"/>
      <c r="OCP113" s="61"/>
      <c r="OCQ113" s="61"/>
      <c r="OCR113" s="61"/>
      <c r="OCS113" s="61"/>
      <c r="OCT113" s="61"/>
      <c r="OCU113" s="61"/>
      <c r="OCV113" s="61"/>
      <c r="OCW113" s="61"/>
      <c r="OCX113" s="61"/>
      <c r="OCY113" s="61"/>
      <c r="OCZ113" s="61"/>
      <c r="ODA113" s="61"/>
      <c r="ODB113" s="61"/>
      <c r="ODC113" s="61"/>
      <c r="ODD113" s="61"/>
      <c r="ODE113" s="61"/>
      <c r="ODF113" s="61"/>
      <c r="ODG113" s="61"/>
      <c r="ODH113" s="61"/>
      <c r="ODI113" s="61"/>
      <c r="ODJ113" s="61"/>
      <c r="ODK113" s="61"/>
      <c r="ODL113" s="61"/>
      <c r="ODM113" s="61"/>
      <c r="ODN113" s="61"/>
      <c r="ODO113" s="61"/>
      <c r="ODP113" s="61"/>
      <c r="ODQ113" s="61"/>
      <c r="ODR113" s="61"/>
      <c r="ODS113" s="61"/>
      <c r="ODT113" s="61"/>
      <c r="ODU113" s="61"/>
      <c r="ODV113" s="61"/>
      <c r="ODW113" s="61"/>
      <c r="ODX113" s="61"/>
      <c r="ODY113" s="61"/>
      <c r="ODZ113" s="61"/>
      <c r="OEA113" s="61"/>
      <c r="OEB113" s="61"/>
      <c r="OEC113" s="61"/>
      <c r="OED113" s="61"/>
      <c r="OEE113" s="61"/>
      <c r="OEF113" s="61"/>
      <c r="OEG113" s="61"/>
      <c r="OEH113" s="61"/>
      <c r="OEI113" s="61"/>
      <c r="OEJ113" s="61"/>
      <c r="OEK113" s="61"/>
      <c r="OEL113" s="61"/>
      <c r="OEM113" s="61"/>
      <c r="OEN113" s="61"/>
      <c r="OEO113" s="61"/>
      <c r="OEP113" s="61"/>
      <c r="OEQ113" s="61"/>
      <c r="OER113" s="61"/>
      <c r="OES113" s="61"/>
      <c r="OET113" s="61"/>
      <c r="OEU113" s="61"/>
      <c r="OEV113" s="61"/>
      <c r="OEW113" s="61"/>
      <c r="OEX113" s="61"/>
      <c r="OEY113" s="61"/>
      <c r="OEZ113" s="61"/>
      <c r="OFA113" s="61"/>
      <c r="OFB113" s="61"/>
      <c r="OFC113" s="61"/>
      <c r="OFD113" s="61"/>
      <c r="OFE113" s="61"/>
      <c r="OFF113" s="61"/>
      <c r="OFG113" s="61"/>
      <c r="OFH113" s="61"/>
      <c r="OFI113" s="61"/>
      <c r="OFJ113" s="61"/>
      <c r="OFK113" s="61"/>
      <c r="OFL113" s="61"/>
      <c r="OFM113" s="61"/>
      <c r="OFN113" s="61"/>
      <c r="OFO113" s="61"/>
      <c r="OFP113" s="61"/>
      <c r="OFQ113" s="61"/>
      <c r="OFR113" s="61"/>
      <c r="OFS113" s="61"/>
      <c r="OFT113" s="61"/>
      <c r="OFU113" s="61"/>
      <c r="OFV113" s="61"/>
      <c r="OFW113" s="61"/>
      <c r="OFX113" s="61"/>
      <c r="OFY113" s="61"/>
      <c r="OFZ113" s="61"/>
      <c r="OGA113" s="61"/>
      <c r="OGB113" s="61"/>
      <c r="OGC113" s="61"/>
      <c r="OGD113" s="61"/>
      <c r="OGE113" s="61"/>
      <c r="OGF113" s="61"/>
      <c r="OGG113" s="61"/>
      <c r="OGH113" s="61"/>
      <c r="OGI113" s="61"/>
      <c r="OGJ113" s="61"/>
      <c r="OGK113" s="61"/>
      <c r="OGL113" s="61"/>
      <c r="OGM113" s="61"/>
      <c r="OGN113" s="61"/>
      <c r="OGO113" s="61"/>
      <c r="OGP113" s="61"/>
      <c r="OGQ113" s="61"/>
      <c r="OGR113" s="61"/>
      <c r="OGS113" s="61"/>
      <c r="OGT113" s="61"/>
      <c r="OGU113" s="61"/>
      <c r="OGV113" s="61"/>
      <c r="OGW113" s="61"/>
      <c r="OGX113" s="61"/>
      <c r="OGY113" s="61"/>
      <c r="OGZ113" s="61"/>
      <c r="OHA113" s="61"/>
      <c r="OHB113" s="61"/>
      <c r="OHC113" s="61"/>
      <c r="OHD113" s="61"/>
      <c r="OHE113" s="61"/>
      <c r="OHF113" s="61"/>
      <c r="OHG113" s="61"/>
      <c r="OHH113" s="61"/>
      <c r="OHI113" s="61"/>
      <c r="OHJ113" s="61"/>
      <c r="OHK113" s="61"/>
      <c r="OHL113" s="61"/>
      <c r="OHM113" s="61"/>
      <c r="OHN113" s="61"/>
      <c r="OHO113" s="61"/>
      <c r="OHP113" s="61"/>
      <c r="OHQ113" s="61"/>
      <c r="OHR113" s="61"/>
      <c r="OHS113" s="61"/>
      <c r="OHT113" s="61"/>
      <c r="OHU113" s="61"/>
      <c r="OHV113" s="61"/>
      <c r="OHW113" s="61"/>
      <c r="OHX113" s="61"/>
      <c r="OHY113" s="61"/>
      <c r="OHZ113" s="61"/>
      <c r="OIA113" s="61"/>
      <c r="OIB113" s="61"/>
      <c r="OIC113" s="61"/>
      <c r="OID113" s="61"/>
      <c r="OIE113" s="61"/>
      <c r="OIF113" s="61"/>
      <c r="OIG113" s="61"/>
      <c r="OIH113" s="61"/>
      <c r="OII113" s="61"/>
      <c r="OIJ113" s="61"/>
      <c r="OIK113" s="61"/>
      <c r="OIL113" s="61"/>
      <c r="OIM113" s="61"/>
      <c r="OIN113" s="61"/>
      <c r="OIO113" s="61"/>
      <c r="OIP113" s="61"/>
      <c r="OIQ113" s="61"/>
      <c r="OIR113" s="61"/>
      <c r="OIS113" s="61"/>
      <c r="OIT113" s="61"/>
      <c r="OIU113" s="61"/>
      <c r="OIV113" s="61"/>
      <c r="OIW113" s="61"/>
      <c r="OIX113" s="61"/>
      <c r="OIY113" s="61"/>
      <c r="OIZ113" s="61"/>
      <c r="OJA113" s="61"/>
      <c r="OJB113" s="61"/>
      <c r="OJC113" s="61"/>
      <c r="OJD113" s="61"/>
      <c r="OJE113" s="61"/>
      <c r="OJF113" s="61"/>
      <c r="OJG113" s="61"/>
      <c r="OJH113" s="61"/>
      <c r="OJI113" s="61"/>
      <c r="OJJ113" s="61"/>
      <c r="OJK113" s="61"/>
      <c r="OJL113" s="61"/>
      <c r="OJM113" s="61"/>
      <c r="OJN113" s="61"/>
      <c r="OJO113" s="61"/>
      <c r="OJP113" s="61"/>
      <c r="OJQ113" s="61"/>
      <c r="OJR113" s="61"/>
      <c r="OJS113" s="61"/>
      <c r="OJT113" s="61"/>
      <c r="OJU113" s="61"/>
      <c r="OJV113" s="61"/>
      <c r="OJW113" s="61"/>
      <c r="OJX113" s="61"/>
      <c r="OJY113" s="61"/>
      <c r="OJZ113" s="61"/>
      <c r="OKA113" s="61"/>
      <c r="OKB113" s="61"/>
      <c r="OKC113" s="61"/>
      <c r="OKD113" s="61"/>
      <c r="OKE113" s="61"/>
      <c r="OKF113" s="61"/>
      <c r="OKG113" s="61"/>
      <c r="OKH113" s="61"/>
      <c r="OKI113" s="61"/>
      <c r="OKJ113" s="61"/>
      <c r="OKK113" s="61"/>
      <c r="OKL113" s="61"/>
      <c r="OKM113" s="61"/>
      <c r="OKN113" s="61"/>
      <c r="OKO113" s="61"/>
      <c r="OKP113" s="61"/>
      <c r="OKQ113" s="61"/>
      <c r="OKR113" s="61"/>
      <c r="OKS113" s="61"/>
      <c r="OKT113" s="61"/>
      <c r="OKU113" s="61"/>
      <c r="OKV113" s="61"/>
      <c r="OKW113" s="61"/>
      <c r="OKX113" s="61"/>
      <c r="OKY113" s="61"/>
      <c r="OKZ113" s="61"/>
      <c r="OLA113" s="61"/>
      <c r="OLB113" s="61"/>
      <c r="OLC113" s="61"/>
      <c r="OLD113" s="61"/>
      <c r="OLE113" s="61"/>
      <c r="OLF113" s="61"/>
      <c r="OLG113" s="61"/>
      <c r="OLH113" s="61"/>
      <c r="OLI113" s="61"/>
      <c r="OLJ113" s="61"/>
      <c r="OLK113" s="61"/>
      <c r="OLL113" s="61"/>
      <c r="OLM113" s="61"/>
      <c r="OLN113" s="61"/>
      <c r="OLO113" s="61"/>
      <c r="OLP113" s="61"/>
      <c r="OLQ113" s="61"/>
      <c r="OLR113" s="61"/>
      <c r="OLS113" s="61"/>
      <c r="OLT113" s="61"/>
      <c r="OLU113" s="61"/>
      <c r="OLV113" s="61"/>
      <c r="OLW113" s="61"/>
      <c r="OLX113" s="61"/>
      <c r="OLY113" s="61"/>
      <c r="OLZ113" s="61"/>
      <c r="OMA113" s="61"/>
      <c r="OMB113" s="61"/>
      <c r="OMC113" s="61"/>
      <c r="OMD113" s="61"/>
      <c r="OME113" s="61"/>
      <c r="OMF113" s="61"/>
      <c r="OMG113" s="61"/>
      <c r="OMH113" s="61"/>
      <c r="OMI113" s="61"/>
      <c r="OMJ113" s="61"/>
      <c r="OMK113" s="61"/>
      <c r="OML113" s="61"/>
      <c r="OMM113" s="61"/>
      <c r="OMN113" s="61"/>
      <c r="OMO113" s="61"/>
      <c r="OMP113" s="61"/>
      <c r="OMQ113" s="61"/>
      <c r="OMR113" s="61"/>
      <c r="OMS113" s="61"/>
      <c r="OMT113" s="61"/>
      <c r="OMU113" s="61"/>
      <c r="OMV113" s="61"/>
      <c r="OMW113" s="61"/>
      <c r="OMX113" s="61"/>
      <c r="OMY113" s="61"/>
      <c r="OMZ113" s="61"/>
      <c r="ONA113" s="61"/>
      <c r="ONB113" s="61"/>
      <c r="ONC113" s="61"/>
      <c r="OND113" s="61"/>
      <c r="ONE113" s="61"/>
      <c r="ONF113" s="61"/>
      <c r="ONG113" s="61"/>
      <c r="ONH113" s="61"/>
      <c r="ONI113" s="61"/>
      <c r="ONJ113" s="61"/>
      <c r="ONK113" s="61"/>
      <c r="ONL113" s="61"/>
      <c r="ONM113" s="61"/>
      <c r="ONN113" s="61"/>
      <c r="ONO113" s="61"/>
      <c r="ONP113" s="61"/>
      <c r="ONQ113" s="61"/>
      <c r="ONR113" s="61"/>
      <c r="ONS113" s="61"/>
      <c r="ONT113" s="61"/>
      <c r="ONU113" s="61"/>
      <c r="ONV113" s="61"/>
      <c r="ONW113" s="61"/>
      <c r="ONX113" s="61"/>
      <c r="ONY113" s="61"/>
      <c r="ONZ113" s="61"/>
      <c r="OOA113" s="61"/>
      <c r="OOB113" s="61"/>
      <c r="OOC113" s="61"/>
      <c r="OOD113" s="61"/>
      <c r="OOE113" s="61"/>
      <c r="OOF113" s="61"/>
      <c r="OOG113" s="61"/>
      <c r="OOH113" s="61"/>
      <c r="OOI113" s="61"/>
      <c r="OOJ113" s="61"/>
      <c r="OOK113" s="61"/>
      <c r="OOL113" s="61"/>
      <c r="OOM113" s="61"/>
      <c r="OON113" s="61"/>
      <c r="OOO113" s="61"/>
      <c r="OOP113" s="61"/>
      <c r="OOQ113" s="61"/>
      <c r="OOR113" s="61"/>
      <c r="OOS113" s="61"/>
      <c r="OOT113" s="61"/>
      <c r="OOU113" s="61"/>
      <c r="OOV113" s="61"/>
      <c r="OOW113" s="61"/>
      <c r="OOX113" s="61"/>
      <c r="OOY113" s="61"/>
      <c r="OOZ113" s="61"/>
      <c r="OPA113" s="61"/>
      <c r="OPB113" s="61"/>
      <c r="OPC113" s="61"/>
      <c r="OPD113" s="61"/>
      <c r="OPE113" s="61"/>
      <c r="OPF113" s="61"/>
      <c r="OPG113" s="61"/>
      <c r="OPH113" s="61"/>
      <c r="OPI113" s="61"/>
      <c r="OPJ113" s="61"/>
      <c r="OPK113" s="61"/>
      <c r="OPL113" s="61"/>
      <c r="OPM113" s="61"/>
      <c r="OPN113" s="61"/>
      <c r="OPO113" s="61"/>
      <c r="OPP113" s="61"/>
      <c r="OPQ113" s="61"/>
      <c r="OPR113" s="61"/>
      <c r="OPS113" s="61"/>
      <c r="OPT113" s="61"/>
      <c r="OPU113" s="61"/>
      <c r="OPV113" s="61"/>
      <c r="OPW113" s="61"/>
      <c r="OPX113" s="61"/>
      <c r="OPY113" s="61"/>
      <c r="OPZ113" s="61"/>
      <c r="OQA113" s="61"/>
      <c r="OQB113" s="61"/>
      <c r="OQC113" s="61"/>
      <c r="OQD113" s="61"/>
      <c r="OQE113" s="61"/>
      <c r="OQF113" s="61"/>
      <c r="OQG113" s="61"/>
      <c r="OQH113" s="61"/>
      <c r="OQI113" s="61"/>
      <c r="OQJ113" s="61"/>
      <c r="OQK113" s="61"/>
      <c r="OQL113" s="61"/>
      <c r="OQM113" s="61"/>
      <c r="OQN113" s="61"/>
      <c r="OQO113" s="61"/>
      <c r="OQP113" s="61"/>
      <c r="OQQ113" s="61"/>
      <c r="OQR113" s="61"/>
      <c r="OQS113" s="61"/>
      <c r="OQT113" s="61"/>
      <c r="OQU113" s="61"/>
      <c r="OQV113" s="61"/>
      <c r="OQW113" s="61"/>
      <c r="OQX113" s="61"/>
      <c r="OQY113" s="61"/>
      <c r="OQZ113" s="61"/>
      <c r="ORA113" s="61"/>
      <c r="ORB113" s="61"/>
      <c r="ORC113" s="61"/>
      <c r="ORD113" s="61"/>
      <c r="ORE113" s="61"/>
      <c r="ORF113" s="61"/>
      <c r="ORG113" s="61"/>
      <c r="ORH113" s="61"/>
      <c r="ORI113" s="61"/>
      <c r="ORJ113" s="61"/>
      <c r="ORK113" s="61"/>
      <c r="ORL113" s="61"/>
      <c r="ORM113" s="61"/>
      <c r="ORN113" s="61"/>
      <c r="ORO113" s="61"/>
      <c r="ORP113" s="61"/>
      <c r="ORQ113" s="61"/>
      <c r="ORR113" s="61"/>
      <c r="ORS113" s="61"/>
      <c r="ORT113" s="61"/>
      <c r="ORU113" s="61"/>
      <c r="ORV113" s="61"/>
      <c r="ORW113" s="61"/>
      <c r="ORX113" s="61"/>
      <c r="ORY113" s="61"/>
      <c r="ORZ113" s="61"/>
      <c r="OSA113" s="61"/>
      <c r="OSB113" s="61"/>
      <c r="OSC113" s="61"/>
      <c r="OSD113" s="61"/>
      <c r="OSE113" s="61"/>
      <c r="OSF113" s="61"/>
      <c r="OSG113" s="61"/>
      <c r="OSH113" s="61"/>
      <c r="OSI113" s="61"/>
      <c r="OSJ113" s="61"/>
      <c r="OSK113" s="61"/>
      <c r="OSL113" s="61"/>
      <c r="OSM113" s="61"/>
      <c r="OSN113" s="61"/>
      <c r="OSO113" s="61"/>
      <c r="OSP113" s="61"/>
      <c r="OSQ113" s="61"/>
      <c r="OSR113" s="61"/>
      <c r="OSS113" s="61"/>
      <c r="OST113" s="61"/>
      <c r="OSU113" s="61"/>
      <c r="OSV113" s="61"/>
      <c r="OSW113" s="61"/>
      <c r="OSX113" s="61"/>
      <c r="OSY113" s="61"/>
      <c r="OSZ113" s="61"/>
      <c r="OTA113" s="61"/>
      <c r="OTB113" s="61"/>
      <c r="OTC113" s="61"/>
      <c r="OTD113" s="61"/>
      <c r="OTE113" s="61"/>
      <c r="OTF113" s="61"/>
      <c r="OTG113" s="61"/>
      <c r="OTH113" s="61"/>
      <c r="OTI113" s="61"/>
      <c r="OTJ113" s="61"/>
      <c r="OTK113" s="61"/>
      <c r="OTL113" s="61"/>
      <c r="OTM113" s="61"/>
      <c r="OTN113" s="61"/>
      <c r="OTO113" s="61"/>
      <c r="OTP113" s="61"/>
      <c r="OTQ113" s="61"/>
      <c r="OTR113" s="61"/>
      <c r="OTS113" s="61"/>
      <c r="OTT113" s="61"/>
      <c r="OTU113" s="61"/>
      <c r="OTV113" s="61"/>
      <c r="OTW113" s="61"/>
      <c r="OTX113" s="61"/>
      <c r="OTY113" s="61"/>
      <c r="OTZ113" s="61"/>
      <c r="OUA113" s="61"/>
      <c r="OUB113" s="61"/>
      <c r="OUC113" s="61"/>
      <c r="OUD113" s="61"/>
      <c r="OUE113" s="61"/>
      <c r="OUF113" s="61"/>
      <c r="OUG113" s="61"/>
      <c r="OUH113" s="61"/>
      <c r="OUI113" s="61"/>
      <c r="OUJ113" s="61"/>
      <c r="OUK113" s="61"/>
      <c r="OUL113" s="61"/>
      <c r="OUM113" s="61"/>
      <c r="OUN113" s="61"/>
      <c r="OUO113" s="61"/>
      <c r="OUP113" s="61"/>
      <c r="OUQ113" s="61"/>
      <c r="OUR113" s="61"/>
      <c r="OUS113" s="61"/>
      <c r="OUT113" s="61"/>
      <c r="OUU113" s="61"/>
      <c r="OUV113" s="61"/>
      <c r="OUW113" s="61"/>
      <c r="OUX113" s="61"/>
      <c r="OUY113" s="61"/>
      <c r="OUZ113" s="61"/>
      <c r="OVA113" s="61"/>
      <c r="OVB113" s="61"/>
      <c r="OVC113" s="61"/>
      <c r="OVD113" s="61"/>
      <c r="OVE113" s="61"/>
      <c r="OVF113" s="61"/>
      <c r="OVG113" s="61"/>
      <c r="OVH113" s="61"/>
      <c r="OVI113" s="61"/>
      <c r="OVJ113" s="61"/>
      <c r="OVK113" s="61"/>
      <c r="OVL113" s="61"/>
      <c r="OVM113" s="61"/>
      <c r="OVN113" s="61"/>
      <c r="OVO113" s="61"/>
      <c r="OVP113" s="61"/>
      <c r="OVQ113" s="61"/>
      <c r="OVR113" s="61"/>
      <c r="OVS113" s="61"/>
      <c r="OVT113" s="61"/>
      <c r="OVU113" s="61"/>
      <c r="OVV113" s="61"/>
      <c r="OVW113" s="61"/>
      <c r="OVX113" s="61"/>
      <c r="OVY113" s="61"/>
      <c r="OVZ113" s="61"/>
      <c r="OWA113" s="61"/>
      <c r="OWB113" s="61"/>
      <c r="OWC113" s="61"/>
      <c r="OWD113" s="61"/>
      <c r="OWE113" s="61"/>
      <c r="OWF113" s="61"/>
      <c r="OWG113" s="61"/>
      <c r="OWH113" s="61"/>
      <c r="OWI113" s="61"/>
      <c r="OWJ113" s="61"/>
      <c r="OWK113" s="61"/>
      <c r="OWL113" s="61"/>
      <c r="OWM113" s="61"/>
      <c r="OWN113" s="61"/>
      <c r="OWO113" s="61"/>
      <c r="OWP113" s="61"/>
      <c r="OWQ113" s="61"/>
      <c r="OWR113" s="61"/>
      <c r="OWS113" s="61"/>
      <c r="OWT113" s="61"/>
      <c r="OWU113" s="61"/>
      <c r="OWV113" s="61"/>
      <c r="OWW113" s="61"/>
      <c r="OWX113" s="61"/>
      <c r="OWY113" s="61"/>
      <c r="OWZ113" s="61"/>
      <c r="OXA113" s="61"/>
      <c r="OXB113" s="61"/>
      <c r="OXC113" s="61"/>
      <c r="OXD113" s="61"/>
      <c r="OXE113" s="61"/>
      <c r="OXF113" s="61"/>
      <c r="OXG113" s="61"/>
      <c r="OXH113" s="61"/>
      <c r="OXI113" s="61"/>
      <c r="OXJ113" s="61"/>
      <c r="OXK113" s="61"/>
      <c r="OXL113" s="61"/>
      <c r="OXM113" s="61"/>
      <c r="OXN113" s="61"/>
      <c r="OXO113" s="61"/>
      <c r="OXP113" s="61"/>
      <c r="OXQ113" s="61"/>
      <c r="OXR113" s="61"/>
      <c r="OXS113" s="61"/>
      <c r="OXT113" s="61"/>
      <c r="OXU113" s="61"/>
      <c r="OXV113" s="61"/>
      <c r="OXW113" s="61"/>
      <c r="OXX113" s="61"/>
      <c r="OXY113" s="61"/>
      <c r="OXZ113" s="61"/>
      <c r="OYA113" s="61"/>
      <c r="OYB113" s="61"/>
      <c r="OYC113" s="61"/>
      <c r="OYD113" s="61"/>
      <c r="OYE113" s="61"/>
      <c r="OYF113" s="61"/>
      <c r="OYG113" s="61"/>
      <c r="OYH113" s="61"/>
      <c r="OYI113" s="61"/>
      <c r="OYJ113" s="61"/>
      <c r="OYK113" s="61"/>
      <c r="OYL113" s="61"/>
      <c r="OYM113" s="61"/>
      <c r="OYN113" s="61"/>
      <c r="OYO113" s="61"/>
      <c r="OYP113" s="61"/>
      <c r="OYQ113" s="61"/>
      <c r="OYR113" s="61"/>
      <c r="OYS113" s="61"/>
      <c r="OYT113" s="61"/>
      <c r="OYU113" s="61"/>
      <c r="OYV113" s="61"/>
      <c r="OYW113" s="61"/>
      <c r="OYX113" s="61"/>
      <c r="OYY113" s="61"/>
      <c r="OYZ113" s="61"/>
      <c r="OZA113" s="61"/>
      <c r="OZB113" s="61"/>
      <c r="OZC113" s="61"/>
      <c r="OZD113" s="61"/>
      <c r="OZE113" s="61"/>
      <c r="OZF113" s="61"/>
      <c r="OZG113" s="61"/>
      <c r="OZH113" s="61"/>
      <c r="OZI113" s="61"/>
      <c r="OZJ113" s="61"/>
      <c r="OZK113" s="61"/>
      <c r="OZL113" s="61"/>
      <c r="OZM113" s="61"/>
      <c r="OZN113" s="61"/>
      <c r="OZO113" s="61"/>
      <c r="OZP113" s="61"/>
      <c r="OZQ113" s="61"/>
      <c r="OZR113" s="61"/>
      <c r="OZS113" s="61"/>
      <c r="OZT113" s="61"/>
      <c r="OZU113" s="61"/>
      <c r="OZV113" s="61"/>
      <c r="OZW113" s="61"/>
      <c r="OZX113" s="61"/>
      <c r="OZY113" s="61"/>
      <c r="OZZ113" s="61"/>
      <c r="PAA113" s="61"/>
      <c r="PAB113" s="61"/>
      <c r="PAC113" s="61"/>
      <c r="PAD113" s="61"/>
      <c r="PAE113" s="61"/>
      <c r="PAF113" s="61"/>
      <c r="PAG113" s="61"/>
      <c r="PAH113" s="61"/>
      <c r="PAI113" s="61"/>
      <c r="PAJ113" s="61"/>
      <c r="PAK113" s="61"/>
      <c r="PAL113" s="61"/>
      <c r="PAM113" s="61"/>
      <c r="PAN113" s="61"/>
      <c r="PAO113" s="61"/>
      <c r="PAP113" s="61"/>
      <c r="PAQ113" s="61"/>
      <c r="PAR113" s="61"/>
      <c r="PAS113" s="61"/>
      <c r="PAT113" s="61"/>
      <c r="PAU113" s="61"/>
      <c r="PAV113" s="61"/>
      <c r="PAW113" s="61"/>
      <c r="PAX113" s="61"/>
      <c r="PAY113" s="61"/>
      <c r="PAZ113" s="61"/>
      <c r="PBA113" s="61"/>
      <c r="PBB113" s="61"/>
      <c r="PBC113" s="61"/>
      <c r="PBD113" s="61"/>
      <c r="PBE113" s="61"/>
      <c r="PBF113" s="61"/>
      <c r="PBG113" s="61"/>
      <c r="PBH113" s="61"/>
      <c r="PBI113" s="61"/>
      <c r="PBJ113" s="61"/>
      <c r="PBK113" s="61"/>
      <c r="PBL113" s="61"/>
      <c r="PBM113" s="61"/>
      <c r="PBN113" s="61"/>
      <c r="PBO113" s="61"/>
      <c r="PBP113" s="61"/>
      <c r="PBQ113" s="61"/>
      <c r="PBR113" s="61"/>
      <c r="PBS113" s="61"/>
      <c r="PBT113" s="61"/>
      <c r="PBU113" s="61"/>
      <c r="PBV113" s="61"/>
      <c r="PBW113" s="61"/>
      <c r="PBX113" s="61"/>
      <c r="PBY113" s="61"/>
      <c r="PBZ113" s="61"/>
      <c r="PCA113" s="61"/>
      <c r="PCB113" s="61"/>
      <c r="PCC113" s="61"/>
      <c r="PCD113" s="61"/>
      <c r="PCE113" s="61"/>
      <c r="PCF113" s="61"/>
      <c r="PCG113" s="61"/>
      <c r="PCH113" s="61"/>
      <c r="PCI113" s="61"/>
      <c r="PCJ113" s="61"/>
      <c r="PCK113" s="61"/>
      <c r="PCL113" s="61"/>
      <c r="PCM113" s="61"/>
      <c r="PCN113" s="61"/>
      <c r="PCO113" s="61"/>
      <c r="PCP113" s="61"/>
      <c r="PCQ113" s="61"/>
      <c r="PCR113" s="61"/>
      <c r="PCS113" s="61"/>
      <c r="PCT113" s="61"/>
      <c r="PCU113" s="61"/>
      <c r="PCV113" s="61"/>
      <c r="PCW113" s="61"/>
      <c r="PCX113" s="61"/>
      <c r="PCY113" s="61"/>
      <c r="PCZ113" s="61"/>
      <c r="PDA113" s="61"/>
      <c r="PDB113" s="61"/>
      <c r="PDC113" s="61"/>
      <c r="PDD113" s="61"/>
      <c r="PDE113" s="61"/>
      <c r="PDF113" s="61"/>
      <c r="PDG113" s="61"/>
      <c r="PDH113" s="61"/>
      <c r="PDI113" s="61"/>
      <c r="PDJ113" s="61"/>
      <c r="PDK113" s="61"/>
      <c r="PDL113" s="61"/>
      <c r="PDM113" s="61"/>
      <c r="PDN113" s="61"/>
      <c r="PDO113" s="61"/>
      <c r="PDP113" s="61"/>
      <c r="PDQ113" s="61"/>
      <c r="PDR113" s="61"/>
      <c r="PDS113" s="61"/>
      <c r="PDT113" s="61"/>
      <c r="PDU113" s="61"/>
      <c r="PDV113" s="61"/>
      <c r="PDW113" s="61"/>
      <c r="PDX113" s="61"/>
      <c r="PDY113" s="61"/>
      <c r="PDZ113" s="61"/>
      <c r="PEA113" s="61"/>
      <c r="PEB113" s="61"/>
      <c r="PEC113" s="61"/>
      <c r="PED113" s="61"/>
      <c r="PEE113" s="61"/>
      <c r="PEF113" s="61"/>
      <c r="PEG113" s="61"/>
      <c r="PEH113" s="61"/>
      <c r="PEI113" s="61"/>
      <c r="PEJ113" s="61"/>
      <c r="PEK113" s="61"/>
      <c r="PEL113" s="61"/>
      <c r="PEM113" s="61"/>
      <c r="PEN113" s="61"/>
      <c r="PEO113" s="61"/>
      <c r="PEP113" s="61"/>
      <c r="PEQ113" s="61"/>
      <c r="PER113" s="61"/>
      <c r="PES113" s="61"/>
      <c r="PET113" s="61"/>
      <c r="PEU113" s="61"/>
      <c r="PEV113" s="61"/>
      <c r="PEW113" s="61"/>
      <c r="PEX113" s="61"/>
      <c r="PEY113" s="61"/>
      <c r="PEZ113" s="61"/>
      <c r="PFA113" s="61"/>
      <c r="PFB113" s="61"/>
      <c r="PFC113" s="61"/>
      <c r="PFD113" s="61"/>
      <c r="PFE113" s="61"/>
      <c r="PFF113" s="61"/>
      <c r="PFG113" s="61"/>
      <c r="PFH113" s="61"/>
      <c r="PFI113" s="61"/>
      <c r="PFJ113" s="61"/>
      <c r="PFK113" s="61"/>
      <c r="PFL113" s="61"/>
      <c r="PFM113" s="61"/>
      <c r="PFN113" s="61"/>
      <c r="PFO113" s="61"/>
      <c r="PFP113" s="61"/>
      <c r="PFQ113" s="61"/>
      <c r="PFR113" s="61"/>
      <c r="PFS113" s="61"/>
      <c r="PFT113" s="61"/>
      <c r="PFU113" s="61"/>
      <c r="PFV113" s="61"/>
      <c r="PFW113" s="61"/>
      <c r="PFX113" s="61"/>
      <c r="PFY113" s="61"/>
      <c r="PFZ113" s="61"/>
      <c r="PGA113" s="61"/>
      <c r="PGB113" s="61"/>
      <c r="PGC113" s="61"/>
      <c r="PGD113" s="61"/>
      <c r="PGE113" s="61"/>
      <c r="PGF113" s="61"/>
      <c r="PGG113" s="61"/>
      <c r="PGH113" s="61"/>
      <c r="PGI113" s="61"/>
      <c r="PGJ113" s="61"/>
      <c r="PGK113" s="61"/>
      <c r="PGL113" s="61"/>
      <c r="PGM113" s="61"/>
      <c r="PGN113" s="61"/>
      <c r="PGO113" s="61"/>
      <c r="PGP113" s="61"/>
      <c r="PGQ113" s="61"/>
      <c r="PGR113" s="61"/>
      <c r="PGS113" s="61"/>
      <c r="PGT113" s="61"/>
      <c r="PGU113" s="61"/>
      <c r="PGV113" s="61"/>
      <c r="PGW113" s="61"/>
      <c r="PGX113" s="61"/>
      <c r="PGY113" s="61"/>
      <c r="PGZ113" s="61"/>
      <c r="PHA113" s="61"/>
      <c r="PHB113" s="61"/>
      <c r="PHC113" s="61"/>
      <c r="PHD113" s="61"/>
      <c r="PHE113" s="61"/>
      <c r="PHF113" s="61"/>
      <c r="PHG113" s="61"/>
      <c r="PHH113" s="61"/>
      <c r="PHI113" s="61"/>
      <c r="PHJ113" s="61"/>
      <c r="PHK113" s="61"/>
      <c r="PHL113" s="61"/>
      <c r="PHM113" s="61"/>
      <c r="PHN113" s="61"/>
      <c r="PHO113" s="61"/>
      <c r="PHP113" s="61"/>
      <c r="PHQ113" s="61"/>
      <c r="PHR113" s="61"/>
      <c r="PHS113" s="61"/>
      <c r="PHT113" s="61"/>
      <c r="PHU113" s="61"/>
      <c r="PHV113" s="61"/>
      <c r="PHW113" s="61"/>
      <c r="PHX113" s="61"/>
      <c r="PHY113" s="61"/>
      <c r="PHZ113" s="61"/>
      <c r="PIA113" s="61"/>
      <c r="PIB113" s="61"/>
      <c r="PIC113" s="61"/>
      <c r="PID113" s="61"/>
      <c r="PIE113" s="61"/>
      <c r="PIF113" s="61"/>
      <c r="PIG113" s="61"/>
      <c r="PIH113" s="61"/>
      <c r="PII113" s="61"/>
      <c r="PIJ113" s="61"/>
      <c r="PIK113" s="61"/>
      <c r="PIL113" s="61"/>
      <c r="PIM113" s="61"/>
      <c r="PIN113" s="61"/>
      <c r="PIO113" s="61"/>
      <c r="PIP113" s="61"/>
      <c r="PIQ113" s="61"/>
      <c r="PIR113" s="61"/>
      <c r="PIS113" s="61"/>
      <c r="PIT113" s="61"/>
      <c r="PIU113" s="61"/>
      <c r="PIV113" s="61"/>
      <c r="PIW113" s="61"/>
      <c r="PIX113" s="61"/>
      <c r="PIY113" s="61"/>
      <c r="PIZ113" s="61"/>
      <c r="PJA113" s="61"/>
      <c r="PJB113" s="61"/>
      <c r="PJC113" s="61"/>
      <c r="PJD113" s="61"/>
      <c r="PJE113" s="61"/>
      <c r="PJF113" s="61"/>
      <c r="PJG113" s="61"/>
      <c r="PJH113" s="61"/>
      <c r="PJI113" s="61"/>
      <c r="PJJ113" s="61"/>
      <c r="PJK113" s="61"/>
      <c r="PJL113" s="61"/>
      <c r="PJM113" s="61"/>
      <c r="PJN113" s="61"/>
      <c r="PJO113" s="61"/>
      <c r="PJP113" s="61"/>
      <c r="PJQ113" s="61"/>
      <c r="PJR113" s="61"/>
      <c r="PJS113" s="61"/>
      <c r="PJT113" s="61"/>
      <c r="PJU113" s="61"/>
      <c r="PJV113" s="61"/>
      <c r="PJW113" s="61"/>
      <c r="PJX113" s="61"/>
      <c r="PJY113" s="61"/>
      <c r="PJZ113" s="61"/>
      <c r="PKA113" s="61"/>
      <c r="PKB113" s="61"/>
      <c r="PKC113" s="61"/>
      <c r="PKD113" s="61"/>
      <c r="PKE113" s="61"/>
      <c r="PKF113" s="61"/>
      <c r="PKG113" s="61"/>
      <c r="PKH113" s="61"/>
      <c r="PKI113" s="61"/>
      <c r="PKJ113" s="61"/>
      <c r="PKK113" s="61"/>
      <c r="PKL113" s="61"/>
      <c r="PKM113" s="61"/>
      <c r="PKN113" s="61"/>
      <c r="PKO113" s="61"/>
      <c r="PKP113" s="61"/>
      <c r="PKQ113" s="61"/>
      <c r="PKR113" s="61"/>
      <c r="PKS113" s="61"/>
      <c r="PKT113" s="61"/>
      <c r="PKU113" s="61"/>
      <c r="PKV113" s="61"/>
      <c r="PKW113" s="61"/>
      <c r="PKX113" s="61"/>
      <c r="PKY113" s="61"/>
      <c r="PKZ113" s="61"/>
      <c r="PLA113" s="61"/>
      <c r="PLB113" s="61"/>
      <c r="PLC113" s="61"/>
      <c r="PLD113" s="61"/>
      <c r="PLE113" s="61"/>
      <c r="PLF113" s="61"/>
      <c r="PLG113" s="61"/>
      <c r="PLH113" s="61"/>
      <c r="PLI113" s="61"/>
      <c r="PLJ113" s="61"/>
      <c r="PLK113" s="61"/>
      <c r="PLL113" s="61"/>
      <c r="PLM113" s="61"/>
      <c r="PLN113" s="61"/>
      <c r="PLO113" s="61"/>
      <c r="PLP113" s="61"/>
      <c r="PLQ113" s="61"/>
      <c r="PLR113" s="61"/>
      <c r="PLS113" s="61"/>
      <c r="PLT113" s="61"/>
      <c r="PLU113" s="61"/>
      <c r="PLV113" s="61"/>
      <c r="PLW113" s="61"/>
      <c r="PLX113" s="61"/>
      <c r="PLY113" s="61"/>
      <c r="PLZ113" s="61"/>
      <c r="PMA113" s="61"/>
      <c r="PMB113" s="61"/>
      <c r="PMC113" s="61"/>
      <c r="PMD113" s="61"/>
      <c r="PME113" s="61"/>
      <c r="PMF113" s="61"/>
      <c r="PMG113" s="61"/>
      <c r="PMH113" s="61"/>
      <c r="PMI113" s="61"/>
      <c r="PMJ113" s="61"/>
      <c r="PMK113" s="61"/>
      <c r="PML113" s="61"/>
      <c r="PMM113" s="61"/>
      <c r="PMN113" s="61"/>
      <c r="PMO113" s="61"/>
      <c r="PMP113" s="61"/>
      <c r="PMQ113" s="61"/>
      <c r="PMR113" s="61"/>
      <c r="PMS113" s="61"/>
      <c r="PMT113" s="61"/>
      <c r="PMU113" s="61"/>
      <c r="PMV113" s="61"/>
      <c r="PMW113" s="61"/>
      <c r="PMX113" s="61"/>
      <c r="PMY113" s="61"/>
      <c r="PMZ113" s="61"/>
      <c r="PNA113" s="61"/>
      <c r="PNB113" s="61"/>
      <c r="PNC113" s="61"/>
      <c r="PND113" s="61"/>
      <c r="PNE113" s="61"/>
      <c r="PNF113" s="61"/>
      <c r="PNG113" s="61"/>
      <c r="PNH113" s="61"/>
      <c r="PNI113" s="61"/>
      <c r="PNJ113" s="61"/>
      <c r="PNK113" s="61"/>
      <c r="PNL113" s="61"/>
      <c r="PNM113" s="61"/>
      <c r="PNN113" s="61"/>
      <c r="PNO113" s="61"/>
      <c r="PNP113" s="61"/>
      <c r="PNQ113" s="61"/>
      <c r="PNR113" s="61"/>
      <c r="PNS113" s="61"/>
      <c r="PNT113" s="61"/>
      <c r="PNU113" s="61"/>
      <c r="PNV113" s="61"/>
      <c r="PNW113" s="61"/>
      <c r="PNX113" s="61"/>
      <c r="PNY113" s="61"/>
      <c r="PNZ113" s="61"/>
      <c r="POA113" s="61"/>
      <c r="POB113" s="61"/>
      <c r="POC113" s="61"/>
      <c r="POD113" s="61"/>
      <c r="POE113" s="61"/>
      <c r="POF113" s="61"/>
      <c r="POG113" s="61"/>
      <c r="POH113" s="61"/>
      <c r="POI113" s="61"/>
      <c r="POJ113" s="61"/>
      <c r="POK113" s="61"/>
      <c r="POL113" s="61"/>
      <c r="POM113" s="61"/>
      <c r="PON113" s="61"/>
      <c r="POO113" s="61"/>
      <c r="POP113" s="61"/>
      <c r="POQ113" s="61"/>
      <c r="POR113" s="61"/>
      <c r="POS113" s="61"/>
      <c r="POT113" s="61"/>
      <c r="POU113" s="61"/>
      <c r="POV113" s="61"/>
      <c r="POW113" s="61"/>
      <c r="POX113" s="61"/>
      <c r="POY113" s="61"/>
      <c r="POZ113" s="61"/>
      <c r="PPA113" s="61"/>
      <c r="PPB113" s="61"/>
      <c r="PPC113" s="61"/>
      <c r="PPD113" s="61"/>
      <c r="PPE113" s="61"/>
      <c r="PPF113" s="61"/>
      <c r="PPG113" s="61"/>
      <c r="PPH113" s="61"/>
      <c r="PPI113" s="61"/>
      <c r="PPJ113" s="61"/>
      <c r="PPK113" s="61"/>
      <c r="PPL113" s="61"/>
      <c r="PPM113" s="61"/>
      <c r="PPN113" s="61"/>
      <c r="PPO113" s="61"/>
      <c r="PPP113" s="61"/>
      <c r="PPQ113" s="61"/>
      <c r="PPR113" s="61"/>
      <c r="PPS113" s="61"/>
      <c r="PPT113" s="61"/>
      <c r="PPU113" s="61"/>
      <c r="PPV113" s="61"/>
      <c r="PPW113" s="61"/>
      <c r="PPX113" s="61"/>
      <c r="PPY113" s="61"/>
      <c r="PPZ113" s="61"/>
      <c r="PQA113" s="61"/>
      <c r="PQB113" s="61"/>
      <c r="PQC113" s="61"/>
      <c r="PQD113" s="61"/>
      <c r="PQE113" s="61"/>
      <c r="PQF113" s="61"/>
      <c r="PQG113" s="61"/>
      <c r="PQH113" s="61"/>
      <c r="PQI113" s="61"/>
      <c r="PQJ113" s="61"/>
      <c r="PQK113" s="61"/>
      <c r="PQL113" s="61"/>
      <c r="PQM113" s="61"/>
      <c r="PQN113" s="61"/>
      <c r="PQO113" s="61"/>
      <c r="PQP113" s="61"/>
      <c r="PQQ113" s="61"/>
      <c r="PQR113" s="61"/>
      <c r="PQS113" s="61"/>
      <c r="PQT113" s="61"/>
      <c r="PQU113" s="61"/>
      <c r="PQV113" s="61"/>
      <c r="PQW113" s="61"/>
      <c r="PQX113" s="61"/>
      <c r="PQY113" s="61"/>
      <c r="PQZ113" s="61"/>
      <c r="PRA113" s="61"/>
      <c r="PRB113" s="61"/>
      <c r="PRC113" s="61"/>
      <c r="PRD113" s="61"/>
      <c r="PRE113" s="61"/>
      <c r="PRF113" s="61"/>
      <c r="PRG113" s="61"/>
      <c r="PRH113" s="61"/>
      <c r="PRI113" s="61"/>
      <c r="PRJ113" s="61"/>
      <c r="PRK113" s="61"/>
      <c r="PRL113" s="61"/>
      <c r="PRM113" s="61"/>
      <c r="PRN113" s="61"/>
      <c r="PRO113" s="61"/>
      <c r="PRP113" s="61"/>
      <c r="PRQ113" s="61"/>
      <c r="PRR113" s="61"/>
      <c r="PRS113" s="61"/>
      <c r="PRT113" s="61"/>
      <c r="PRU113" s="61"/>
      <c r="PRV113" s="61"/>
      <c r="PRW113" s="61"/>
      <c r="PRX113" s="61"/>
      <c r="PRY113" s="61"/>
      <c r="PRZ113" s="61"/>
      <c r="PSA113" s="61"/>
      <c r="PSB113" s="61"/>
      <c r="PSC113" s="61"/>
      <c r="PSD113" s="61"/>
      <c r="PSE113" s="61"/>
      <c r="PSF113" s="61"/>
      <c r="PSG113" s="61"/>
      <c r="PSH113" s="61"/>
      <c r="PSI113" s="61"/>
      <c r="PSJ113" s="61"/>
      <c r="PSK113" s="61"/>
      <c r="PSL113" s="61"/>
      <c r="PSM113" s="61"/>
      <c r="PSN113" s="61"/>
      <c r="PSO113" s="61"/>
      <c r="PSP113" s="61"/>
      <c r="PSQ113" s="61"/>
      <c r="PSR113" s="61"/>
      <c r="PSS113" s="61"/>
      <c r="PST113" s="61"/>
      <c r="PSU113" s="61"/>
      <c r="PSV113" s="61"/>
      <c r="PSW113" s="61"/>
      <c r="PSX113" s="61"/>
      <c r="PSY113" s="61"/>
      <c r="PSZ113" s="61"/>
      <c r="PTA113" s="61"/>
      <c r="PTB113" s="61"/>
      <c r="PTC113" s="61"/>
      <c r="PTD113" s="61"/>
      <c r="PTE113" s="61"/>
      <c r="PTF113" s="61"/>
      <c r="PTG113" s="61"/>
      <c r="PTH113" s="61"/>
      <c r="PTI113" s="61"/>
      <c r="PTJ113" s="61"/>
      <c r="PTK113" s="61"/>
      <c r="PTL113" s="61"/>
      <c r="PTM113" s="61"/>
      <c r="PTN113" s="61"/>
      <c r="PTO113" s="61"/>
      <c r="PTP113" s="61"/>
      <c r="PTQ113" s="61"/>
      <c r="PTR113" s="61"/>
      <c r="PTS113" s="61"/>
      <c r="PTT113" s="61"/>
      <c r="PTU113" s="61"/>
      <c r="PTV113" s="61"/>
      <c r="PTW113" s="61"/>
      <c r="PTX113" s="61"/>
      <c r="PTY113" s="61"/>
      <c r="PTZ113" s="61"/>
      <c r="PUA113" s="61"/>
      <c r="PUB113" s="61"/>
      <c r="PUC113" s="61"/>
      <c r="PUD113" s="61"/>
      <c r="PUE113" s="61"/>
      <c r="PUF113" s="61"/>
      <c r="PUG113" s="61"/>
      <c r="PUH113" s="61"/>
      <c r="PUI113" s="61"/>
      <c r="PUJ113" s="61"/>
      <c r="PUK113" s="61"/>
      <c r="PUL113" s="61"/>
      <c r="PUM113" s="61"/>
      <c r="PUN113" s="61"/>
      <c r="PUO113" s="61"/>
      <c r="PUP113" s="61"/>
      <c r="PUQ113" s="61"/>
      <c r="PUR113" s="61"/>
      <c r="PUS113" s="61"/>
      <c r="PUT113" s="61"/>
      <c r="PUU113" s="61"/>
      <c r="PUV113" s="61"/>
      <c r="PUW113" s="61"/>
      <c r="PUX113" s="61"/>
      <c r="PUY113" s="61"/>
      <c r="PUZ113" s="61"/>
      <c r="PVA113" s="61"/>
      <c r="PVB113" s="61"/>
      <c r="PVC113" s="61"/>
      <c r="PVD113" s="61"/>
      <c r="PVE113" s="61"/>
      <c r="PVF113" s="61"/>
      <c r="PVG113" s="61"/>
      <c r="PVH113" s="61"/>
      <c r="PVI113" s="61"/>
      <c r="PVJ113" s="61"/>
      <c r="PVK113" s="61"/>
      <c r="PVL113" s="61"/>
      <c r="PVM113" s="61"/>
      <c r="PVN113" s="61"/>
      <c r="PVO113" s="61"/>
      <c r="PVP113" s="61"/>
      <c r="PVQ113" s="61"/>
      <c r="PVR113" s="61"/>
      <c r="PVS113" s="61"/>
      <c r="PVT113" s="61"/>
      <c r="PVU113" s="61"/>
      <c r="PVV113" s="61"/>
      <c r="PVW113" s="61"/>
      <c r="PVX113" s="61"/>
      <c r="PVY113" s="61"/>
      <c r="PVZ113" s="61"/>
      <c r="PWA113" s="61"/>
      <c r="PWB113" s="61"/>
      <c r="PWC113" s="61"/>
      <c r="PWD113" s="61"/>
      <c r="PWE113" s="61"/>
      <c r="PWF113" s="61"/>
      <c r="PWG113" s="61"/>
      <c r="PWH113" s="61"/>
      <c r="PWI113" s="61"/>
      <c r="PWJ113" s="61"/>
      <c r="PWK113" s="61"/>
      <c r="PWL113" s="61"/>
      <c r="PWM113" s="61"/>
      <c r="PWN113" s="61"/>
      <c r="PWO113" s="61"/>
      <c r="PWP113" s="61"/>
      <c r="PWQ113" s="61"/>
      <c r="PWR113" s="61"/>
      <c r="PWS113" s="61"/>
      <c r="PWT113" s="61"/>
      <c r="PWU113" s="61"/>
      <c r="PWV113" s="61"/>
      <c r="PWW113" s="61"/>
      <c r="PWX113" s="61"/>
      <c r="PWY113" s="61"/>
      <c r="PWZ113" s="61"/>
      <c r="PXA113" s="61"/>
      <c r="PXB113" s="61"/>
      <c r="PXC113" s="61"/>
      <c r="PXD113" s="61"/>
      <c r="PXE113" s="61"/>
      <c r="PXF113" s="61"/>
      <c r="PXG113" s="61"/>
      <c r="PXH113" s="61"/>
      <c r="PXI113" s="61"/>
      <c r="PXJ113" s="61"/>
      <c r="PXK113" s="61"/>
      <c r="PXL113" s="61"/>
      <c r="PXM113" s="61"/>
      <c r="PXN113" s="61"/>
      <c r="PXO113" s="61"/>
      <c r="PXP113" s="61"/>
      <c r="PXQ113" s="61"/>
      <c r="PXR113" s="61"/>
      <c r="PXS113" s="61"/>
      <c r="PXT113" s="61"/>
      <c r="PXU113" s="61"/>
      <c r="PXV113" s="61"/>
      <c r="PXW113" s="61"/>
      <c r="PXX113" s="61"/>
      <c r="PXY113" s="61"/>
      <c r="PXZ113" s="61"/>
      <c r="PYA113" s="61"/>
      <c r="PYB113" s="61"/>
      <c r="PYC113" s="61"/>
      <c r="PYD113" s="61"/>
      <c r="PYE113" s="61"/>
      <c r="PYF113" s="61"/>
      <c r="PYG113" s="61"/>
      <c r="PYH113" s="61"/>
      <c r="PYI113" s="61"/>
      <c r="PYJ113" s="61"/>
      <c r="PYK113" s="61"/>
      <c r="PYL113" s="61"/>
      <c r="PYM113" s="61"/>
      <c r="PYN113" s="61"/>
      <c r="PYO113" s="61"/>
      <c r="PYP113" s="61"/>
      <c r="PYQ113" s="61"/>
      <c r="PYR113" s="61"/>
      <c r="PYS113" s="61"/>
      <c r="PYT113" s="61"/>
      <c r="PYU113" s="61"/>
      <c r="PYV113" s="61"/>
      <c r="PYW113" s="61"/>
      <c r="PYX113" s="61"/>
      <c r="PYY113" s="61"/>
      <c r="PYZ113" s="61"/>
      <c r="PZA113" s="61"/>
      <c r="PZB113" s="61"/>
      <c r="PZC113" s="61"/>
      <c r="PZD113" s="61"/>
      <c r="PZE113" s="61"/>
      <c r="PZF113" s="61"/>
      <c r="PZG113" s="61"/>
      <c r="PZH113" s="61"/>
      <c r="PZI113" s="61"/>
      <c r="PZJ113" s="61"/>
      <c r="PZK113" s="61"/>
      <c r="PZL113" s="61"/>
      <c r="PZM113" s="61"/>
      <c r="PZN113" s="61"/>
      <c r="PZO113" s="61"/>
      <c r="PZP113" s="61"/>
      <c r="PZQ113" s="61"/>
      <c r="PZR113" s="61"/>
      <c r="PZS113" s="61"/>
      <c r="PZT113" s="61"/>
      <c r="PZU113" s="61"/>
      <c r="PZV113" s="61"/>
      <c r="PZW113" s="61"/>
      <c r="PZX113" s="61"/>
      <c r="PZY113" s="61"/>
      <c r="PZZ113" s="61"/>
      <c r="QAA113" s="61"/>
      <c r="QAB113" s="61"/>
      <c r="QAC113" s="61"/>
      <c r="QAD113" s="61"/>
      <c r="QAE113" s="61"/>
      <c r="QAF113" s="61"/>
      <c r="QAG113" s="61"/>
      <c r="QAH113" s="61"/>
      <c r="QAI113" s="61"/>
      <c r="QAJ113" s="61"/>
      <c r="QAK113" s="61"/>
      <c r="QAL113" s="61"/>
      <c r="QAM113" s="61"/>
      <c r="QAN113" s="61"/>
      <c r="QAO113" s="61"/>
      <c r="QAP113" s="61"/>
      <c r="QAQ113" s="61"/>
      <c r="QAR113" s="61"/>
      <c r="QAS113" s="61"/>
      <c r="QAT113" s="61"/>
      <c r="QAU113" s="61"/>
      <c r="QAV113" s="61"/>
      <c r="QAW113" s="61"/>
      <c r="QAX113" s="61"/>
      <c r="QAY113" s="61"/>
      <c r="QAZ113" s="61"/>
      <c r="QBA113" s="61"/>
      <c r="QBB113" s="61"/>
      <c r="QBC113" s="61"/>
      <c r="QBD113" s="61"/>
      <c r="QBE113" s="61"/>
      <c r="QBF113" s="61"/>
      <c r="QBG113" s="61"/>
      <c r="QBH113" s="61"/>
      <c r="QBI113" s="61"/>
      <c r="QBJ113" s="61"/>
      <c r="QBK113" s="61"/>
      <c r="QBL113" s="61"/>
      <c r="QBM113" s="61"/>
      <c r="QBN113" s="61"/>
      <c r="QBO113" s="61"/>
      <c r="QBP113" s="61"/>
      <c r="QBQ113" s="61"/>
      <c r="QBR113" s="61"/>
      <c r="QBS113" s="61"/>
      <c r="QBT113" s="61"/>
      <c r="QBU113" s="61"/>
      <c r="QBV113" s="61"/>
      <c r="QBW113" s="61"/>
      <c r="QBX113" s="61"/>
      <c r="QBY113" s="61"/>
      <c r="QBZ113" s="61"/>
      <c r="QCA113" s="61"/>
      <c r="QCB113" s="61"/>
      <c r="QCC113" s="61"/>
      <c r="QCD113" s="61"/>
      <c r="QCE113" s="61"/>
      <c r="QCF113" s="61"/>
      <c r="QCG113" s="61"/>
      <c r="QCH113" s="61"/>
      <c r="QCI113" s="61"/>
      <c r="QCJ113" s="61"/>
      <c r="QCK113" s="61"/>
      <c r="QCL113" s="61"/>
      <c r="QCM113" s="61"/>
      <c r="QCN113" s="61"/>
      <c r="QCO113" s="61"/>
      <c r="QCP113" s="61"/>
      <c r="QCQ113" s="61"/>
      <c r="QCR113" s="61"/>
      <c r="QCS113" s="61"/>
      <c r="QCT113" s="61"/>
      <c r="QCU113" s="61"/>
      <c r="QCV113" s="61"/>
      <c r="QCW113" s="61"/>
      <c r="QCX113" s="61"/>
      <c r="QCY113" s="61"/>
      <c r="QCZ113" s="61"/>
      <c r="QDA113" s="61"/>
      <c r="QDB113" s="61"/>
      <c r="QDC113" s="61"/>
      <c r="QDD113" s="61"/>
      <c r="QDE113" s="61"/>
      <c r="QDF113" s="61"/>
      <c r="QDG113" s="61"/>
      <c r="QDH113" s="61"/>
      <c r="QDI113" s="61"/>
      <c r="QDJ113" s="61"/>
      <c r="QDK113" s="61"/>
      <c r="QDL113" s="61"/>
      <c r="QDM113" s="61"/>
      <c r="QDN113" s="61"/>
      <c r="QDO113" s="61"/>
      <c r="QDP113" s="61"/>
      <c r="QDQ113" s="61"/>
      <c r="QDR113" s="61"/>
      <c r="QDS113" s="61"/>
      <c r="QDT113" s="61"/>
      <c r="QDU113" s="61"/>
      <c r="QDV113" s="61"/>
      <c r="QDW113" s="61"/>
      <c r="QDX113" s="61"/>
      <c r="QDY113" s="61"/>
      <c r="QDZ113" s="61"/>
      <c r="QEA113" s="61"/>
      <c r="QEB113" s="61"/>
      <c r="QEC113" s="61"/>
      <c r="QED113" s="61"/>
      <c r="QEE113" s="61"/>
      <c r="QEF113" s="61"/>
      <c r="QEG113" s="61"/>
      <c r="QEH113" s="61"/>
      <c r="QEI113" s="61"/>
      <c r="QEJ113" s="61"/>
      <c r="QEK113" s="61"/>
      <c r="QEL113" s="61"/>
      <c r="QEM113" s="61"/>
      <c r="QEN113" s="61"/>
      <c r="QEO113" s="61"/>
      <c r="QEP113" s="61"/>
      <c r="QEQ113" s="61"/>
      <c r="QER113" s="61"/>
      <c r="QES113" s="61"/>
      <c r="QET113" s="61"/>
      <c r="QEU113" s="61"/>
      <c r="QEV113" s="61"/>
      <c r="QEW113" s="61"/>
      <c r="QEX113" s="61"/>
      <c r="QEY113" s="61"/>
      <c r="QEZ113" s="61"/>
      <c r="QFA113" s="61"/>
      <c r="QFB113" s="61"/>
      <c r="QFC113" s="61"/>
      <c r="QFD113" s="61"/>
      <c r="QFE113" s="61"/>
      <c r="QFF113" s="61"/>
      <c r="QFG113" s="61"/>
      <c r="QFH113" s="61"/>
      <c r="QFI113" s="61"/>
      <c r="QFJ113" s="61"/>
      <c r="QFK113" s="61"/>
      <c r="QFL113" s="61"/>
      <c r="QFM113" s="61"/>
      <c r="QFN113" s="61"/>
      <c r="QFO113" s="61"/>
      <c r="QFP113" s="61"/>
      <c r="QFQ113" s="61"/>
      <c r="QFR113" s="61"/>
      <c r="QFS113" s="61"/>
      <c r="QFT113" s="61"/>
      <c r="QFU113" s="61"/>
      <c r="QFV113" s="61"/>
      <c r="QFW113" s="61"/>
      <c r="QFX113" s="61"/>
      <c r="QFY113" s="61"/>
      <c r="QFZ113" s="61"/>
      <c r="QGA113" s="61"/>
      <c r="QGB113" s="61"/>
      <c r="QGC113" s="61"/>
      <c r="QGD113" s="61"/>
      <c r="QGE113" s="61"/>
      <c r="QGF113" s="61"/>
      <c r="QGG113" s="61"/>
      <c r="QGH113" s="61"/>
      <c r="QGI113" s="61"/>
      <c r="QGJ113" s="61"/>
      <c r="QGK113" s="61"/>
      <c r="QGL113" s="61"/>
      <c r="QGM113" s="61"/>
      <c r="QGN113" s="61"/>
      <c r="QGO113" s="61"/>
      <c r="QGP113" s="61"/>
      <c r="QGQ113" s="61"/>
      <c r="QGR113" s="61"/>
      <c r="QGS113" s="61"/>
      <c r="QGT113" s="61"/>
      <c r="QGU113" s="61"/>
      <c r="QGV113" s="61"/>
      <c r="QGW113" s="61"/>
      <c r="QGX113" s="61"/>
      <c r="QGY113" s="61"/>
      <c r="QGZ113" s="61"/>
      <c r="QHA113" s="61"/>
      <c r="QHB113" s="61"/>
      <c r="QHC113" s="61"/>
      <c r="QHD113" s="61"/>
      <c r="QHE113" s="61"/>
      <c r="QHF113" s="61"/>
      <c r="QHG113" s="61"/>
      <c r="QHH113" s="61"/>
      <c r="QHI113" s="61"/>
      <c r="QHJ113" s="61"/>
      <c r="QHK113" s="61"/>
      <c r="QHL113" s="61"/>
      <c r="QHM113" s="61"/>
      <c r="QHN113" s="61"/>
      <c r="QHO113" s="61"/>
      <c r="QHP113" s="61"/>
      <c r="QHQ113" s="61"/>
      <c r="QHR113" s="61"/>
      <c r="QHS113" s="61"/>
      <c r="QHT113" s="61"/>
      <c r="QHU113" s="61"/>
      <c r="QHV113" s="61"/>
      <c r="QHW113" s="61"/>
      <c r="QHX113" s="61"/>
      <c r="QHY113" s="61"/>
      <c r="QHZ113" s="61"/>
      <c r="QIA113" s="61"/>
      <c r="QIB113" s="61"/>
      <c r="QIC113" s="61"/>
      <c r="QID113" s="61"/>
      <c r="QIE113" s="61"/>
      <c r="QIF113" s="61"/>
      <c r="QIG113" s="61"/>
      <c r="QIH113" s="61"/>
      <c r="QII113" s="61"/>
      <c r="QIJ113" s="61"/>
      <c r="QIK113" s="61"/>
      <c r="QIL113" s="61"/>
      <c r="QIM113" s="61"/>
      <c r="QIN113" s="61"/>
      <c r="QIO113" s="61"/>
      <c r="QIP113" s="61"/>
      <c r="QIQ113" s="61"/>
      <c r="QIR113" s="61"/>
      <c r="QIS113" s="61"/>
      <c r="QIT113" s="61"/>
      <c r="QIU113" s="61"/>
      <c r="QIV113" s="61"/>
      <c r="QIW113" s="61"/>
      <c r="QIX113" s="61"/>
      <c r="QIY113" s="61"/>
      <c r="QIZ113" s="61"/>
      <c r="QJA113" s="61"/>
      <c r="QJB113" s="61"/>
      <c r="QJC113" s="61"/>
      <c r="QJD113" s="61"/>
      <c r="QJE113" s="61"/>
      <c r="QJF113" s="61"/>
      <c r="QJG113" s="61"/>
      <c r="QJH113" s="61"/>
      <c r="QJI113" s="61"/>
      <c r="QJJ113" s="61"/>
      <c r="QJK113" s="61"/>
      <c r="QJL113" s="61"/>
      <c r="QJM113" s="61"/>
      <c r="QJN113" s="61"/>
      <c r="QJO113" s="61"/>
      <c r="QJP113" s="61"/>
      <c r="QJQ113" s="61"/>
      <c r="QJR113" s="61"/>
      <c r="QJS113" s="61"/>
      <c r="QJT113" s="61"/>
      <c r="QJU113" s="61"/>
      <c r="QJV113" s="61"/>
      <c r="QJW113" s="61"/>
      <c r="QJX113" s="61"/>
      <c r="QJY113" s="61"/>
      <c r="QJZ113" s="61"/>
      <c r="QKA113" s="61"/>
      <c r="QKB113" s="61"/>
      <c r="QKC113" s="61"/>
      <c r="QKD113" s="61"/>
      <c r="QKE113" s="61"/>
      <c r="QKF113" s="61"/>
      <c r="QKG113" s="61"/>
      <c r="QKH113" s="61"/>
      <c r="QKI113" s="61"/>
      <c r="QKJ113" s="61"/>
      <c r="QKK113" s="61"/>
      <c r="QKL113" s="61"/>
      <c r="QKM113" s="61"/>
      <c r="QKN113" s="61"/>
      <c r="QKO113" s="61"/>
      <c r="QKP113" s="61"/>
      <c r="QKQ113" s="61"/>
      <c r="QKR113" s="61"/>
      <c r="QKS113" s="61"/>
      <c r="QKT113" s="61"/>
      <c r="QKU113" s="61"/>
      <c r="QKV113" s="61"/>
      <c r="QKW113" s="61"/>
      <c r="QKX113" s="61"/>
      <c r="QKY113" s="61"/>
      <c r="QKZ113" s="61"/>
      <c r="QLA113" s="61"/>
      <c r="QLB113" s="61"/>
      <c r="QLC113" s="61"/>
      <c r="QLD113" s="61"/>
      <c r="QLE113" s="61"/>
      <c r="QLF113" s="61"/>
      <c r="QLG113" s="61"/>
      <c r="QLH113" s="61"/>
      <c r="QLI113" s="61"/>
      <c r="QLJ113" s="61"/>
      <c r="QLK113" s="61"/>
      <c r="QLL113" s="61"/>
      <c r="QLM113" s="61"/>
      <c r="QLN113" s="61"/>
      <c r="QLO113" s="61"/>
      <c r="QLP113" s="61"/>
      <c r="QLQ113" s="61"/>
      <c r="QLR113" s="61"/>
      <c r="QLS113" s="61"/>
      <c r="QLT113" s="61"/>
      <c r="QLU113" s="61"/>
      <c r="QLV113" s="61"/>
      <c r="QLW113" s="61"/>
      <c r="QLX113" s="61"/>
      <c r="QLY113" s="61"/>
      <c r="QLZ113" s="61"/>
      <c r="QMA113" s="61"/>
      <c r="QMB113" s="61"/>
      <c r="QMC113" s="61"/>
      <c r="QMD113" s="61"/>
      <c r="QME113" s="61"/>
      <c r="QMF113" s="61"/>
      <c r="QMG113" s="61"/>
      <c r="QMH113" s="61"/>
      <c r="QMI113" s="61"/>
      <c r="QMJ113" s="61"/>
      <c r="QMK113" s="61"/>
      <c r="QML113" s="61"/>
      <c r="QMM113" s="61"/>
      <c r="QMN113" s="61"/>
      <c r="QMO113" s="61"/>
      <c r="QMP113" s="61"/>
      <c r="QMQ113" s="61"/>
      <c r="QMR113" s="61"/>
      <c r="QMS113" s="61"/>
      <c r="QMT113" s="61"/>
      <c r="QMU113" s="61"/>
      <c r="QMV113" s="61"/>
      <c r="QMW113" s="61"/>
      <c r="QMX113" s="61"/>
      <c r="QMY113" s="61"/>
      <c r="QMZ113" s="61"/>
      <c r="QNA113" s="61"/>
      <c r="QNB113" s="61"/>
      <c r="QNC113" s="61"/>
      <c r="QND113" s="61"/>
      <c r="QNE113" s="61"/>
      <c r="QNF113" s="61"/>
      <c r="QNG113" s="61"/>
      <c r="QNH113" s="61"/>
      <c r="QNI113" s="61"/>
      <c r="QNJ113" s="61"/>
      <c r="QNK113" s="61"/>
      <c r="QNL113" s="61"/>
      <c r="QNM113" s="61"/>
      <c r="QNN113" s="61"/>
      <c r="QNO113" s="61"/>
      <c r="QNP113" s="61"/>
      <c r="QNQ113" s="61"/>
      <c r="QNR113" s="61"/>
      <c r="QNS113" s="61"/>
      <c r="QNT113" s="61"/>
      <c r="QNU113" s="61"/>
      <c r="QNV113" s="61"/>
      <c r="QNW113" s="61"/>
      <c r="QNX113" s="61"/>
      <c r="QNY113" s="61"/>
      <c r="QNZ113" s="61"/>
      <c r="QOA113" s="61"/>
      <c r="QOB113" s="61"/>
      <c r="QOC113" s="61"/>
      <c r="QOD113" s="61"/>
      <c r="QOE113" s="61"/>
      <c r="QOF113" s="61"/>
      <c r="QOG113" s="61"/>
      <c r="QOH113" s="61"/>
      <c r="QOI113" s="61"/>
      <c r="QOJ113" s="61"/>
      <c r="QOK113" s="61"/>
      <c r="QOL113" s="61"/>
      <c r="QOM113" s="61"/>
      <c r="QON113" s="61"/>
      <c r="QOO113" s="61"/>
      <c r="QOP113" s="61"/>
      <c r="QOQ113" s="61"/>
      <c r="QOR113" s="61"/>
      <c r="QOS113" s="61"/>
      <c r="QOT113" s="61"/>
      <c r="QOU113" s="61"/>
      <c r="QOV113" s="61"/>
      <c r="QOW113" s="61"/>
      <c r="QOX113" s="61"/>
      <c r="QOY113" s="61"/>
      <c r="QOZ113" s="61"/>
      <c r="QPA113" s="61"/>
      <c r="QPB113" s="61"/>
      <c r="QPC113" s="61"/>
      <c r="QPD113" s="61"/>
      <c r="QPE113" s="61"/>
      <c r="QPF113" s="61"/>
      <c r="QPG113" s="61"/>
      <c r="QPH113" s="61"/>
      <c r="QPI113" s="61"/>
      <c r="QPJ113" s="61"/>
      <c r="QPK113" s="61"/>
      <c r="QPL113" s="61"/>
      <c r="QPM113" s="61"/>
      <c r="QPN113" s="61"/>
      <c r="QPO113" s="61"/>
      <c r="QPP113" s="61"/>
      <c r="QPQ113" s="61"/>
      <c r="QPR113" s="61"/>
      <c r="QPS113" s="61"/>
      <c r="QPT113" s="61"/>
      <c r="QPU113" s="61"/>
      <c r="QPV113" s="61"/>
      <c r="QPW113" s="61"/>
      <c r="QPX113" s="61"/>
      <c r="QPY113" s="61"/>
      <c r="QPZ113" s="61"/>
      <c r="QQA113" s="61"/>
      <c r="QQB113" s="61"/>
      <c r="QQC113" s="61"/>
      <c r="QQD113" s="61"/>
      <c r="QQE113" s="61"/>
      <c r="QQF113" s="61"/>
      <c r="QQG113" s="61"/>
      <c r="QQH113" s="61"/>
      <c r="QQI113" s="61"/>
      <c r="QQJ113" s="61"/>
      <c r="QQK113" s="61"/>
      <c r="QQL113" s="61"/>
      <c r="QQM113" s="61"/>
      <c r="QQN113" s="61"/>
      <c r="QQO113" s="61"/>
      <c r="QQP113" s="61"/>
      <c r="QQQ113" s="61"/>
      <c r="QQR113" s="61"/>
      <c r="QQS113" s="61"/>
      <c r="QQT113" s="61"/>
      <c r="QQU113" s="61"/>
      <c r="QQV113" s="61"/>
      <c r="QQW113" s="61"/>
      <c r="QQX113" s="61"/>
      <c r="QQY113" s="61"/>
      <c r="QQZ113" s="61"/>
      <c r="QRA113" s="61"/>
      <c r="QRB113" s="61"/>
      <c r="QRC113" s="61"/>
      <c r="QRD113" s="61"/>
      <c r="QRE113" s="61"/>
      <c r="QRF113" s="61"/>
      <c r="QRG113" s="61"/>
      <c r="QRH113" s="61"/>
      <c r="QRI113" s="61"/>
      <c r="QRJ113" s="61"/>
      <c r="QRK113" s="61"/>
      <c r="QRL113" s="61"/>
      <c r="QRM113" s="61"/>
      <c r="QRN113" s="61"/>
      <c r="QRO113" s="61"/>
      <c r="QRP113" s="61"/>
      <c r="QRQ113" s="61"/>
      <c r="QRR113" s="61"/>
      <c r="QRS113" s="61"/>
      <c r="QRT113" s="61"/>
      <c r="QRU113" s="61"/>
      <c r="QRV113" s="61"/>
      <c r="QRW113" s="61"/>
      <c r="QRX113" s="61"/>
      <c r="QRY113" s="61"/>
      <c r="QRZ113" s="61"/>
      <c r="QSA113" s="61"/>
      <c r="QSB113" s="61"/>
      <c r="QSC113" s="61"/>
      <c r="QSD113" s="61"/>
      <c r="QSE113" s="61"/>
      <c r="QSF113" s="61"/>
      <c r="QSG113" s="61"/>
      <c r="QSH113" s="61"/>
      <c r="QSI113" s="61"/>
      <c r="QSJ113" s="61"/>
      <c r="QSK113" s="61"/>
      <c r="QSL113" s="61"/>
      <c r="QSM113" s="61"/>
      <c r="QSN113" s="61"/>
      <c r="QSO113" s="61"/>
      <c r="QSP113" s="61"/>
      <c r="QSQ113" s="61"/>
      <c r="QSR113" s="61"/>
      <c r="QSS113" s="61"/>
      <c r="QST113" s="61"/>
      <c r="QSU113" s="61"/>
      <c r="QSV113" s="61"/>
      <c r="QSW113" s="61"/>
      <c r="QSX113" s="61"/>
      <c r="QSY113" s="61"/>
      <c r="QSZ113" s="61"/>
      <c r="QTA113" s="61"/>
      <c r="QTB113" s="61"/>
      <c r="QTC113" s="61"/>
      <c r="QTD113" s="61"/>
      <c r="QTE113" s="61"/>
      <c r="QTF113" s="61"/>
      <c r="QTG113" s="61"/>
      <c r="QTH113" s="61"/>
      <c r="QTI113" s="61"/>
      <c r="QTJ113" s="61"/>
      <c r="QTK113" s="61"/>
      <c r="QTL113" s="61"/>
      <c r="QTM113" s="61"/>
      <c r="QTN113" s="61"/>
      <c r="QTO113" s="61"/>
      <c r="QTP113" s="61"/>
      <c r="QTQ113" s="61"/>
      <c r="QTR113" s="61"/>
      <c r="QTS113" s="61"/>
      <c r="QTT113" s="61"/>
      <c r="QTU113" s="61"/>
      <c r="QTV113" s="61"/>
      <c r="QTW113" s="61"/>
      <c r="QTX113" s="61"/>
      <c r="QTY113" s="61"/>
      <c r="QTZ113" s="61"/>
      <c r="QUA113" s="61"/>
      <c r="QUB113" s="61"/>
      <c r="QUC113" s="61"/>
      <c r="QUD113" s="61"/>
      <c r="QUE113" s="61"/>
      <c r="QUF113" s="61"/>
      <c r="QUG113" s="61"/>
      <c r="QUH113" s="61"/>
      <c r="QUI113" s="61"/>
      <c r="QUJ113" s="61"/>
      <c r="QUK113" s="61"/>
      <c r="QUL113" s="61"/>
      <c r="QUM113" s="61"/>
      <c r="QUN113" s="61"/>
      <c r="QUO113" s="61"/>
      <c r="QUP113" s="61"/>
      <c r="QUQ113" s="61"/>
      <c r="QUR113" s="61"/>
      <c r="QUS113" s="61"/>
      <c r="QUT113" s="61"/>
      <c r="QUU113" s="61"/>
      <c r="QUV113" s="61"/>
      <c r="QUW113" s="61"/>
      <c r="QUX113" s="61"/>
      <c r="QUY113" s="61"/>
      <c r="QUZ113" s="61"/>
      <c r="QVA113" s="61"/>
      <c r="QVB113" s="61"/>
      <c r="QVC113" s="61"/>
      <c r="QVD113" s="61"/>
      <c r="QVE113" s="61"/>
      <c r="QVF113" s="61"/>
      <c r="QVG113" s="61"/>
      <c r="QVH113" s="61"/>
      <c r="QVI113" s="61"/>
      <c r="QVJ113" s="61"/>
      <c r="QVK113" s="61"/>
      <c r="QVL113" s="61"/>
      <c r="QVM113" s="61"/>
      <c r="QVN113" s="61"/>
      <c r="QVO113" s="61"/>
      <c r="QVP113" s="61"/>
      <c r="QVQ113" s="61"/>
      <c r="QVR113" s="61"/>
      <c r="QVS113" s="61"/>
      <c r="QVT113" s="61"/>
      <c r="QVU113" s="61"/>
      <c r="QVV113" s="61"/>
      <c r="QVW113" s="61"/>
      <c r="QVX113" s="61"/>
      <c r="QVY113" s="61"/>
      <c r="QVZ113" s="61"/>
      <c r="QWA113" s="61"/>
      <c r="QWB113" s="61"/>
      <c r="QWC113" s="61"/>
      <c r="QWD113" s="61"/>
      <c r="QWE113" s="61"/>
      <c r="QWF113" s="61"/>
      <c r="QWG113" s="61"/>
      <c r="QWH113" s="61"/>
      <c r="QWI113" s="61"/>
      <c r="QWJ113" s="61"/>
      <c r="QWK113" s="61"/>
      <c r="QWL113" s="61"/>
      <c r="QWM113" s="61"/>
      <c r="QWN113" s="61"/>
      <c r="QWO113" s="61"/>
      <c r="QWP113" s="61"/>
      <c r="QWQ113" s="61"/>
      <c r="QWR113" s="61"/>
      <c r="QWS113" s="61"/>
      <c r="QWT113" s="61"/>
      <c r="QWU113" s="61"/>
      <c r="QWV113" s="61"/>
      <c r="QWW113" s="61"/>
      <c r="QWX113" s="61"/>
      <c r="QWY113" s="61"/>
      <c r="QWZ113" s="61"/>
      <c r="QXA113" s="61"/>
      <c r="QXB113" s="61"/>
      <c r="QXC113" s="61"/>
      <c r="QXD113" s="61"/>
      <c r="QXE113" s="61"/>
      <c r="QXF113" s="61"/>
      <c r="QXG113" s="61"/>
      <c r="QXH113" s="61"/>
      <c r="QXI113" s="61"/>
      <c r="QXJ113" s="61"/>
      <c r="QXK113" s="61"/>
      <c r="QXL113" s="61"/>
      <c r="QXM113" s="61"/>
      <c r="QXN113" s="61"/>
      <c r="QXO113" s="61"/>
      <c r="QXP113" s="61"/>
      <c r="QXQ113" s="61"/>
      <c r="QXR113" s="61"/>
      <c r="QXS113" s="61"/>
      <c r="QXT113" s="61"/>
      <c r="QXU113" s="61"/>
      <c r="QXV113" s="61"/>
      <c r="QXW113" s="61"/>
      <c r="QXX113" s="61"/>
      <c r="QXY113" s="61"/>
      <c r="QXZ113" s="61"/>
      <c r="QYA113" s="61"/>
      <c r="QYB113" s="61"/>
      <c r="QYC113" s="61"/>
      <c r="QYD113" s="61"/>
      <c r="QYE113" s="61"/>
      <c r="QYF113" s="61"/>
      <c r="QYG113" s="61"/>
      <c r="QYH113" s="61"/>
      <c r="QYI113" s="61"/>
      <c r="QYJ113" s="61"/>
      <c r="QYK113" s="61"/>
      <c r="QYL113" s="61"/>
      <c r="QYM113" s="61"/>
      <c r="QYN113" s="61"/>
      <c r="QYO113" s="61"/>
      <c r="QYP113" s="61"/>
      <c r="QYQ113" s="61"/>
      <c r="QYR113" s="61"/>
      <c r="QYS113" s="61"/>
      <c r="QYT113" s="61"/>
      <c r="QYU113" s="61"/>
      <c r="QYV113" s="61"/>
      <c r="QYW113" s="61"/>
      <c r="QYX113" s="61"/>
      <c r="QYY113" s="61"/>
      <c r="QYZ113" s="61"/>
      <c r="QZA113" s="61"/>
      <c r="QZB113" s="61"/>
      <c r="QZC113" s="61"/>
      <c r="QZD113" s="61"/>
      <c r="QZE113" s="61"/>
      <c r="QZF113" s="61"/>
      <c r="QZG113" s="61"/>
      <c r="QZH113" s="61"/>
      <c r="QZI113" s="61"/>
      <c r="QZJ113" s="61"/>
      <c r="QZK113" s="61"/>
      <c r="QZL113" s="61"/>
      <c r="QZM113" s="61"/>
      <c r="QZN113" s="61"/>
      <c r="QZO113" s="61"/>
      <c r="QZP113" s="61"/>
      <c r="QZQ113" s="61"/>
      <c r="QZR113" s="61"/>
      <c r="QZS113" s="61"/>
      <c r="QZT113" s="61"/>
      <c r="QZU113" s="61"/>
      <c r="QZV113" s="61"/>
      <c r="QZW113" s="61"/>
      <c r="QZX113" s="61"/>
      <c r="QZY113" s="61"/>
      <c r="QZZ113" s="61"/>
      <c r="RAA113" s="61"/>
      <c r="RAB113" s="61"/>
      <c r="RAC113" s="61"/>
      <c r="RAD113" s="61"/>
      <c r="RAE113" s="61"/>
      <c r="RAF113" s="61"/>
      <c r="RAG113" s="61"/>
      <c r="RAH113" s="61"/>
      <c r="RAI113" s="61"/>
      <c r="RAJ113" s="61"/>
      <c r="RAK113" s="61"/>
      <c r="RAL113" s="61"/>
      <c r="RAM113" s="61"/>
      <c r="RAN113" s="61"/>
      <c r="RAO113" s="61"/>
      <c r="RAP113" s="61"/>
      <c r="RAQ113" s="61"/>
      <c r="RAR113" s="61"/>
      <c r="RAS113" s="61"/>
      <c r="RAT113" s="61"/>
      <c r="RAU113" s="61"/>
      <c r="RAV113" s="61"/>
      <c r="RAW113" s="61"/>
      <c r="RAX113" s="61"/>
      <c r="RAY113" s="61"/>
      <c r="RAZ113" s="61"/>
      <c r="RBA113" s="61"/>
      <c r="RBB113" s="61"/>
      <c r="RBC113" s="61"/>
      <c r="RBD113" s="61"/>
      <c r="RBE113" s="61"/>
      <c r="RBF113" s="61"/>
      <c r="RBG113" s="61"/>
      <c r="RBH113" s="61"/>
      <c r="RBI113" s="61"/>
      <c r="RBJ113" s="61"/>
      <c r="RBK113" s="61"/>
      <c r="RBL113" s="61"/>
      <c r="RBM113" s="61"/>
      <c r="RBN113" s="61"/>
      <c r="RBO113" s="61"/>
      <c r="RBP113" s="61"/>
      <c r="RBQ113" s="61"/>
      <c r="RBR113" s="61"/>
      <c r="RBS113" s="61"/>
      <c r="RBT113" s="61"/>
      <c r="RBU113" s="61"/>
      <c r="RBV113" s="61"/>
      <c r="RBW113" s="61"/>
      <c r="RBX113" s="61"/>
      <c r="RBY113" s="61"/>
      <c r="RBZ113" s="61"/>
      <c r="RCA113" s="61"/>
      <c r="RCB113" s="61"/>
      <c r="RCC113" s="61"/>
      <c r="RCD113" s="61"/>
      <c r="RCE113" s="61"/>
      <c r="RCF113" s="61"/>
      <c r="RCG113" s="61"/>
      <c r="RCH113" s="61"/>
      <c r="RCI113" s="61"/>
      <c r="RCJ113" s="61"/>
      <c r="RCK113" s="61"/>
      <c r="RCL113" s="61"/>
      <c r="RCM113" s="61"/>
      <c r="RCN113" s="61"/>
      <c r="RCO113" s="61"/>
      <c r="RCP113" s="61"/>
      <c r="RCQ113" s="61"/>
      <c r="RCR113" s="61"/>
      <c r="RCS113" s="61"/>
      <c r="RCT113" s="61"/>
      <c r="RCU113" s="61"/>
      <c r="RCV113" s="61"/>
      <c r="RCW113" s="61"/>
      <c r="RCX113" s="61"/>
      <c r="RCY113" s="61"/>
      <c r="RCZ113" s="61"/>
      <c r="RDA113" s="61"/>
      <c r="RDB113" s="61"/>
      <c r="RDC113" s="61"/>
      <c r="RDD113" s="61"/>
      <c r="RDE113" s="61"/>
      <c r="RDF113" s="61"/>
      <c r="RDG113" s="61"/>
      <c r="RDH113" s="61"/>
      <c r="RDI113" s="61"/>
      <c r="RDJ113" s="61"/>
      <c r="RDK113" s="61"/>
      <c r="RDL113" s="61"/>
      <c r="RDM113" s="61"/>
      <c r="RDN113" s="61"/>
      <c r="RDO113" s="61"/>
      <c r="RDP113" s="61"/>
      <c r="RDQ113" s="61"/>
      <c r="RDR113" s="61"/>
      <c r="RDS113" s="61"/>
      <c r="RDT113" s="61"/>
      <c r="RDU113" s="61"/>
      <c r="RDV113" s="61"/>
      <c r="RDW113" s="61"/>
      <c r="RDX113" s="61"/>
      <c r="RDY113" s="61"/>
      <c r="RDZ113" s="61"/>
      <c r="REA113" s="61"/>
      <c r="REB113" s="61"/>
      <c r="REC113" s="61"/>
      <c r="RED113" s="61"/>
      <c r="REE113" s="61"/>
      <c r="REF113" s="61"/>
      <c r="REG113" s="61"/>
      <c r="REH113" s="61"/>
      <c r="REI113" s="61"/>
      <c r="REJ113" s="61"/>
      <c r="REK113" s="61"/>
      <c r="REL113" s="61"/>
      <c r="REM113" s="61"/>
      <c r="REN113" s="61"/>
      <c r="REO113" s="61"/>
      <c r="REP113" s="61"/>
      <c r="REQ113" s="61"/>
      <c r="RER113" s="61"/>
      <c r="RES113" s="61"/>
      <c r="RET113" s="61"/>
      <c r="REU113" s="61"/>
      <c r="REV113" s="61"/>
      <c r="REW113" s="61"/>
      <c r="REX113" s="61"/>
      <c r="REY113" s="61"/>
      <c r="REZ113" s="61"/>
      <c r="RFA113" s="61"/>
      <c r="RFB113" s="61"/>
      <c r="RFC113" s="61"/>
      <c r="RFD113" s="61"/>
      <c r="RFE113" s="61"/>
      <c r="RFF113" s="61"/>
      <c r="RFG113" s="61"/>
      <c r="RFH113" s="61"/>
      <c r="RFI113" s="61"/>
      <c r="RFJ113" s="61"/>
      <c r="RFK113" s="61"/>
      <c r="RFL113" s="61"/>
      <c r="RFM113" s="61"/>
      <c r="RFN113" s="61"/>
      <c r="RFO113" s="61"/>
      <c r="RFP113" s="61"/>
      <c r="RFQ113" s="61"/>
      <c r="RFR113" s="61"/>
      <c r="RFS113" s="61"/>
      <c r="RFT113" s="61"/>
      <c r="RFU113" s="61"/>
      <c r="RFV113" s="61"/>
      <c r="RFW113" s="61"/>
      <c r="RFX113" s="61"/>
      <c r="RFY113" s="61"/>
      <c r="RFZ113" s="61"/>
      <c r="RGA113" s="61"/>
      <c r="RGB113" s="61"/>
      <c r="RGC113" s="61"/>
      <c r="RGD113" s="61"/>
      <c r="RGE113" s="61"/>
      <c r="RGF113" s="61"/>
      <c r="RGG113" s="61"/>
      <c r="RGH113" s="61"/>
      <c r="RGI113" s="61"/>
      <c r="RGJ113" s="61"/>
      <c r="RGK113" s="61"/>
      <c r="RGL113" s="61"/>
      <c r="RGM113" s="61"/>
      <c r="RGN113" s="61"/>
      <c r="RGO113" s="61"/>
      <c r="RGP113" s="61"/>
      <c r="RGQ113" s="61"/>
      <c r="RGR113" s="61"/>
      <c r="RGS113" s="61"/>
      <c r="RGT113" s="61"/>
      <c r="RGU113" s="61"/>
      <c r="RGV113" s="61"/>
      <c r="RGW113" s="61"/>
      <c r="RGX113" s="61"/>
      <c r="RGY113" s="61"/>
      <c r="RGZ113" s="61"/>
      <c r="RHA113" s="61"/>
      <c r="RHB113" s="61"/>
      <c r="RHC113" s="61"/>
      <c r="RHD113" s="61"/>
      <c r="RHE113" s="61"/>
      <c r="RHF113" s="61"/>
      <c r="RHG113" s="61"/>
      <c r="RHH113" s="61"/>
      <c r="RHI113" s="61"/>
      <c r="RHJ113" s="61"/>
      <c r="RHK113" s="61"/>
      <c r="RHL113" s="61"/>
      <c r="RHM113" s="61"/>
      <c r="RHN113" s="61"/>
      <c r="RHO113" s="61"/>
      <c r="RHP113" s="61"/>
      <c r="RHQ113" s="61"/>
      <c r="RHR113" s="61"/>
      <c r="RHS113" s="61"/>
      <c r="RHT113" s="61"/>
      <c r="RHU113" s="61"/>
      <c r="RHV113" s="61"/>
      <c r="RHW113" s="61"/>
      <c r="RHX113" s="61"/>
      <c r="RHY113" s="61"/>
      <c r="RHZ113" s="61"/>
      <c r="RIA113" s="61"/>
      <c r="RIB113" s="61"/>
      <c r="RIC113" s="61"/>
      <c r="RID113" s="61"/>
      <c r="RIE113" s="61"/>
      <c r="RIF113" s="61"/>
      <c r="RIG113" s="61"/>
      <c r="RIH113" s="61"/>
      <c r="RII113" s="61"/>
      <c r="RIJ113" s="61"/>
      <c r="RIK113" s="61"/>
      <c r="RIL113" s="61"/>
      <c r="RIM113" s="61"/>
      <c r="RIN113" s="61"/>
      <c r="RIO113" s="61"/>
      <c r="RIP113" s="61"/>
      <c r="RIQ113" s="61"/>
      <c r="RIR113" s="61"/>
      <c r="RIS113" s="61"/>
      <c r="RIT113" s="61"/>
      <c r="RIU113" s="61"/>
      <c r="RIV113" s="61"/>
      <c r="RIW113" s="61"/>
      <c r="RIX113" s="61"/>
      <c r="RIY113" s="61"/>
      <c r="RIZ113" s="61"/>
      <c r="RJA113" s="61"/>
      <c r="RJB113" s="61"/>
      <c r="RJC113" s="61"/>
      <c r="RJD113" s="61"/>
      <c r="RJE113" s="61"/>
      <c r="RJF113" s="61"/>
      <c r="RJG113" s="61"/>
      <c r="RJH113" s="61"/>
      <c r="RJI113" s="61"/>
      <c r="RJJ113" s="61"/>
      <c r="RJK113" s="61"/>
      <c r="RJL113" s="61"/>
      <c r="RJM113" s="61"/>
      <c r="RJN113" s="61"/>
      <c r="RJO113" s="61"/>
      <c r="RJP113" s="61"/>
      <c r="RJQ113" s="61"/>
      <c r="RJR113" s="61"/>
      <c r="RJS113" s="61"/>
      <c r="RJT113" s="61"/>
      <c r="RJU113" s="61"/>
      <c r="RJV113" s="61"/>
      <c r="RJW113" s="61"/>
      <c r="RJX113" s="61"/>
      <c r="RJY113" s="61"/>
      <c r="RJZ113" s="61"/>
      <c r="RKA113" s="61"/>
      <c r="RKB113" s="61"/>
      <c r="RKC113" s="61"/>
      <c r="RKD113" s="61"/>
      <c r="RKE113" s="61"/>
      <c r="RKF113" s="61"/>
      <c r="RKG113" s="61"/>
      <c r="RKH113" s="61"/>
      <c r="RKI113" s="61"/>
      <c r="RKJ113" s="61"/>
      <c r="RKK113" s="61"/>
      <c r="RKL113" s="61"/>
      <c r="RKM113" s="61"/>
      <c r="RKN113" s="61"/>
      <c r="RKO113" s="61"/>
      <c r="RKP113" s="61"/>
      <c r="RKQ113" s="61"/>
      <c r="RKR113" s="61"/>
      <c r="RKS113" s="61"/>
      <c r="RKT113" s="61"/>
      <c r="RKU113" s="61"/>
      <c r="RKV113" s="61"/>
      <c r="RKW113" s="61"/>
      <c r="RKX113" s="61"/>
      <c r="RKY113" s="61"/>
      <c r="RKZ113" s="61"/>
      <c r="RLA113" s="61"/>
      <c r="RLB113" s="61"/>
      <c r="RLC113" s="61"/>
      <c r="RLD113" s="61"/>
      <c r="RLE113" s="61"/>
      <c r="RLF113" s="61"/>
      <c r="RLG113" s="61"/>
      <c r="RLH113" s="61"/>
      <c r="RLI113" s="61"/>
      <c r="RLJ113" s="61"/>
      <c r="RLK113" s="61"/>
      <c r="RLL113" s="61"/>
      <c r="RLM113" s="61"/>
      <c r="RLN113" s="61"/>
      <c r="RLO113" s="61"/>
      <c r="RLP113" s="61"/>
      <c r="RLQ113" s="61"/>
      <c r="RLR113" s="61"/>
      <c r="RLS113" s="61"/>
      <c r="RLT113" s="61"/>
      <c r="RLU113" s="61"/>
      <c r="RLV113" s="61"/>
      <c r="RLW113" s="61"/>
      <c r="RLX113" s="61"/>
      <c r="RLY113" s="61"/>
      <c r="RLZ113" s="61"/>
      <c r="RMA113" s="61"/>
      <c r="RMB113" s="61"/>
      <c r="RMC113" s="61"/>
      <c r="RMD113" s="61"/>
      <c r="RME113" s="61"/>
      <c r="RMF113" s="61"/>
      <c r="RMG113" s="61"/>
      <c r="RMH113" s="61"/>
      <c r="RMI113" s="61"/>
      <c r="RMJ113" s="61"/>
      <c r="RMK113" s="61"/>
      <c r="RML113" s="61"/>
      <c r="RMM113" s="61"/>
      <c r="RMN113" s="61"/>
      <c r="RMO113" s="61"/>
      <c r="RMP113" s="61"/>
      <c r="RMQ113" s="61"/>
      <c r="RMR113" s="61"/>
      <c r="RMS113" s="61"/>
      <c r="RMT113" s="61"/>
      <c r="RMU113" s="61"/>
      <c r="RMV113" s="61"/>
      <c r="RMW113" s="61"/>
      <c r="RMX113" s="61"/>
      <c r="RMY113" s="61"/>
      <c r="RMZ113" s="61"/>
      <c r="RNA113" s="61"/>
      <c r="RNB113" s="61"/>
      <c r="RNC113" s="61"/>
      <c r="RND113" s="61"/>
      <c r="RNE113" s="61"/>
      <c r="RNF113" s="61"/>
      <c r="RNG113" s="61"/>
      <c r="RNH113" s="61"/>
      <c r="RNI113" s="61"/>
      <c r="RNJ113" s="61"/>
      <c r="RNK113" s="61"/>
      <c r="RNL113" s="61"/>
      <c r="RNM113" s="61"/>
      <c r="RNN113" s="61"/>
      <c r="RNO113" s="61"/>
      <c r="RNP113" s="61"/>
      <c r="RNQ113" s="61"/>
      <c r="RNR113" s="61"/>
      <c r="RNS113" s="61"/>
      <c r="RNT113" s="61"/>
      <c r="RNU113" s="61"/>
      <c r="RNV113" s="61"/>
      <c r="RNW113" s="61"/>
      <c r="RNX113" s="61"/>
      <c r="RNY113" s="61"/>
      <c r="RNZ113" s="61"/>
      <c r="ROA113" s="61"/>
      <c r="ROB113" s="61"/>
      <c r="ROC113" s="61"/>
      <c r="ROD113" s="61"/>
      <c r="ROE113" s="61"/>
      <c r="ROF113" s="61"/>
      <c r="ROG113" s="61"/>
      <c r="ROH113" s="61"/>
      <c r="ROI113" s="61"/>
      <c r="ROJ113" s="61"/>
      <c r="ROK113" s="61"/>
      <c r="ROL113" s="61"/>
      <c r="ROM113" s="61"/>
      <c r="RON113" s="61"/>
      <c r="ROO113" s="61"/>
      <c r="ROP113" s="61"/>
      <c r="ROQ113" s="61"/>
      <c r="ROR113" s="61"/>
      <c r="ROS113" s="61"/>
      <c r="ROT113" s="61"/>
      <c r="ROU113" s="61"/>
      <c r="ROV113" s="61"/>
      <c r="ROW113" s="61"/>
      <c r="ROX113" s="61"/>
      <c r="ROY113" s="61"/>
      <c r="ROZ113" s="61"/>
      <c r="RPA113" s="61"/>
      <c r="RPB113" s="61"/>
      <c r="RPC113" s="61"/>
      <c r="RPD113" s="61"/>
      <c r="RPE113" s="61"/>
      <c r="RPF113" s="61"/>
      <c r="RPG113" s="61"/>
      <c r="RPH113" s="61"/>
      <c r="RPI113" s="61"/>
      <c r="RPJ113" s="61"/>
      <c r="RPK113" s="61"/>
      <c r="RPL113" s="61"/>
      <c r="RPM113" s="61"/>
      <c r="RPN113" s="61"/>
      <c r="RPO113" s="61"/>
      <c r="RPP113" s="61"/>
      <c r="RPQ113" s="61"/>
      <c r="RPR113" s="61"/>
      <c r="RPS113" s="61"/>
      <c r="RPT113" s="61"/>
      <c r="RPU113" s="61"/>
      <c r="RPV113" s="61"/>
      <c r="RPW113" s="61"/>
      <c r="RPX113" s="61"/>
      <c r="RPY113" s="61"/>
      <c r="RPZ113" s="61"/>
      <c r="RQA113" s="61"/>
      <c r="RQB113" s="61"/>
      <c r="RQC113" s="61"/>
      <c r="RQD113" s="61"/>
      <c r="RQE113" s="61"/>
      <c r="RQF113" s="61"/>
      <c r="RQG113" s="61"/>
      <c r="RQH113" s="61"/>
      <c r="RQI113" s="61"/>
      <c r="RQJ113" s="61"/>
      <c r="RQK113" s="61"/>
      <c r="RQL113" s="61"/>
      <c r="RQM113" s="61"/>
      <c r="RQN113" s="61"/>
      <c r="RQO113" s="61"/>
      <c r="RQP113" s="61"/>
      <c r="RQQ113" s="61"/>
      <c r="RQR113" s="61"/>
      <c r="RQS113" s="61"/>
      <c r="RQT113" s="61"/>
      <c r="RQU113" s="61"/>
      <c r="RQV113" s="61"/>
      <c r="RQW113" s="61"/>
      <c r="RQX113" s="61"/>
      <c r="RQY113" s="61"/>
      <c r="RQZ113" s="61"/>
      <c r="RRA113" s="61"/>
      <c r="RRB113" s="61"/>
      <c r="RRC113" s="61"/>
      <c r="RRD113" s="61"/>
      <c r="RRE113" s="61"/>
      <c r="RRF113" s="61"/>
      <c r="RRG113" s="61"/>
      <c r="RRH113" s="61"/>
      <c r="RRI113" s="61"/>
      <c r="RRJ113" s="61"/>
      <c r="RRK113" s="61"/>
      <c r="RRL113" s="61"/>
      <c r="RRM113" s="61"/>
      <c r="RRN113" s="61"/>
      <c r="RRO113" s="61"/>
      <c r="RRP113" s="61"/>
      <c r="RRQ113" s="61"/>
      <c r="RRR113" s="61"/>
      <c r="RRS113" s="61"/>
      <c r="RRT113" s="61"/>
      <c r="RRU113" s="61"/>
      <c r="RRV113" s="61"/>
      <c r="RRW113" s="61"/>
      <c r="RRX113" s="61"/>
      <c r="RRY113" s="61"/>
      <c r="RRZ113" s="61"/>
      <c r="RSA113" s="61"/>
      <c r="RSB113" s="61"/>
      <c r="RSC113" s="61"/>
      <c r="RSD113" s="61"/>
      <c r="RSE113" s="61"/>
      <c r="RSF113" s="61"/>
      <c r="RSG113" s="61"/>
      <c r="RSH113" s="61"/>
      <c r="RSI113" s="61"/>
      <c r="RSJ113" s="61"/>
      <c r="RSK113" s="61"/>
      <c r="RSL113" s="61"/>
      <c r="RSM113" s="61"/>
      <c r="RSN113" s="61"/>
      <c r="RSO113" s="61"/>
      <c r="RSP113" s="61"/>
      <c r="RSQ113" s="61"/>
      <c r="RSR113" s="61"/>
      <c r="RSS113" s="61"/>
      <c r="RST113" s="61"/>
      <c r="RSU113" s="61"/>
      <c r="RSV113" s="61"/>
      <c r="RSW113" s="61"/>
      <c r="RSX113" s="61"/>
      <c r="RSY113" s="61"/>
      <c r="RSZ113" s="61"/>
      <c r="RTA113" s="61"/>
      <c r="RTB113" s="61"/>
      <c r="RTC113" s="61"/>
      <c r="RTD113" s="61"/>
      <c r="RTE113" s="61"/>
      <c r="RTF113" s="61"/>
      <c r="RTG113" s="61"/>
      <c r="RTH113" s="61"/>
      <c r="RTI113" s="61"/>
      <c r="RTJ113" s="61"/>
      <c r="RTK113" s="61"/>
      <c r="RTL113" s="61"/>
      <c r="RTM113" s="61"/>
      <c r="RTN113" s="61"/>
      <c r="RTO113" s="61"/>
      <c r="RTP113" s="61"/>
      <c r="RTQ113" s="61"/>
      <c r="RTR113" s="61"/>
      <c r="RTS113" s="61"/>
      <c r="RTT113" s="61"/>
      <c r="RTU113" s="61"/>
      <c r="RTV113" s="61"/>
      <c r="RTW113" s="61"/>
      <c r="RTX113" s="61"/>
      <c r="RTY113" s="61"/>
      <c r="RTZ113" s="61"/>
      <c r="RUA113" s="61"/>
      <c r="RUB113" s="61"/>
      <c r="RUC113" s="61"/>
      <c r="RUD113" s="61"/>
      <c r="RUE113" s="61"/>
      <c r="RUF113" s="61"/>
      <c r="RUG113" s="61"/>
      <c r="RUH113" s="61"/>
      <c r="RUI113" s="61"/>
      <c r="RUJ113" s="61"/>
      <c r="RUK113" s="61"/>
      <c r="RUL113" s="61"/>
      <c r="RUM113" s="61"/>
      <c r="RUN113" s="61"/>
      <c r="RUO113" s="61"/>
      <c r="RUP113" s="61"/>
      <c r="RUQ113" s="61"/>
      <c r="RUR113" s="61"/>
      <c r="RUS113" s="61"/>
      <c r="RUT113" s="61"/>
      <c r="RUU113" s="61"/>
      <c r="RUV113" s="61"/>
      <c r="RUW113" s="61"/>
      <c r="RUX113" s="61"/>
      <c r="RUY113" s="61"/>
      <c r="RUZ113" s="61"/>
      <c r="RVA113" s="61"/>
      <c r="RVB113" s="61"/>
      <c r="RVC113" s="61"/>
      <c r="RVD113" s="61"/>
      <c r="RVE113" s="61"/>
      <c r="RVF113" s="61"/>
      <c r="RVG113" s="61"/>
      <c r="RVH113" s="61"/>
      <c r="RVI113" s="61"/>
      <c r="RVJ113" s="61"/>
      <c r="RVK113" s="61"/>
      <c r="RVL113" s="61"/>
      <c r="RVM113" s="61"/>
      <c r="RVN113" s="61"/>
      <c r="RVO113" s="61"/>
      <c r="RVP113" s="61"/>
      <c r="RVQ113" s="61"/>
      <c r="RVR113" s="61"/>
      <c r="RVS113" s="61"/>
      <c r="RVT113" s="61"/>
      <c r="RVU113" s="61"/>
      <c r="RVV113" s="61"/>
      <c r="RVW113" s="61"/>
      <c r="RVX113" s="61"/>
      <c r="RVY113" s="61"/>
      <c r="RVZ113" s="61"/>
      <c r="RWA113" s="61"/>
      <c r="RWB113" s="61"/>
      <c r="RWC113" s="61"/>
      <c r="RWD113" s="61"/>
      <c r="RWE113" s="61"/>
      <c r="RWF113" s="61"/>
      <c r="RWG113" s="61"/>
      <c r="RWH113" s="61"/>
      <c r="RWI113" s="61"/>
      <c r="RWJ113" s="61"/>
      <c r="RWK113" s="61"/>
      <c r="RWL113" s="61"/>
      <c r="RWM113" s="61"/>
      <c r="RWN113" s="61"/>
      <c r="RWO113" s="61"/>
      <c r="RWP113" s="61"/>
      <c r="RWQ113" s="61"/>
      <c r="RWR113" s="61"/>
      <c r="RWS113" s="61"/>
      <c r="RWT113" s="61"/>
      <c r="RWU113" s="61"/>
      <c r="RWV113" s="61"/>
      <c r="RWW113" s="61"/>
      <c r="RWX113" s="61"/>
      <c r="RWY113" s="61"/>
      <c r="RWZ113" s="61"/>
      <c r="RXA113" s="61"/>
      <c r="RXB113" s="61"/>
      <c r="RXC113" s="61"/>
      <c r="RXD113" s="61"/>
      <c r="RXE113" s="61"/>
      <c r="RXF113" s="61"/>
      <c r="RXG113" s="61"/>
      <c r="RXH113" s="61"/>
      <c r="RXI113" s="61"/>
      <c r="RXJ113" s="61"/>
      <c r="RXK113" s="61"/>
      <c r="RXL113" s="61"/>
      <c r="RXM113" s="61"/>
      <c r="RXN113" s="61"/>
      <c r="RXO113" s="61"/>
      <c r="RXP113" s="61"/>
      <c r="RXQ113" s="61"/>
      <c r="RXR113" s="61"/>
      <c r="RXS113" s="61"/>
      <c r="RXT113" s="61"/>
      <c r="RXU113" s="61"/>
      <c r="RXV113" s="61"/>
      <c r="RXW113" s="61"/>
      <c r="RXX113" s="61"/>
      <c r="RXY113" s="61"/>
      <c r="RXZ113" s="61"/>
      <c r="RYA113" s="61"/>
      <c r="RYB113" s="61"/>
      <c r="RYC113" s="61"/>
      <c r="RYD113" s="61"/>
      <c r="RYE113" s="61"/>
      <c r="RYF113" s="61"/>
      <c r="RYG113" s="61"/>
      <c r="RYH113" s="61"/>
      <c r="RYI113" s="61"/>
      <c r="RYJ113" s="61"/>
      <c r="RYK113" s="61"/>
      <c r="RYL113" s="61"/>
      <c r="RYM113" s="61"/>
      <c r="RYN113" s="61"/>
      <c r="RYO113" s="61"/>
      <c r="RYP113" s="61"/>
      <c r="RYQ113" s="61"/>
      <c r="RYR113" s="61"/>
      <c r="RYS113" s="61"/>
      <c r="RYT113" s="61"/>
      <c r="RYU113" s="61"/>
      <c r="RYV113" s="61"/>
      <c r="RYW113" s="61"/>
      <c r="RYX113" s="61"/>
      <c r="RYY113" s="61"/>
      <c r="RYZ113" s="61"/>
      <c r="RZA113" s="61"/>
      <c r="RZB113" s="61"/>
      <c r="RZC113" s="61"/>
      <c r="RZD113" s="61"/>
      <c r="RZE113" s="61"/>
      <c r="RZF113" s="61"/>
      <c r="RZG113" s="61"/>
      <c r="RZH113" s="61"/>
      <c r="RZI113" s="61"/>
      <c r="RZJ113" s="61"/>
      <c r="RZK113" s="61"/>
      <c r="RZL113" s="61"/>
      <c r="RZM113" s="61"/>
      <c r="RZN113" s="61"/>
      <c r="RZO113" s="61"/>
      <c r="RZP113" s="61"/>
      <c r="RZQ113" s="61"/>
      <c r="RZR113" s="61"/>
      <c r="RZS113" s="61"/>
      <c r="RZT113" s="61"/>
      <c r="RZU113" s="61"/>
      <c r="RZV113" s="61"/>
      <c r="RZW113" s="61"/>
      <c r="RZX113" s="61"/>
      <c r="RZY113" s="61"/>
      <c r="RZZ113" s="61"/>
      <c r="SAA113" s="61"/>
      <c r="SAB113" s="61"/>
      <c r="SAC113" s="61"/>
      <c r="SAD113" s="61"/>
      <c r="SAE113" s="61"/>
      <c r="SAF113" s="61"/>
      <c r="SAG113" s="61"/>
      <c r="SAH113" s="61"/>
      <c r="SAI113" s="61"/>
      <c r="SAJ113" s="61"/>
      <c r="SAK113" s="61"/>
      <c r="SAL113" s="61"/>
      <c r="SAM113" s="61"/>
      <c r="SAN113" s="61"/>
      <c r="SAO113" s="61"/>
      <c r="SAP113" s="61"/>
      <c r="SAQ113" s="61"/>
      <c r="SAR113" s="61"/>
      <c r="SAS113" s="61"/>
      <c r="SAT113" s="61"/>
      <c r="SAU113" s="61"/>
      <c r="SAV113" s="61"/>
      <c r="SAW113" s="61"/>
      <c r="SAX113" s="61"/>
      <c r="SAY113" s="61"/>
      <c r="SAZ113" s="61"/>
      <c r="SBA113" s="61"/>
      <c r="SBB113" s="61"/>
      <c r="SBC113" s="61"/>
      <c r="SBD113" s="61"/>
      <c r="SBE113" s="61"/>
      <c r="SBF113" s="61"/>
      <c r="SBG113" s="61"/>
      <c r="SBH113" s="61"/>
      <c r="SBI113" s="61"/>
      <c r="SBJ113" s="61"/>
      <c r="SBK113" s="61"/>
      <c r="SBL113" s="61"/>
      <c r="SBM113" s="61"/>
      <c r="SBN113" s="61"/>
      <c r="SBO113" s="61"/>
      <c r="SBP113" s="61"/>
      <c r="SBQ113" s="61"/>
      <c r="SBR113" s="61"/>
      <c r="SBS113" s="61"/>
      <c r="SBT113" s="61"/>
      <c r="SBU113" s="61"/>
      <c r="SBV113" s="61"/>
      <c r="SBW113" s="61"/>
      <c r="SBX113" s="61"/>
      <c r="SBY113" s="61"/>
      <c r="SBZ113" s="61"/>
      <c r="SCA113" s="61"/>
      <c r="SCB113" s="61"/>
      <c r="SCC113" s="61"/>
      <c r="SCD113" s="61"/>
      <c r="SCE113" s="61"/>
      <c r="SCF113" s="61"/>
      <c r="SCG113" s="61"/>
      <c r="SCH113" s="61"/>
      <c r="SCI113" s="61"/>
      <c r="SCJ113" s="61"/>
      <c r="SCK113" s="61"/>
      <c r="SCL113" s="61"/>
      <c r="SCM113" s="61"/>
      <c r="SCN113" s="61"/>
      <c r="SCO113" s="61"/>
      <c r="SCP113" s="61"/>
      <c r="SCQ113" s="61"/>
      <c r="SCR113" s="61"/>
      <c r="SCS113" s="61"/>
      <c r="SCT113" s="61"/>
      <c r="SCU113" s="61"/>
      <c r="SCV113" s="61"/>
      <c r="SCW113" s="61"/>
      <c r="SCX113" s="61"/>
      <c r="SCY113" s="61"/>
      <c r="SCZ113" s="61"/>
      <c r="SDA113" s="61"/>
      <c r="SDB113" s="61"/>
      <c r="SDC113" s="61"/>
      <c r="SDD113" s="61"/>
      <c r="SDE113" s="61"/>
      <c r="SDF113" s="61"/>
      <c r="SDG113" s="61"/>
      <c r="SDH113" s="61"/>
      <c r="SDI113" s="61"/>
      <c r="SDJ113" s="61"/>
      <c r="SDK113" s="61"/>
      <c r="SDL113" s="61"/>
      <c r="SDM113" s="61"/>
      <c r="SDN113" s="61"/>
      <c r="SDO113" s="61"/>
      <c r="SDP113" s="61"/>
      <c r="SDQ113" s="61"/>
      <c r="SDR113" s="61"/>
      <c r="SDS113" s="61"/>
      <c r="SDT113" s="61"/>
      <c r="SDU113" s="61"/>
      <c r="SDV113" s="61"/>
      <c r="SDW113" s="61"/>
      <c r="SDX113" s="61"/>
      <c r="SDY113" s="61"/>
      <c r="SDZ113" s="61"/>
      <c r="SEA113" s="61"/>
      <c r="SEB113" s="61"/>
      <c r="SEC113" s="61"/>
      <c r="SED113" s="61"/>
      <c r="SEE113" s="61"/>
      <c r="SEF113" s="61"/>
      <c r="SEG113" s="61"/>
      <c r="SEH113" s="61"/>
      <c r="SEI113" s="61"/>
      <c r="SEJ113" s="61"/>
      <c r="SEK113" s="61"/>
      <c r="SEL113" s="61"/>
      <c r="SEM113" s="61"/>
      <c r="SEN113" s="61"/>
      <c r="SEO113" s="61"/>
      <c r="SEP113" s="61"/>
      <c r="SEQ113" s="61"/>
      <c r="SER113" s="61"/>
      <c r="SES113" s="61"/>
      <c r="SET113" s="61"/>
      <c r="SEU113" s="61"/>
      <c r="SEV113" s="61"/>
      <c r="SEW113" s="61"/>
      <c r="SEX113" s="61"/>
      <c r="SEY113" s="61"/>
      <c r="SEZ113" s="61"/>
      <c r="SFA113" s="61"/>
      <c r="SFB113" s="61"/>
      <c r="SFC113" s="61"/>
      <c r="SFD113" s="61"/>
      <c r="SFE113" s="61"/>
      <c r="SFF113" s="61"/>
      <c r="SFG113" s="61"/>
      <c r="SFH113" s="61"/>
      <c r="SFI113" s="61"/>
      <c r="SFJ113" s="61"/>
      <c r="SFK113" s="61"/>
      <c r="SFL113" s="61"/>
      <c r="SFM113" s="61"/>
      <c r="SFN113" s="61"/>
      <c r="SFO113" s="61"/>
      <c r="SFP113" s="61"/>
      <c r="SFQ113" s="61"/>
      <c r="SFR113" s="61"/>
      <c r="SFS113" s="61"/>
      <c r="SFT113" s="61"/>
      <c r="SFU113" s="61"/>
      <c r="SFV113" s="61"/>
      <c r="SFW113" s="61"/>
      <c r="SFX113" s="61"/>
      <c r="SFY113" s="61"/>
      <c r="SFZ113" s="61"/>
      <c r="SGA113" s="61"/>
      <c r="SGB113" s="61"/>
      <c r="SGC113" s="61"/>
      <c r="SGD113" s="61"/>
      <c r="SGE113" s="61"/>
      <c r="SGF113" s="61"/>
      <c r="SGG113" s="61"/>
      <c r="SGH113" s="61"/>
      <c r="SGI113" s="61"/>
      <c r="SGJ113" s="61"/>
      <c r="SGK113" s="61"/>
      <c r="SGL113" s="61"/>
      <c r="SGM113" s="61"/>
      <c r="SGN113" s="61"/>
      <c r="SGO113" s="61"/>
      <c r="SGP113" s="61"/>
      <c r="SGQ113" s="61"/>
      <c r="SGR113" s="61"/>
      <c r="SGS113" s="61"/>
      <c r="SGT113" s="61"/>
      <c r="SGU113" s="61"/>
      <c r="SGV113" s="61"/>
      <c r="SGW113" s="61"/>
      <c r="SGX113" s="61"/>
      <c r="SGY113" s="61"/>
      <c r="SGZ113" s="61"/>
      <c r="SHA113" s="61"/>
      <c r="SHB113" s="61"/>
      <c r="SHC113" s="61"/>
      <c r="SHD113" s="61"/>
      <c r="SHE113" s="61"/>
      <c r="SHF113" s="61"/>
      <c r="SHG113" s="61"/>
      <c r="SHH113" s="61"/>
      <c r="SHI113" s="61"/>
      <c r="SHJ113" s="61"/>
      <c r="SHK113" s="61"/>
      <c r="SHL113" s="61"/>
      <c r="SHM113" s="61"/>
      <c r="SHN113" s="61"/>
      <c r="SHO113" s="61"/>
      <c r="SHP113" s="61"/>
      <c r="SHQ113" s="61"/>
      <c r="SHR113" s="61"/>
      <c r="SHS113" s="61"/>
      <c r="SHT113" s="61"/>
      <c r="SHU113" s="61"/>
      <c r="SHV113" s="61"/>
      <c r="SHW113" s="61"/>
      <c r="SHX113" s="61"/>
      <c r="SHY113" s="61"/>
      <c r="SHZ113" s="61"/>
      <c r="SIA113" s="61"/>
      <c r="SIB113" s="61"/>
      <c r="SIC113" s="61"/>
      <c r="SID113" s="61"/>
      <c r="SIE113" s="61"/>
      <c r="SIF113" s="61"/>
      <c r="SIG113" s="61"/>
      <c r="SIH113" s="61"/>
      <c r="SII113" s="61"/>
      <c r="SIJ113" s="61"/>
      <c r="SIK113" s="61"/>
      <c r="SIL113" s="61"/>
      <c r="SIM113" s="61"/>
      <c r="SIN113" s="61"/>
      <c r="SIO113" s="61"/>
      <c r="SIP113" s="61"/>
      <c r="SIQ113" s="61"/>
      <c r="SIR113" s="61"/>
      <c r="SIS113" s="61"/>
      <c r="SIT113" s="61"/>
      <c r="SIU113" s="61"/>
      <c r="SIV113" s="61"/>
      <c r="SIW113" s="61"/>
      <c r="SIX113" s="61"/>
      <c r="SIY113" s="61"/>
      <c r="SIZ113" s="61"/>
      <c r="SJA113" s="61"/>
      <c r="SJB113" s="61"/>
      <c r="SJC113" s="61"/>
      <c r="SJD113" s="61"/>
      <c r="SJE113" s="61"/>
      <c r="SJF113" s="61"/>
      <c r="SJG113" s="61"/>
      <c r="SJH113" s="61"/>
      <c r="SJI113" s="61"/>
      <c r="SJJ113" s="61"/>
      <c r="SJK113" s="61"/>
      <c r="SJL113" s="61"/>
      <c r="SJM113" s="61"/>
      <c r="SJN113" s="61"/>
      <c r="SJO113" s="61"/>
      <c r="SJP113" s="61"/>
      <c r="SJQ113" s="61"/>
      <c r="SJR113" s="61"/>
      <c r="SJS113" s="61"/>
      <c r="SJT113" s="61"/>
      <c r="SJU113" s="61"/>
      <c r="SJV113" s="61"/>
      <c r="SJW113" s="61"/>
      <c r="SJX113" s="61"/>
      <c r="SJY113" s="61"/>
      <c r="SJZ113" s="61"/>
      <c r="SKA113" s="61"/>
      <c r="SKB113" s="61"/>
      <c r="SKC113" s="61"/>
      <c r="SKD113" s="61"/>
      <c r="SKE113" s="61"/>
      <c r="SKF113" s="61"/>
      <c r="SKG113" s="61"/>
      <c r="SKH113" s="61"/>
      <c r="SKI113" s="61"/>
      <c r="SKJ113" s="61"/>
      <c r="SKK113" s="61"/>
      <c r="SKL113" s="61"/>
      <c r="SKM113" s="61"/>
      <c r="SKN113" s="61"/>
      <c r="SKO113" s="61"/>
      <c r="SKP113" s="61"/>
      <c r="SKQ113" s="61"/>
      <c r="SKR113" s="61"/>
      <c r="SKS113" s="61"/>
      <c r="SKT113" s="61"/>
      <c r="SKU113" s="61"/>
      <c r="SKV113" s="61"/>
      <c r="SKW113" s="61"/>
      <c r="SKX113" s="61"/>
      <c r="SKY113" s="61"/>
      <c r="SKZ113" s="61"/>
      <c r="SLA113" s="61"/>
      <c r="SLB113" s="61"/>
      <c r="SLC113" s="61"/>
      <c r="SLD113" s="61"/>
      <c r="SLE113" s="61"/>
      <c r="SLF113" s="61"/>
      <c r="SLG113" s="61"/>
      <c r="SLH113" s="61"/>
      <c r="SLI113" s="61"/>
      <c r="SLJ113" s="61"/>
      <c r="SLK113" s="61"/>
      <c r="SLL113" s="61"/>
      <c r="SLM113" s="61"/>
      <c r="SLN113" s="61"/>
      <c r="SLO113" s="61"/>
      <c r="SLP113" s="61"/>
      <c r="SLQ113" s="61"/>
      <c r="SLR113" s="61"/>
      <c r="SLS113" s="61"/>
      <c r="SLT113" s="61"/>
      <c r="SLU113" s="61"/>
      <c r="SLV113" s="61"/>
      <c r="SLW113" s="61"/>
      <c r="SLX113" s="61"/>
      <c r="SLY113" s="61"/>
      <c r="SLZ113" s="61"/>
      <c r="SMA113" s="61"/>
      <c r="SMB113" s="61"/>
      <c r="SMC113" s="61"/>
      <c r="SMD113" s="61"/>
      <c r="SME113" s="61"/>
      <c r="SMF113" s="61"/>
      <c r="SMG113" s="61"/>
      <c r="SMH113" s="61"/>
      <c r="SMI113" s="61"/>
      <c r="SMJ113" s="61"/>
      <c r="SMK113" s="61"/>
      <c r="SML113" s="61"/>
      <c r="SMM113" s="61"/>
      <c r="SMN113" s="61"/>
      <c r="SMO113" s="61"/>
      <c r="SMP113" s="61"/>
      <c r="SMQ113" s="61"/>
      <c r="SMR113" s="61"/>
      <c r="SMS113" s="61"/>
      <c r="SMT113" s="61"/>
      <c r="SMU113" s="61"/>
      <c r="SMV113" s="61"/>
      <c r="SMW113" s="61"/>
      <c r="SMX113" s="61"/>
      <c r="SMY113" s="61"/>
      <c r="SMZ113" s="61"/>
      <c r="SNA113" s="61"/>
      <c r="SNB113" s="61"/>
      <c r="SNC113" s="61"/>
      <c r="SND113" s="61"/>
      <c r="SNE113" s="61"/>
      <c r="SNF113" s="61"/>
      <c r="SNG113" s="61"/>
      <c r="SNH113" s="61"/>
      <c r="SNI113" s="61"/>
      <c r="SNJ113" s="61"/>
      <c r="SNK113" s="61"/>
      <c r="SNL113" s="61"/>
      <c r="SNM113" s="61"/>
      <c r="SNN113" s="61"/>
      <c r="SNO113" s="61"/>
      <c r="SNP113" s="61"/>
      <c r="SNQ113" s="61"/>
      <c r="SNR113" s="61"/>
      <c r="SNS113" s="61"/>
      <c r="SNT113" s="61"/>
      <c r="SNU113" s="61"/>
      <c r="SNV113" s="61"/>
      <c r="SNW113" s="61"/>
      <c r="SNX113" s="61"/>
      <c r="SNY113" s="61"/>
      <c r="SNZ113" s="61"/>
      <c r="SOA113" s="61"/>
      <c r="SOB113" s="61"/>
      <c r="SOC113" s="61"/>
      <c r="SOD113" s="61"/>
      <c r="SOE113" s="61"/>
      <c r="SOF113" s="61"/>
      <c r="SOG113" s="61"/>
      <c r="SOH113" s="61"/>
      <c r="SOI113" s="61"/>
      <c r="SOJ113" s="61"/>
      <c r="SOK113" s="61"/>
      <c r="SOL113" s="61"/>
      <c r="SOM113" s="61"/>
      <c r="SON113" s="61"/>
      <c r="SOO113" s="61"/>
      <c r="SOP113" s="61"/>
      <c r="SOQ113" s="61"/>
      <c r="SOR113" s="61"/>
      <c r="SOS113" s="61"/>
      <c r="SOT113" s="61"/>
      <c r="SOU113" s="61"/>
      <c r="SOV113" s="61"/>
      <c r="SOW113" s="61"/>
      <c r="SOX113" s="61"/>
      <c r="SOY113" s="61"/>
      <c r="SOZ113" s="61"/>
      <c r="SPA113" s="61"/>
      <c r="SPB113" s="61"/>
      <c r="SPC113" s="61"/>
      <c r="SPD113" s="61"/>
      <c r="SPE113" s="61"/>
      <c r="SPF113" s="61"/>
      <c r="SPG113" s="61"/>
      <c r="SPH113" s="61"/>
      <c r="SPI113" s="61"/>
      <c r="SPJ113" s="61"/>
      <c r="SPK113" s="61"/>
      <c r="SPL113" s="61"/>
      <c r="SPM113" s="61"/>
      <c r="SPN113" s="61"/>
      <c r="SPO113" s="61"/>
      <c r="SPP113" s="61"/>
      <c r="SPQ113" s="61"/>
      <c r="SPR113" s="61"/>
      <c r="SPS113" s="61"/>
      <c r="SPT113" s="61"/>
      <c r="SPU113" s="61"/>
      <c r="SPV113" s="61"/>
      <c r="SPW113" s="61"/>
      <c r="SPX113" s="61"/>
      <c r="SPY113" s="61"/>
      <c r="SPZ113" s="61"/>
      <c r="SQA113" s="61"/>
      <c r="SQB113" s="61"/>
      <c r="SQC113" s="61"/>
      <c r="SQD113" s="61"/>
      <c r="SQE113" s="61"/>
      <c r="SQF113" s="61"/>
      <c r="SQG113" s="61"/>
      <c r="SQH113" s="61"/>
      <c r="SQI113" s="61"/>
      <c r="SQJ113" s="61"/>
      <c r="SQK113" s="61"/>
      <c r="SQL113" s="61"/>
      <c r="SQM113" s="61"/>
      <c r="SQN113" s="61"/>
      <c r="SQO113" s="61"/>
      <c r="SQP113" s="61"/>
      <c r="SQQ113" s="61"/>
      <c r="SQR113" s="61"/>
      <c r="SQS113" s="61"/>
      <c r="SQT113" s="61"/>
      <c r="SQU113" s="61"/>
      <c r="SQV113" s="61"/>
      <c r="SQW113" s="61"/>
      <c r="SQX113" s="61"/>
      <c r="SQY113" s="61"/>
      <c r="SQZ113" s="61"/>
      <c r="SRA113" s="61"/>
      <c r="SRB113" s="61"/>
      <c r="SRC113" s="61"/>
      <c r="SRD113" s="61"/>
      <c r="SRE113" s="61"/>
      <c r="SRF113" s="61"/>
      <c r="SRG113" s="61"/>
      <c r="SRH113" s="61"/>
      <c r="SRI113" s="61"/>
      <c r="SRJ113" s="61"/>
      <c r="SRK113" s="61"/>
      <c r="SRL113" s="61"/>
      <c r="SRM113" s="61"/>
      <c r="SRN113" s="61"/>
      <c r="SRO113" s="61"/>
      <c r="SRP113" s="61"/>
      <c r="SRQ113" s="61"/>
      <c r="SRR113" s="61"/>
      <c r="SRS113" s="61"/>
      <c r="SRT113" s="61"/>
      <c r="SRU113" s="61"/>
      <c r="SRV113" s="61"/>
      <c r="SRW113" s="61"/>
      <c r="SRX113" s="61"/>
      <c r="SRY113" s="61"/>
      <c r="SRZ113" s="61"/>
      <c r="SSA113" s="61"/>
      <c r="SSB113" s="61"/>
      <c r="SSC113" s="61"/>
      <c r="SSD113" s="61"/>
      <c r="SSE113" s="61"/>
      <c r="SSF113" s="61"/>
      <c r="SSG113" s="61"/>
      <c r="SSH113" s="61"/>
      <c r="SSI113" s="61"/>
      <c r="SSJ113" s="61"/>
      <c r="SSK113" s="61"/>
      <c r="SSL113" s="61"/>
      <c r="SSM113" s="61"/>
      <c r="SSN113" s="61"/>
      <c r="SSO113" s="61"/>
      <c r="SSP113" s="61"/>
      <c r="SSQ113" s="61"/>
      <c r="SSR113" s="61"/>
      <c r="SSS113" s="61"/>
      <c r="SST113" s="61"/>
      <c r="SSU113" s="61"/>
      <c r="SSV113" s="61"/>
      <c r="SSW113" s="61"/>
      <c r="SSX113" s="61"/>
      <c r="SSY113" s="61"/>
      <c r="SSZ113" s="61"/>
      <c r="STA113" s="61"/>
      <c r="STB113" s="61"/>
      <c r="STC113" s="61"/>
      <c r="STD113" s="61"/>
      <c r="STE113" s="61"/>
      <c r="STF113" s="61"/>
      <c r="STG113" s="61"/>
      <c r="STH113" s="61"/>
      <c r="STI113" s="61"/>
      <c r="STJ113" s="61"/>
      <c r="STK113" s="61"/>
      <c r="STL113" s="61"/>
      <c r="STM113" s="61"/>
      <c r="STN113" s="61"/>
      <c r="STO113" s="61"/>
      <c r="STP113" s="61"/>
      <c r="STQ113" s="61"/>
      <c r="STR113" s="61"/>
      <c r="STS113" s="61"/>
      <c r="STT113" s="61"/>
      <c r="STU113" s="61"/>
      <c r="STV113" s="61"/>
      <c r="STW113" s="61"/>
      <c r="STX113" s="61"/>
      <c r="STY113" s="61"/>
      <c r="STZ113" s="61"/>
      <c r="SUA113" s="61"/>
      <c r="SUB113" s="61"/>
      <c r="SUC113" s="61"/>
      <c r="SUD113" s="61"/>
      <c r="SUE113" s="61"/>
      <c r="SUF113" s="61"/>
      <c r="SUG113" s="61"/>
      <c r="SUH113" s="61"/>
      <c r="SUI113" s="61"/>
      <c r="SUJ113" s="61"/>
      <c r="SUK113" s="61"/>
      <c r="SUL113" s="61"/>
      <c r="SUM113" s="61"/>
      <c r="SUN113" s="61"/>
      <c r="SUO113" s="61"/>
      <c r="SUP113" s="61"/>
      <c r="SUQ113" s="61"/>
      <c r="SUR113" s="61"/>
      <c r="SUS113" s="61"/>
      <c r="SUT113" s="61"/>
      <c r="SUU113" s="61"/>
      <c r="SUV113" s="61"/>
      <c r="SUW113" s="61"/>
      <c r="SUX113" s="61"/>
      <c r="SUY113" s="61"/>
      <c r="SUZ113" s="61"/>
      <c r="SVA113" s="61"/>
      <c r="SVB113" s="61"/>
      <c r="SVC113" s="61"/>
      <c r="SVD113" s="61"/>
      <c r="SVE113" s="61"/>
      <c r="SVF113" s="61"/>
      <c r="SVG113" s="61"/>
      <c r="SVH113" s="61"/>
      <c r="SVI113" s="61"/>
      <c r="SVJ113" s="61"/>
      <c r="SVK113" s="61"/>
      <c r="SVL113" s="61"/>
      <c r="SVM113" s="61"/>
      <c r="SVN113" s="61"/>
      <c r="SVO113" s="61"/>
      <c r="SVP113" s="61"/>
      <c r="SVQ113" s="61"/>
      <c r="SVR113" s="61"/>
      <c r="SVS113" s="61"/>
      <c r="SVT113" s="61"/>
      <c r="SVU113" s="61"/>
      <c r="SVV113" s="61"/>
      <c r="SVW113" s="61"/>
      <c r="SVX113" s="61"/>
      <c r="SVY113" s="61"/>
      <c r="SVZ113" s="61"/>
      <c r="SWA113" s="61"/>
      <c r="SWB113" s="61"/>
      <c r="SWC113" s="61"/>
      <c r="SWD113" s="61"/>
      <c r="SWE113" s="61"/>
      <c r="SWF113" s="61"/>
      <c r="SWG113" s="61"/>
      <c r="SWH113" s="61"/>
      <c r="SWI113" s="61"/>
      <c r="SWJ113" s="61"/>
      <c r="SWK113" s="61"/>
      <c r="SWL113" s="61"/>
      <c r="SWM113" s="61"/>
      <c r="SWN113" s="61"/>
      <c r="SWO113" s="61"/>
      <c r="SWP113" s="61"/>
      <c r="SWQ113" s="61"/>
      <c r="SWR113" s="61"/>
      <c r="SWS113" s="61"/>
      <c r="SWT113" s="61"/>
      <c r="SWU113" s="61"/>
      <c r="SWV113" s="61"/>
      <c r="SWW113" s="61"/>
      <c r="SWX113" s="61"/>
      <c r="SWY113" s="61"/>
      <c r="SWZ113" s="61"/>
      <c r="SXA113" s="61"/>
      <c r="SXB113" s="61"/>
      <c r="SXC113" s="61"/>
      <c r="SXD113" s="61"/>
      <c r="SXE113" s="61"/>
      <c r="SXF113" s="61"/>
      <c r="SXG113" s="61"/>
      <c r="SXH113" s="61"/>
      <c r="SXI113" s="61"/>
      <c r="SXJ113" s="61"/>
      <c r="SXK113" s="61"/>
      <c r="SXL113" s="61"/>
      <c r="SXM113" s="61"/>
      <c r="SXN113" s="61"/>
      <c r="SXO113" s="61"/>
      <c r="SXP113" s="61"/>
      <c r="SXQ113" s="61"/>
      <c r="SXR113" s="61"/>
      <c r="SXS113" s="61"/>
      <c r="SXT113" s="61"/>
      <c r="SXU113" s="61"/>
      <c r="SXV113" s="61"/>
      <c r="SXW113" s="61"/>
      <c r="SXX113" s="61"/>
      <c r="SXY113" s="61"/>
      <c r="SXZ113" s="61"/>
      <c r="SYA113" s="61"/>
      <c r="SYB113" s="61"/>
      <c r="SYC113" s="61"/>
      <c r="SYD113" s="61"/>
      <c r="SYE113" s="61"/>
      <c r="SYF113" s="61"/>
      <c r="SYG113" s="61"/>
      <c r="SYH113" s="61"/>
      <c r="SYI113" s="61"/>
      <c r="SYJ113" s="61"/>
      <c r="SYK113" s="61"/>
      <c r="SYL113" s="61"/>
      <c r="SYM113" s="61"/>
      <c r="SYN113" s="61"/>
      <c r="SYO113" s="61"/>
      <c r="SYP113" s="61"/>
      <c r="SYQ113" s="61"/>
      <c r="SYR113" s="61"/>
      <c r="SYS113" s="61"/>
      <c r="SYT113" s="61"/>
      <c r="SYU113" s="61"/>
      <c r="SYV113" s="61"/>
      <c r="SYW113" s="61"/>
      <c r="SYX113" s="61"/>
      <c r="SYY113" s="61"/>
      <c r="SYZ113" s="61"/>
      <c r="SZA113" s="61"/>
      <c r="SZB113" s="61"/>
      <c r="SZC113" s="61"/>
      <c r="SZD113" s="61"/>
      <c r="SZE113" s="61"/>
      <c r="SZF113" s="61"/>
      <c r="SZG113" s="61"/>
      <c r="SZH113" s="61"/>
      <c r="SZI113" s="61"/>
      <c r="SZJ113" s="61"/>
      <c r="SZK113" s="61"/>
      <c r="SZL113" s="61"/>
      <c r="SZM113" s="61"/>
      <c r="SZN113" s="61"/>
      <c r="SZO113" s="61"/>
      <c r="SZP113" s="61"/>
      <c r="SZQ113" s="61"/>
      <c r="SZR113" s="61"/>
      <c r="SZS113" s="61"/>
      <c r="SZT113" s="61"/>
      <c r="SZU113" s="61"/>
      <c r="SZV113" s="61"/>
      <c r="SZW113" s="61"/>
      <c r="SZX113" s="61"/>
      <c r="SZY113" s="61"/>
      <c r="SZZ113" s="61"/>
      <c r="TAA113" s="61"/>
      <c r="TAB113" s="61"/>
      <c r="TAC113" s="61"/>
      <c r="TAD113" s="61"/>
      <c r="TAE113" s="61"/>
      <c r="TAF113" s="61"/>
      <c r="TAG113" s="61"/>
      <c r="TAH113" s="61"/>
      <c r="TAI113" s="61"/>
      <c r="TAJ113" s="61"/>
      <c r="TAK113" s="61"/>
      <c r="TAL113" s="61"/>
      <c r="TAM113" s="61"/>
      <c r="TAN113" s="61"/>
      <c r="TAO113" s="61"/>
      <c r="TAP113" s="61"/>
      <c r="TAQ113" s="61"/>
      <c r="TAR113" s="61"/>
      <c r="TAS113" s="61"/>
      <c r="TAT113" s="61"/>
      <c r="TAU113" s="61"/>
      <c r="TAV113" s="61"/>
      <c r="TAW113" s="61"/>
      <c r="TAX113" s="61"/>
      <c r="TAY113" s="61"/>
      <c r="TAZ113" s="61"/>
      <c r="TBA113" s="61"/>
      <c r="TBB113" s="61"/>
      <c r="TBC113" s="61"/>
      <c r="TBD113" s="61"/>
      <c r="TBE113" s="61"/>
      <c r="TBF113" s="61"/>
      <c r="TBG113" s="61"/>
      <c r="TBH113" s="61"/>
      <c r="TBI113" s="61"/>
      <c r="TBJ113" s="61"/>
      <c r="TBK113" s="61"/>
      <c r="TBL113" s="61"/>
      <c r="TBM113" s="61"/>
      <c r="TBN113" s="61"/>
      <c r="TBO113" s="61"/>
      <c r="TBP113" s="61"/>
      <c r="TBQ113" s="61"/>
      <c r="TBR113" s="61"/>
      <c r="TBS113" s="61"/>
      <c r="TBT113" s="61"/>
      <c r="TBU113" s="61"/>
      <c r="TBV113" s="61"/>
      <c r="TBW113" s="61"/>
      <c r="TBX113" s="61"/>
      <c r="TBY113" s="61"/>
      <c r="TBZ113" s="61"/>
      <c r="TCA113" s="61"/>
      <c r="TCB113" s="61"/>
      <c r="TCC113" s="61"/>
      <c r="TCD113" s="61"/>
      <c r="TCE113" s="61"/>
      <c r="TCF113" s="61"/>
      <c r="TCG113" s="61"/>
      <c r="TCH113" s="61"/>
      <c r="TCI113" s="61"/>
      <c r="TCJ113" s="61"/>
      <c r="TCK113" s="61"/>
      <c r="TCL113" s="61"/>
      <c r="TCM113" s="61"/>
      <c r="TCN113" s="61"/>
      <c r="TCO113" s="61"/>
      <c r="TCP113" s="61"/>
      <c r="TCQ113" s="61"/>
      <c r="TCR113" s="61"/>
      <c r="TCS113" s="61"/>
      <c r="TCT113" s="61"/>
      <c r="TCU113" s="61"/>
      <c r="TCV113" s="61"/>
      <c r="TCW113" s="61"/>
      <c r="TCX113" s="61"/>
      <c r="TCY113" s="61"/>
      <c r="TCZ113" s="61"/>
      <c r="TDA113" s="61"/>
      <c r="TDB113" s="61"/>
      <c r="TDC113" s="61"/>
      <c r="TDD113" s="61"/>
      <c r="TDE113" s="61"/>
      <c r="TDF113" s="61"/>
      <c r="TDG113" s="61"/>
      <c r="TDH113" s="61"/>
      <c r="TDI113" s="61"/>
      <c r="TDJ113" s="61"/>
      <c r="TDK113" s="61"/>
      <c r="TDL113" s="61"/>
      <c r="TDM113" s="61"/>
      <c r="TDN113" s="61"/>
      <c r="TDO113" s="61"/>
      <c r="TDP113" s="61"/>
      <c r="TDQ113" s="61"/>
      <c r="TDR113" s="61"/>
      <c r="TDS113" s="61"/>
      <c r="TDT113" s="61"/>
      <c r="TDU113" s="61"/>
      <c r="TDV113" s="61"/>
      <c r="TDW113" s="61"/>
      <c r="TDX113" s="61"/>
      <c r="TDY113" s="61"/>
      <c r="TDZ113" s="61"/>
      <c r="TEA113" s="61"/>
      <c r="TEB113" s="61"/>
      <c r="TEC113" s="61"/>
      <c r="TED113" s="61"/>
      <c r="TEE113" s="61"/>
      <c r="TEF113" s="61"/>
      <c r="TEG113" s="61"/>
      <c r="TEH113" s="61"/>
      <c r="TEI113" s="61"/>
      <c r="TEJ113" s="61"/>
      <c r="TEK113" s="61"/>
      <c r="TEL113" s="61"/>
      <c r="TEM113" s="61"/>
      <c r="TEN113" s="61"/>
      <c r="TEO113" s="61"/>
      <c r="TEP113" s="61"/>
      <c r="TEQ113" s="61"/>
      <c r="TER113" s="61"/>
      <c r="TES113" s="61"/>
      <c r="TET113" s="61"/>
      <c r="TEU113" s="61"/>
      <c r="TEV113" s="61"/>
      <c r="TEW113" s="61"/>
      <c r="TEX113" s="61"/>
      <c r="TEY113" s="61"/>
      <c r="TEZ113" s="61"/>
      <c r="TFA113" s="61"/>
      <c r="TFB113" s="61"/>
      <c r="TFC113" s="61"/>
      <c r="TFD113" s="61"/>
      <c r="TFE113" s="61"/>
      <c r="TFF113" s="61"/>
      <c r="TFG113" s="61"/>
      <c r="TFH113" s="61"/>
      <c r="TFI113" s="61"/>
      <c r="TFJ113" s="61"/>
      <c r="TFK113" s="61"/>
      <c r="TFL113" s="61"/>
      <c r="TFM113" s="61"/>
      <c r="TFN113" s="61"/>
      <c r="TFO113" s="61"/>
      <c r="TFP113" s="61"/>
      <c r="TFQ113" s="61"/>
      <c r="TFR113" s="61"/>
      <c r="TFS113" s="61"/>
      <c r="TFT113" s="61"/>
      <c r="TFU113" s="61"/>
      <c r="TFV113" s="61"/>
      <c r="TFW113" s="61"/>
      <c r="TFX113" s="61"/>
      <c r="TFY113" s="61"/>
      <c r="TFZ113" s="61"/>
      <c r="TGA113" s="61"/>
      <c r="TGB113" s="61"/>
      <c r="TGC113" s="61"/>
      <c r="TGD113" s="61"/>
      <c r="TGE113" s="61"/>
      <c r="TGF113" s="61"/>
      <c r="TGG113" s="61"/>
      <c r="TGH113" s="61"/>
      <c r="TGI113" s="61"/>
      <c r="TGJ113" s="61"/>
      <c r="TGK113" s="61"/>
      <c r="TGL113" s="61"/>
      <c r="TGM113" s="61"/>
      <c r="TGN113" s="61"/>
      <c r="TGO113" s="61"/>
      <c r="TGP113" s="61"/>
      <c r="TGQ113" s="61"/>
      <c r="TGR113" s="61"/>
      <c r="TGS113" s="61"/>
      <c r="TGT113" s="61"/>
      <c r="TGU113" s="61"/>
      <c r="TGV113" s="61"/>
      <c r="TGW113" s="61"/>
      <c r="TGX113" s="61"/>
      <c r="TGY113" s="61"/>
      <c r="TGZ113" s="61"/>
      <c r="THA113" s="61"/>
      <c r="THB113" s="61"/>
      <c r="THC113" s="61"/>
      <c r="THD113" s="61"/>
      <c r="THE113" s="61"/>
      <c r="THF113" s="61"/>
      <c r="THG113" s="61"/>
      <c r="THH113" s="61"/>
      <c r="THI113" s="61"/>
      <c r="THJ113" s="61"/>
      <c r="THK113" s="61"/>
      <c r="THL113" s="61"/>
      <c r="THM113" s="61"/>
      <c r="THN113" s="61"/>
      <c r="THO113" s="61"/>
      <c r="THP113" s="61"/>
      <c r="THQ113" s="61"/>
      <c r="THR113" s="61"/>
      <c r="THS113" s="61"/>
      <c r="THT113" s="61"/>
      <c r="THU113" s="61"/>
      <c r="THV113" s="61"/>
      <c r="THW113" s="61"/>
      <c r="THX113" s="61"/>
      <c r="THY113" s="61"/>
      <c r="THZ113" s="61"/>
      <c r="TIA113" s="61"/>
      <c r="TIB113" s="61"/>
      <c r="TIC113" s="61"/>
      <c r="TID113" s="61"/>
      <c r="TIE113" s="61"/>
      <c r="TIF113" s="61"/>
      <c r="TIG113" s="61"/>
      <c r="TIH113" s="61"/>
      <c r="TII113" s="61"/>
      <c r="TIJ113" s="61"/>
      <c r="TIK113" s="61"/>
      <c r="TIL113" s="61"/>
      <c r="TIM113" s="61"/>
      <c r="TIN113" s="61"/>
      <c r="TIO113" s="61"/>
      <c r="TIP113" s="61"/>
      <c r="TIQ113" s="61"/>
      <c r="TIR113" s="61"/>
      <c r="TIS113" s="61"/>
      <c r="TIT113" s="61"/>
      <c r="TIU113" s="61"/>
      <c r="TIV113" s="61"/>
      <c r="TIW113" s="61"/>
      <c r="TIX113" s="61"/>
      <c r="TIY113" s="61"/>
      <c r="TIZ113" s="61"/>
      <c r="TJA113" s="61"/>
      <c r="TJB113" s="61"/>
      <c r="TJC113" s="61"/>
      <c r="TJD113" s="61"/>
      <c r="TJE113" s="61"/>
      <c r="TJF113" s="61"/>
      <c r="TJG113" s="61"/>
      <c r="TJH113" s="61"/>
      <c r="TJI113" s="61"/>
      <c r="TJJ113" s="61"/>
      <c r="TJK113" s="61"/>
      <c r="TJL113" s="61"/>
      <c r="TJM113" s="61"/>
      <c r="TJN113" s="61"/>
      <c r="TJO113" s="61"/>
      <c r="TJP113" s="61"/>
      <c r="TJQ113" s="61"/>
      <c r="TJR113" s="61"/>
      <c r="TJS113" s="61"/>
      <c r="TJT113" s="61"/>
      <c r="TJU113" s="61"/>
      <c r="TJV113" s="61"/>
      <c r="TJW113" s="61"/>
      <c r="TJX113" s="61"/>
      <c r="TJY113" s="61"/>
      <c r="TJZ113" s="61"/>
      <c r="TKA113" s="61"/>
      <c r="TKB113" s="61"/>
      <c r="TKC113" s="61"/>
      <c r="TKD113" s="61"/>
      <c r="TKE113" s="61"/>
      <c r="TKF113" s="61"/>
      <c r="TKG113" s="61"/>
      <c r="TKH113" s="61"/>
      <c r="TKI113" s="61"/>
      <c r="TKJ113" s="61"/>
      <c r="TKK113" s="61"/>
      <c r="TKL113" s="61"/>
      <c r="TKM113" s="61"/>
      <c r="TKN113" s="61"/>
      <c r="TKO113" s="61"/>
      <c r="TKP113" s="61"/>
      <c r="TKQ113" s="61"/>
      <c r="TKR113" s="61"/>
      <c r="TKS113" s="61"/>
      <c r="TKT113" s="61"/>
      <c r="TKU113" s="61"/>
      <c r="TKV113" s="61"/>
      <c r="TKW113" s="61"/>
      <c r="TKX113" s="61"/>
      <c r="TKY113" s="61"/>
      <c r="TKZ113" s="61"/>
      <c r="TLA113" s="61"/>
      <c r="TLB113" s="61"/>
      <c r="TLC113" s="61"/>
      <c r="TLD113" s="61"/>
      <c r="TLE113" s="61"/>
      <c r="TLF113" s="61"/>
      <c r="TLG113" s="61"/>
      <c r="TLH113" s="61"/>
      <c r="TLI113" s="61"/>
      <c r="TLJ113" s="61"/>
      <c r="TLK113" s="61"/>
      <c r="TLL113" s="61"/>
      <c r="TLM113" s="61"/>
      <c r="TLN113" s="61"/>
      <c r="TLO113" s="61"/>
      <c r="TLP113" s="61"/>
      <c r="TLQ113" s="61"/>
      <c r="TLR113" s="61"/>
      <c r="TLS113" s="61"/>
      <c r="TLT113" s="61"/>
      <c r="TLU113" s="61"/>
      <c r="TLV113" s="61"/>
      <c r="TLW113" s="61"/>
      <c r="TLX113" s="61"/>
      <c r="TLY113" s="61"/>
      <c r="TLZ113" s="61"/>
      <c r="TMA113" s="61"/>
      <c r="TMB113" s="61"/>
      <c r="TMC113" s="61"/>
      <c r="TMD113" s="61"/>
      <c r="TME113" s="61"/>
      <c r="TMF113" s="61"/>
      <c r="TMG113" s="61"/>
      <c r="TMH113" s="61"/>
      <c r="TMI113" s="61"/>
      <c r="TMJ113" s="61"/>
      <c r="TMK113" s="61"/>
      <c r="TML113" s="61"/>
      <c r="TMM113" s="61"/>
      <c r="TMN113" s="61"/>
      <c r="TMO113" s="61"/>
      <c r="TMP113" s="61"/>
      <c r="TMQ113" s="61"/>
      <c r="TMR113" s="61"/>
      <c r="TMS113" s="61"/>
      <c r="TMT113" s="61"/>
      <c r="TMU113" s="61"/>
      <c r="TMV113" s="61"/>
      <c r="TMW113" s="61"/>
      <c r="TMX113" s="61"/>
      <c r="TMY113" s="61"/>
      <c r="TMZ113" s="61"/>
      <c r="TNA113" s="61"/>
      <c r="TNB113" s="61"/>
      <c r="TNC113" s="61"/>
      <c r="TND113" s="61"/>
      <c r="TNE113" s="61"/>
      <c r="TNF113" s="61"/>
      <c r="TNG113" s="61"/>
      <c r="TNH113" s="61"/>
      <c r="TNI113" s="61"/>
      <c r="TNJ113" s="61"/>
      <c r="TNK113" s="61"/>
      <c r="TNL113" s="61"/>
      <c r="TNM113" s="61"/>
      <c r="TNN113" s="61"/>
      <c r="TNO113" s="61"/>
      <c r="TNP113" s="61"/>
      <c r="TNQ113" s="61"/>
      <c r="TNR113" s="61"/>
      <c r="TNS113" s="61"/>
      <c r="TNT113" s="61"/>
      <c r="TNU113" s="61"/>
      <c r="TNV113" s="61"/>
      <c r="TNW113" s="61"/>
      <c r="TNX113" s="61"/>
      <c r="TNY113" s="61"/>
      <c r="TNZ113" s="61"/>
      <c r="TOA113" s="61"/>
      <c r="TOB113" s="61"/>
      <c r="TOC113" s="61"/>
      <c r="TOD113" s="61"/>
      <c r="TOE113" s="61"/>
      <c r="TOF113" s="61"/>
      <c r="TOG113" s="61"/>
      <c r="TOH113" s="61"/>
      <c r="TOI113" s="61"/>
      <c r="TOJ113" s="61"/>
      <c r="TOK113" s="61"/>
      <c r="TOL113" s="61"/>
      <c r="TOM113" s="61"/>
      <c r="TON113" s="61"/>
      <c r="TOO113" s="61"/>
      <c r="TOP113" s="61"/>
      <c r="TOQ113" s="61"/>
      <c r="TOR113" s="61"/>
      <c r="TOS113" s="61"/>
      <c r="TOT113" s="61"/>
      <c r="TOU113" s="61"/>
      <c r="TOV113" s="61"/>
      <c r="TOW113" s="61"/>
      <c r="TOX113" s="61"/>
      <c r="TOY113" s="61"/>
      <c r="TOZ113" s="61"/>
      <c r="TPA113" s="61"/>
      <c r="TPB113" s="61"/>
      <c r="TPC113" s="61"/>
      <c r="TPD113" s="61"/>
      <c r="TPE113" s="61"/>
      <c r="TPF113" s="61"/>
      <c r="TPG113" s="61"/>
      <c r="TPH113" s="61"/>
      <c r="TPI113" s="61"/>
      <c r="TPJ113" s="61"/>
      <c r="TPK113" s="61"/>
      <c r="TPL113" s="61"/>
      <c r="TPM113" s="61"/>
      <c r="TPN113" s="61"/>
      <c r="TPO113" s="61"/>
      <c r="TPP113" s="61"/>
      <c r="TPQ113" s="61"/>
      <c r="TPR113" s="61"/>
      <c r="TPS113" s="61"/>
      <c r="TPT113" s="61"/>
      <c r="TPU113" s="61"/>
      <c r="TPV113" s="61"/>
      <c r="TPW113" s="61"/>
      <c r="TPX113" s="61"/>
      <c r="TPY113" s="61"/>
      <c r="TPZ113" s="61"/>
      <c r="TQA113" s="61"/>
      <c r="TQB113" s="61"/>
      <c r="TQC113" s="61"/>
      <c r="TQD113" s="61"/>
      <c r="TQE113" s="61"/>
      <c r="TQF113" s="61"/>
      <c r="TQG113" s="61"/>
      <c r="TQH113" s="61"/>
      <c r="TQI113" s="61"/>
      <c r="TQJ113" s="61"/>
      <c r="TQK113" s="61"/>
      <c r="TQL113" s="61"/>
      <c r="TQM113" s="61"/>
      <c r="TQN113" s="61"/>
      <c r="TQO113" s="61"/>
      <c r="TQP113" s="61"/>
      <c r="TQQ113" s="61"/>
      <c r="TQR113" s="61"/>
      <c r="TQS113" s="61"/>
      <c r="TQT113" s="61"/>
      <c r="TQU113" s="61"/>
      <c r="TQV113" s="61"/>
      <c r="TQW113" s="61"/>
      <c r="TQX113" s="61"/>
      <c r="TQY113" s="61"/>
      <c r="TQZ113" s="61"/>
      <c r="TRA113" s="61"/>
      <c r="TRB113" s="61"/>
      <c r="TRC113" s="61"/>
      <c r="TRD113" s="61"/>
      <c r="TRE113" s="61"/>
      <c r="TRF113" s="61"/>
      <c r="TRG113" s="61"/>
      <c r="TRH113" s="61"/>
      <c r="TRI113" s="61"/>
      <c r="TRJ113" s="61"/>
      <c r="TRK113" s="61"/>
      <c r="TRL113" s="61"/>
      <c r="TRM113" s="61"/>
      <c r="TRN113" s="61"/>
      <c r="TRO113" s="61"/>
      <c r="TRP113" s="61"/>
      <c r="TRQ113" s="61"/>
      <c r="TRR113" s="61"/>
      <c r="TRS113" s="61"/>
      <c r="TRT113" s="61"/>
      <c r="TRU113" s="61"/>
      <c r="TRV113" s="61"/>
      <c r="TRW113" s="61"/>
      <c r="TRX113" s="61"/>
      <c r="TRY113" s="61"/>
      <c r="TRZ113" s="61"/>
      <c r="TSA113" s="61"/>
      <c r="TSB113" s="61"/>
      <c r="TSC113" s="61"/>
      <c r="TSD113" s="61"/>
      <c r="TSE113" s="61"/>
      <c r="TSF113" s="61"/>
      <c r="TSG113" s="61"/>
      <c r="TSH113" s="61"/>
      <c r="TSI113" s="61"/>
      <c r="TSJ113" s="61"/>
      <c r="TSK113" s="61"/>
      <c r="TSL113" s="61"/>
      <c r="TSM113" s="61"/>
      <c r="TSN113" s="61"/>
      <c r="TSO113" s="61"/>
      <c r="TSP113" s="61"/>
      <c r="TSQ113" s="61"/>
      <c r="TSR113" s="61"/>
      <c r="TSS113" s="61"/>
      <c r="TST113" s="61"/>
      <c r="TSU113" s="61"/>
      <c r="TSV113" s="61"/>
      <c r="TSW113" s="61"/>
      <c r="TSX113" s="61"/>
      <c r="TSY113" s="61"/>
      <c r="TSZ113" s="61"/>
      <c r="TTA113" s="61"/>
      <c r="TTB113" s="61"/>
      <c r="TTC113" s="61"/>
      <c r="TTD113" s="61"/>
      <c r="TTE113" s="61"/>
      <c r="TTF113" s="61"/>
      <c r="TTG113" s="61"/>
      <c r="TTH113" s="61"/>
      <c r="TTI113" s="61"/>
      <c r="TTJ113" s="61"/>
      <c r="TTK113" s="61"/>
      <c r="TTL113" s="61"/>
      <c r="TTM113" s="61"/>
      <c r="TTN113" s="61"/>
      <c r="TTO113" s="61"/>
      <c r="TTP113" s="61"/>
      <c r="TTQ113" s="61"/>
      <c r="TTR113" s="61"/>
      <c r="TTS113" s="61"/>
      <c r="TTT113" s="61"/>
      <c r="TTU113" s="61"/>
      <c r="TTV113" s="61"/>
      <c r="TTW113" s="61"/>
      <c r="TTX113" s="61"/>
      <c r="TTY113" s="61"/>
      <c r="TTZ113" s="61"/>
      <c r="TUA113" s="61"/>
      <c r="TUB113" s="61"/>
      <c r="TUC113" s="61"/>
      <c r="TUD113" s="61"/>
      <c r="TUE113" s="61"/>
      <c r="TUF113" s="61"/>
      <c r="TUG113" s="61"/>
      <c r="TUH113" s="61"/>
      <c r="TUI113" s="61"/>
      <c r="TUJ113" s="61"/>
      <c r="TUK113" s="61"/>
      <c r="TUL113" s="61"/>
      <c r="TUM113" s="61"/>
      <c r="TUN113" s="61"/>
      <c r="TUO113" s="61"/>
      <c r="TUP113" s="61"/>
      <c r="TUQ113" s="61"/>
      <c r="TUR113" s="61"/>
      <c r="TUS113" s="61"/>
      <c r="TUT113" s="61"/>
      <c r="TUU113" s="61"/>
      <c r="TUV113" s="61"/>
      <c r="TUW113" s="61"/>
      <c r="TUX113" s="61"/>
      <c r="TUY113" s="61"/>
      <c r="TUZ113" s="61"/>
      <c r="TVA113" s="61"/>
      <c r="TVB113" s="61"/>
      <c r="TVC113" s="61"/>
      <c r="TVD113" s="61"/>
      <c r="TVE113" s="61"/>
      <c r="TVF113" s="61"/>
      <c r="TVG113" s="61"/>
      <c r="TVH113" s="61"/>
      <c r="TVI113" s="61"/>
      <c r="TVJ113" s="61"/>
      <c r="TVK113" s="61"/>
      <c r="TVL113" s="61"/>
      <c r="TVM113" s="61"/>
      <c r="TVN113" s="61"/>
      <c r="TVO113" s="61"/>
      <c r="TVP113" s="61"/>
      <c r="TVQ113" s="61"/>
      <c r="TVR113" s="61"/>
      <c r="TVS113" s="61"/>
      <c r="TVT113" s="61"/>
      <c r="TVU113" s="61"/>
      <c r="TVV113" s="61"/>
      <c r="TVW113" s="61"/>
      <c r="TVX113" s="61"/>
      <c r="TVY113" s="61"/>
      <c r="TVZ113" s="61"/>
      <c r="TWA113" s="61"/>
      <c r="TWB113" s="61"/>
      <c r="TWC113" s="61"/>
      <c r="TWD113" s="61"/>
      <c r="TWE113" s="61"/>
      <c r="TWF113" s="61"/>
      <c r="TWG113" s="61"/>
      <c r="TWH113" s="61"/>
      <c r="TWI113" s="61"/>
      <c r="TWJ113" s="61"/>
      <c r="TWK113" s="61"/>
      <c r="TWL113" s="61"/>
      <c r="TWM113" s="61"/>
      <c r="TWN113" s="61"/>
      <c r="TWO113" s="61"/>
      <c r="TWP113" s="61"/>
      <c r="TWQ113" s="61"/>
      <c r="TWR113" s="61"/>
      <c r="TWS113" s="61"/>
      <c r="TWT113" s="61"/>
      <c r="TWU113" s="61"/>
      <c r="TWV113" s="61"/>
      <c r="TWW113" s="61"/>
      <c r="TWX113" s="61"/>
      <c r="TWY113" s="61"/>
      <c r="TWZ113" s="61"/>
      <c r="TXA113" s="61"/>
      <c r="TXB113" s="61"/>
      <c r="TXC113" s="61"/>
      <c r="TXD113" s="61"/>
      <c r="TXE113" s="61"/>
      <c r="TXF113" s="61"/>
      <c r="TXG113" s="61"/>
      <c r="TXH113" s="61"/>
      <c r="TXI113" s="61"/>
      <c r="TXJ113" s="61"/>
      <c r="TXK113" s="61"/>
      <c r="TXL113" s="61"/>
      <c r="TXM113" s="61"/>
      <c r="TXN113" s="61"/>
      <c r="TXO113" s="61"/>
      <c r="TXP113" s="61"/>
      <c r="TXQ113" s="61"/>
      <c r="TXR113" s="61"/>
      <c r="TXS113" s="61"/>
      <c r="TXT113" s="61"/>
      <c r="TXU113" s="61"/>
      <c r="TXV113" s="61"/>
      <c r="TXW113" s="61"/>
      <c r="TXX113" s="61"/>
      <c r="TXY113" s="61"/>
      <c r="TXZ113" s="61"/>
      <c r="TYA113" s="61"/>
      <c r="TYB113" s="61"/>
      <c r="TYC113" s="61"/>
      <c r="TYD113" s="61"/>
      <c r="TYE113" s="61"/>
      <c r="TYF113" s="61"/>
      <c r="TYG113" s="61"/>
      <c r="TYH113" s="61"/>
      <c r="TYI113" s="61"/>
      <c r="TYJ113" s="61"/>
      <c r="TYK113" s="61"/>
      <c r="TYL113" s="61"/>
      <c r="TYM113" s="61"/>
      <c r="TYN113" s="61"/>
      <c r="TYO113" s="61"/>
      <c r="TYP113" s="61"/>
      <c r="TYQ113" s="61"/>
      <c r="TYR113" s="61"/>
      <c r="TYS113" s="61"/>
      <c r="TYT113" s="61"/>
      <c r="TYU113" s="61"/>
      <c r="TYV113" s="61"/>
      <c r="TYW113" s="61"/>
      <c r="TYX113" s="61"/>
      <c r="TYY113" s="61"/>
      <c r="TYZ113" s="61"/>
      <c r="TZA113" s="61"/>
      <c r="TZB113" s="61"/>
      <c r="TZC113" s="61"/>
      <c r="TZD113" s="61"/>
      <c r="TZE113" s="61"/>
      <c r="TZF113" s="61"/>
      <c r="TZG113" s="61"/>
      <c r="TZH113" s="61"/>
      <c r="TZI113" s="61"/>
      <c r="TZJ113" s="61"/>
      <c r="TZK113" s="61"/>
      <c r="TZL113" s="61"/>
      <c r="TZM113" s="61"/>
      <c r="TZN113" s="61"/>
      <c r="TZO113" s="61"/>
      <c r="TZP113" s="61"/>
      <c r="TZQ113" s="61"/>
      <c r="TZR113" s="61"/>
      <c r="TZS113" s="61"/>
      <c r="TZT113" s="61"/>
      <c r="TZU113" s="61"/>
      <c r="TZV113" s="61"/>
      <c r="TZW113" s="61"/>
      <c r="TZX113" s="61"/>
      <c r="TZY113" s="61"/>
      <c r="TZZ113" s="61"/>
      <c r="UAA113" s="61"/>
      <c r="UAB113" s="61"/>
      <c r="UAC113" s="61"/>
      <c r="UAD113" s="61"/>
      <c r="UAE113" s="61"/>
      <c r="UAF113" s="61"/>
      <c r="UAG113" s="61"/>
      <c r="UAH113" s="61"/>
      <c r="UAI113" s="61"/>
      <c r="UAJ113" s="61"/>
      <c r="UAK113" s="61"/>
      <c r="UAL113" s="61"/>
      <c r="UAM113" s="61"/>
      <c r="UAN113" s="61"/>
      <c r="UAO113" s="61"/>
      <c r="UAP113" s="61"/>
      <c r="UAQ113" s="61"/>
      <c r="UAR113" s="61"/>
      <c r="UAS113" s="61"/>
      <c r="UAT113" s="61"/>
      <c r="UAU113" s="61"/>
      <c r="UAV113" s="61"/>
      <c r="UAW113" s="61"/>
      <c r="UAX113" s="61"/>
      <c r="UAY113" s="61"/>
      <c r="UAZ113" s="61"/>
      <c r="UBA113" s="61"/>
      <c r="UBB113" s="61"/>
      <c r="UBC113" s="61"/>
      <c r="UBD113" s="61"/>
      <c r="UBE113" s="61"/>
      <c r="UBF113" s="61"/>
      <c r="UBG113" s="61"/>
      <c r="UBH113" s="61"/>
      <c r="UBI113" s="61"/>
      <c r="UBJ113" s="61"/>
      <c r="UBK113" s="61"/>
      <c r="UBL113" s="61"/>
      <c r="UBM113" s="61"/>
      <c r="UBN113" s="61"/>
      <c r="UBO113" s="61"/>
      <c r="UBP113" s="61"/>
      <c r="UBQ113" s="61"/>
      <c r="UBR113" s="61"/>
      <c r="UBS113" s="61"/>
      <c r="UBT113" s="61"/>
      <c r="UBU113" s="61"/>
      <c r="UBV113" s="61"/>
      <c r="UBW113" s="61"/>
      <c r="UBX113" s="61"/>
      <c r="UBY113" s="61"/>
      <c r="UBZ113" s="61"/>
      <c r="UCA113" s="61"/>
      <c r="UCB113" s="61"/>
      <c r="UCC113" s="61"/>
      <c r="UCD113" s="61"/>
      <c r="UCE113" s="61"/>
      <c r="UCF113" s="61"/>
      <c r="UCG113" s="61"/>
      <c r="UCH113" s="61"/>
      <c r="UCI113" s="61"/>
      <c r="UCJ113" s="61"/>
      <c r="UCK113" s="61"/>
      <c r="UCL113" s="61"/>
      <c r="UCM113" s="61"/>
      <c r="UCN113" s="61"/>
      <c r="UCO113" s="61"/>
      <c r="UCP113" s="61"/>
      <c r="UCQ113" s="61"/>
      <c r="UCR113" s="61"/>
      <c r="UCS113" s="61"/>
      <c r="UCT113" s="61"/>
      <c r="UCU113" s="61"/>
      <c r="UCV113" s="61"/>
      <c r="UCW113" s="61"/>
      <c r="UCX113" s="61"/>
      <c r="UCY113" s="61"/>
      <c r="UCZ113" s="61"/>
      <c r="UDA113" s="61"/>
      <c r="UDB113" s="61"/>
      <c r="UDC113" s="61"/>
      <c r="UDD113" s="61"/>
      <c r="UDE113" s="61"/>
      <c r="UDF113" s="61"/>
      <c r="UDG113" s="61"/>
      <c r="UDH113" s="61"/>
      <c r="UDI113" s="61"/>
      <c r="UDJ113" s="61"/>
      <c r="UDK113" s="61"/>
      <c r="UDL113" s="61"/>
      <c r="UDM113" s="61"/>
      <c r="UDN113" s="61"/>
      <c r="UDO113" s="61"/>
      <c r="UDP113" s="61"/>
      <c r="UDQ113" s="61"/>
      <c r="UDR113" s="61"/>
      <c r="UDS113" s="61"/>
      <c r="UDT113" s="61"/>
      <c r="UDU113" s="61"/>
      <c r="UDV113" s="61"/>
      <c r="UDW113" s="61"/>
      <c r="UDX113" s="61"/>
      <c r="UDY113" s="61"/>
      <c r="UDZ113" s="61"/>
      <c r="UEA113" s="61"/>
      <c r="UEB113" s="61"/>
      <c r="UEC113" s="61"/>
      <c r="UED113" s="61"/>
      <c r="UEE113" s="61"/>
      <c r="UEF113" s="61"/>
      <c r="UEG113" s="61"/>
      <c r="UEH113" s="61"/>
      <c r="UEI113" s="61"/>
      <c r="UEJ113" s="61"/>
      <c r="UEK113" s="61"/>
      <c r="UEL113" s="61"/>
      <c r="UEM113" s="61"/>
      <c r="UEN113" s="61"/>
      <c r="UEO113" s="61"/>
      <c r="UEP113" s="61"/>
      <c r="UEQ113" s="61"/>
      <c r="UER113" s="61"/>
      <c r="UES113" s="61"/>
      <c r="UET113" s="61"/>
      <c r="UEU113" s="61"/>
      <c r="UEV113" s="61"/>
      <c r="UEW113" s="61"/>
      <c r="UEX113" s="61"/>
      <c r="UEY113" s="61"/>
      <c r="UEZ113" s="61"/>
      <c r="UFA113" s="61"/>
      <c r="UFB113" s="61"/>
      <c r="UFC113" s="61"/>
      <c r="UFD113" s="61"/>
      <c r="UFE113" s="61"/>
      <c r="UFF113" s="61"/>
      <c r="UFG113" s="61"/>
      <c r="UFH113" s="61"/>
      <c r="UFI113" s="61"/>
      <c r="UFJ113" s="61"/>
      <c r="UFK113" s="61"/>
      <c r="UFL113" s="61"/>
      <c r="UFM113" s="61"/>
      <c r="UFN113" s="61"/>
      <c r="UFO113" s="61"/>
      <c r="UFP113" s="61"/>
      <c r="UFQ113" s="61"/>
      <c r="UFR113" s="61"/>
      <c r="UFS113" s="61"/>
      <c r="UFT113" s="61"/>
      <c r="UFU113" s="61"/>
      <c r="UFV113" s="61"/>
      <c r="UFW113" s="61"/>
      <c r="UFX113" s="61"/>
      <c r="UFY113" s="61"/>
      <c r="UFZ113" s="61"/>
      <c r="UGA113" s="61"/>
      <c r="UGB113" s="61"/>
      <c r="UGC113" s="61"/>
      <c r="UGD113" s="61"/>
      <c r="UGE113" s="61"/>
      <c r="UGF113" s="61"/>
      <c r="UGG113" s="61"/>
      <c r="UGH113" s="61"/>
      <c r="UGI113" s="61"/>
      <c r="UGJ113" s="61"/>
      <c r="UGK113" s="61"/>
      <c r="UGL113" s="61"/>
      <c r="UGM113" s="61"/>
      <c r="UGN113" s="61"/>
      <c r="UGO113" s="61"/>
      <c r="UGP113" s="61"/>
      <c r="UGQ113" s="61"/>
      <c r="UGR113" s="61"/>
      <c r="UGS113" s="61"/>
      <c r="UGT113" s="61"/>
      <c r="UGU113" s="61"/>
      <c r="UGV113" s="61"/>
      <c r="UGW113" s="61"/>
      <c r="UGX113" s="61"/>
      <c r="UGY113" s="61"/>
      <c r="UGZ113" s="61"/>
      <c r="UHA113" s="61"/>
      <c r="UHB113" s="61"/>
      <c r="UHC113" s="61"/>
      <c r="UHD113" s="61"/>
      <c r="UHE113" s="61"/>
      <c r="UHF113" s="61"/>
      <c r="UHG113" s="61"/>
      <c r="UHH113" s="61"/>
      <c r="UHI113" s="61"/>
      <c r="UHJ113" s="61"/>
      <c r="UHK113" s="61"/>
      <c r="UHL113" s="61"/>
      <c r="UHM113" s="61"/>
      <c r="UHN113" s="61"/>
      <c r="UHO113" s="61"/>
      <c r="UHP113" s="61"/>
      <c r="UHQ113" s="61"/>
      <c r="UHR113" s="61"/>
      <c r="UHS113" s="61"/>
      <c r="UHT113" s="61"/>
      <c r="UHU113" s="61"/>
      <c r="UHV113" s="61"/>
      <c r="UHW113" s="61"/>
      <c r="UHX113" s="61"/>
      <c r="UHY113" s="61"/>
      <c r="UHZ113" s="61"/>
      <c r="UIA113" s="61"/>
      <c r="UIB113" s="61"/>
      <c r="UIC113" s="61"/>
      <c r="UID113" s="61"/>
      <c r="UIE113" s="61"/>
      <c r="UIF113" s="61"/>
      <c r="UIG113" s="61"/>
      <c r="UIH113" s="61"/>
      <c r="UII113" s="61"/>
      <c r="UIJ113" s="61"/>
      <c r="UIK113" s="61"/>
      <c r="UIL113" s="61"/>
      <c r="UIM113" s="61"/>
      <c r="UIN113" s="61"/>
      <c r="UIO113" s="61"/>
      <c r="UIP113" s="61"/>
      <c r="UIQ113" s="61"/>
      <c r="UIR113" s="61"/>
      <c r="UIS113" s="61"/>
      <c r="UIT113" s="61"/>
      <c r="UIU113" s="61"/>
      <c r="UIV113" s="61"/>
      <c r="UIW113" s="61"/>
      <c r="UIX113" s="61"/>
      <c r="UIY113" s="61"/>
      <c r="UIZ113" s="61"/>
      <c r="UJA113" s="61"/>
      <c r="UJB113" s="61"/>
      <c r="UJC113" s="61"/>
      <c r="UJD113" s="61"/>
      <c r="UJE113" s="61"/>
      <c r="UJF113" s="61"/>
      <c r="UJG113" s="61"/>
      <c r="UJH113" s="61"/>
      <c r="UJI113" s="61"/>
      <c r="UJJ113" s="61"/>
      <c r="UJK113" s="61"/>
      <c r="UJL113" s="61"/>
      <c r="UJM113" s="61"/>
      <c r="UJN113" s="61"/>
      <c r="UJO113" s="61"/>
      <c r="UJP113" s="61"/>
      <c r="UJQ113" s="61"/>
      <c r="UJR113" s="61"/>
      <c r="UJS113" s="61"/>
      <c r="UJT113" s="61"/>
      <c r="UJU113" s="61"/>
      <c r="UJV113" s="61"/>
      <c r="UJW113" s="61"/>
      <c r="UJX113" s="61"/>
      <c r="UJY113" s="61"/>
      <c r="UJZ113" s="61"/>
      <c r="UKA113" s="61"/>
      <c r="UKB113" s="61"/>
      <c r="UKC113" s="61"/>
      <c r="UKD113" s="61"/>
      <c r="UKE113" s="61"/>
      <c r="UKF113" s="61"/>
      <c r="UKG113" s="61"/>
      <c r="UKH113" s="61"/>
      <c r="UKI113" s="61"/>
      <c r="UKJ113" s="61"/>
      <c r="UKK113" s="61"/>
      <c r="UKL113" s="61"/>
      <c r="UKM113" s="61"/>
      <c r="UKN113" s="61"/>
      <c r="UKO113" s="61"/>
      <c r="UKP113" s="61"/>
      <c r="UKQ113" s="61"/>
      <c r="UKR113" s="61"/>
      <c r="UKS113" s="61"/>
      <c r="UKT113" s="61"/>
      <c r="UKU113" s="61"/>
      <c r="UKV113" s="61"/>
      <c r="UKW113" s="61"/>
      <c r="UKX113" s="61"/>
      <c r="UKY113" s="61"/>
      <c r="UKZ113" s="61"/>
      <c r="ULA113" s="61"/>
      <c r="ULB113" s="61"/>
      <c r="ULC113" s="61"/>
      <c r="ULD113" s="61"/>
      <c r="ULE113" s="61"/>
      <c r="ULF113" s="61"/>
      <c r="ULG113" s="61"/>
      <c r="ULH113" s="61"/>
      <c r="ULI113" s="61"/>
      <c r="ULJ113" s="61"/>
      <c r="ULK113" s="61"/>
      <c r="ULL113" s="61"/>
      <c r="ULM113" s="61"/>
      <c r="ULN113" s="61"/>
      <c r="ULO113" s="61"/>
      <c r="ULP113" s="61"/>
      <c r="ULQ113" s="61"/>
      <c r="ULR113" s="61"/>
      <c r="ULS113" s="61"/>
      <c r="ULT113" s="61"/>
      <c r="ULU113" s="61"/>
      <c r="ULV113" s="61"/>
      <c r="ULW113" s="61"/>
      <c r="ULX113" s="61"/>
      <c r="ULY113" s="61"/>
      <c r="ULZ113" s="61"/>
      <c r="UMA113" s="61"/>
      <c r="UMB113" s="61"/>
      <c r="UMC113" s="61"/>
      <c r="UMD113" s="61"/>
      <c r="UME113" s="61"/>
      <c r="UMF113" s="61"/>
      <c r="UMG113" s="61"/>
      <c r="UMH113" s="61"/>
      <c r="UMI113" s="61"/>
      <c r="UMJ113" s="61"/>
      <c r="UMK113" s="61"/>
      <c r="UML113" s="61"/>
      <c r="UMM113" s="61"/>
      <c r="UMN113" s="61"/>
      <c r="UMO113" s="61"/>
      <c r="UMP113" s="61"/>
      <c r="UMQ113" s="61"/>
      <c r="UMR113" s="61"/>
      <c r="UMS113" s="61"/>
      <c r="UMT113" s="61"/>
      <c r="UMU113" s="61"/>
      <c r="UMV113" s="61"/>
      <c r="UMW113" s="61"/>
      <c r="UMX113" s="61"/>
      <c r="UMY113" s="61"/>
      <c r="UMZ113" s="61"/>
      <c r="UNA113" s="61"/>
      <c r="UNB113" s="61"/>
      <c r="UNC113" s="61"/>
      <c r="UND113" s="61"/>
      <c r="UNE113" s="61"/>
      <c r="UNF113" s="61"/>
      <c r="UNG113" s="61"/>
      <c r="UNH113" s="61"/>
      <c r="UNI113" s="61"/>
      <c r="UNJ113" s="61"/>
      <c r="UNK113" s="61"/>
      <c r="UNL113" s="61"/>
      <c r="UNM113" s="61"/>
      <c r="UNN113" s="61"/>
      <c r="UNO113" s="61"/>
      <c r="UNP113" s="61"/>
      <c r="UNQ113" s="61"/>
      <c r="UNR113" s="61"/>
      <c r="UNS113" s="61"/>
      <c r="UNT113" s="61"/>
      <c r="UNU113" s="61"/>
      <c r="UNV113" s="61"/>
      <c r="UNW113" s="61"/>
      <c r="UNX113" s="61"/>
      <c r="UNY113" s="61"/>
      <c r="UNZ113" s="61"/>
      <c r="UOA113" s="61"/>
      <c r="UOB113" s="61"/>
      <c r="UOC113" s="61"/>
      <c r="UOD113" s="61"/>
      <c r="UOE113" s="61"/>
      <c r="UOF113" s="61"/>
      <c r="UOG113" s="61"/>
      <c r="UOH113" s="61"/>
      <c r="UOI113" s="61"/>
      <c r="UOJ113" s="61"/>
      <c r="UOK113" s="61"/>
      <c r="UOL113" s="61"/>
      <c r="UOM113" s="61"/>
      <c r="UON113" s="61"/>
      <c r="UOO113" s="61"/>
      <c r="UOP113" s="61"/>
      <c r="UOQ113" s="61"/>
      <c r="UOR113" s="61"/>
      <c r="UOS113" s="61"/>
      <c r="UOT113" s="61"/>
      <c r="UOU113" s="61"/>
      <c r="UOV113" s="61"/>
      <c r="UOW113" s="61"/>
      <c r="UOX113" s="61"/>
      <c r="UOY113" s="61"/>
      <c r="UOZ113" s="61"/>
      <c r="UPA113" s="61"/>
      <c r="UPB113" s="61"/>
      <c r="UPC113" s="61"/>
      <c r="UPD113" s="61"/>
      <c r="UPE113" s="61"/>
      <c r="UPF113" s="61"/>
      <c r="UPG113" s="61"/>
      <c r="UPH113" s="61"/>
      <c r="UPI113" s="61"/>
      <c r="UPJ113" s="61"/>
      <c r="UPK113" s="61"/>
      <c r="UPL113" s="61"/>
      <c r="UPM113" s="61"/>
      <c r="UPN113" s="61"/>
      <c r="UPO113" s="61"/>
      <c r="UPP113" s="61"/>
      <c r="UPQ113" s="61"/>
      <c r="UPR113" s="61"/>
      <c r="UPS113" s="61"/>
      <c r="UPT113" s="61"/>
      <c r="UPU113" s="61"/>
      <c r="UPV113" s="61"/>
      <c r="UPW113" s="61"/>
      <c r="UPX113" s="61"/>
      <c r="UPY113" s="61"/>
      <c r="UPZ113" s="61"/>
      <c r="UQA113" s="61"/>
      <c r="UQB113" s="61"/>
      <c r="UQC113" s="61"/>
      <c r="UQD113" s="61"/>
      <c r="UQE113" s="61"/>
      <c r="UQF113" s="61"/>
      <c r="UQG113" s="61"/>
      <c r="UQH113" s="61"/>
      <c r="UQI113" s="61"/>
      <c r="UQJ113" s="61"/>
      <c r="UQK113" s="61"/>
      <c r="UQL113" s="61"/>
      <c r="UQM113" s="61"/>
      <c r="UQN113" s="61"/>
      <c r="UQO113" s="61"/>
      <c r="UQP113" s="61"/>
      <c r="UQQ113" s="61"/>
      <c r="UQR113" s="61"/>
      <c r="UQS113" s="61"/>
      <c r="UQT113" s="61"/>
      <c r="UQU113" s="61"/>
      <c r="UQV113" s="61"/>
      <c r="UQW113" s="61"/>
      <c r="UQX113" s="61"/>
      <c r="UQY113" s="61"/>
      <c r="UQZ113" s="61"/>
      <c r="URA113" s="61"/>
      <c r="URB113" s="61"/>
      <c r="URC113" s="61"/>
      <c r="URD113" s="61"/>
      <c r="URE113" s="61"/>
      <c r="URF113" s="61"/>
      <c r="URG113" s="61"/>
      <c r="URH113" s="61"/>
      <c r="URI113" s="61"/>
      <c r="URJ113" s="61"/>
      <c r="URK113" s="61"/>
      <c r="URL113" s="61"/>
      <c r="URM113" s="61"/>
      <c r="URN113" s="61"/>
      <c r="URO113" s="61"/>
      <c r="URP113" s="61"/>
      <c r="URQ113" s="61"/>
      <c r="URR113" s="61"/>
      <c r="URS113" s="61"/>
      <c r="URT113" s="61"/>
      <c r="URU113" s="61"/>
      <c r="URV113" s="61"/>
      <c r="URW113" s="61"/>
      <c r="URX113" s="61"/>
      <c r="URY113" s="61"/>
      <c r="URZ113" s="61"/>
      <c r="USA113" s="61"/>
      <c r="USB113" s="61"/>
      <c r="USC113" s="61"/>
      <c r="USD113" s="61"/>
      <c r="USE113" s="61"/>
      <c r="USF113" s="61"/>
      <c r="USG113" s="61"/>
      <c r="USH113" s="61"/>
      <c r="USI113" s="61"/>
      <c r="USJ113" s="61"/>
      <c r="USK113" s="61"/>
      <c r="USL113" s="61"/>
      <c r="USM113" s="61"/>
      <c r="USN113" s="61"/>
      <c r="USO113" s="61"/>
      <c r="USP113" s="61"/>
      <c r="USQ113" s="61"/>
      <c r="USR113" s="61"/>
      <c r="USS113" s="61"/>
      <c r="UST113" s="61"/>
      <c r="USU113" s="61"/>
      <c r="USV113" s="61"/>
      <c r="USW113" s="61"/>
      <c r="USX113" s="61"/>
      <c r="USY113" s="61"/>
      <c r="USZ113" s="61"/>
      <c r="UTA113" s="61"/>
      <c r="UTB113" s="61"/>
      <c r="UTC113" s="61"/>
      <c r="UTD113" s="61"/>
      <c r="UTE113" s="61"/>
      <c r="UTF113" s="61"/>
      <c r="UTG113" s="61"/>
      <c r="UTH113" s="61"/>
      <c r="UTI113" s="61"/>
      <c r="UTJ113" s="61"/>
      <c r="UTK113" s="61"/>
      <c r="UTL113" s="61"/>
      <c r="UTM113" s="61"/>
      <c r="UTN113" s="61"/>
      <c r="UTO113" s="61"/>
      <c r="UTP113" s="61"/>
      <c r="UTQ113" s="61"/>
      <c r="UTR113" s="61"/>
      <c r="UTS113" s="61"/>
      <c r="UTT113" s="61"/>
      <c r="UTU113" s="61"/>
      <c r="UTV113" s="61"/>
      <c r="UTW113" s="61"/>
      <c r="UTX113" s="61"/>
      <c r="UTY113" s="61"/>
      <c r="UTZ113" s="61"/>
      <c r="UUA113" s="61"/>
      <c r="UUB113" s="61"/>
      <c r="UUC113" s="61"/>
      <c r="UUD113" s="61"/>
      <c r="UUE113" s="61"/>
      <c r="UUF113" s="61"/>
      <c r="UUG113" s="61"/>
      <c r="UUH113" s="61"/>
      <c r="UUI113" s="61"/>
      <c r="UUJ113" s="61"/>
      <c r="UUK113" s="61"/>
      <c r="UUL113" s="61"/>
      <c r="UUM113" s="61"/>
      <c r="UUN113" s="61"/>
      <c r="UUO113" s="61"/>
      <c r="UUP113" s="61"/>
      <c r="UUQ113" s="61"/>
      <c r="UUR113" s="61"/>
      <c r="UUS113" s="61"/>
      <c r="UUT113" s="61"/>
      <c r="UUU113" s="61"/>
      <c r="UUV113" s="61"/>
      <c r="UUW113" s="61"/>
      <c r="UUX113" s="61"/>
      <c r="UUY113" s="61"/>
      <c r="UUZ113" s="61"/>
      <c r="UVA113" s="61"/>
      <c r="UVB113" s="61"/>
      <c r="UVC113" s="61"/>
      <c r="UVD113" s="61"/>
      <c r="UVE113" s="61"/>
      <c r="UVF113" s="61"/>
      <c r="UVG113" s="61"/>
      <c r="UVH113" s="61"/>
      <c r="UVI113" s="61"/>
      <c r="UVJ113" s="61"/>
      <c r="UVK113" s="61"/>
      <c r="UVL113" s="61"/>
      <c r="UVM113" s="61"/>
      <c r="UVN113" s="61"/>
      <c r="UVO113" s="61"/>
      <c r="UVP113" s="61"/>
      <c r="UVQ113" s="61"/>
      <c r="UVR113" s="61"/>
      <c r="UVS113" s="61"/>
      <c r="UVT113" s="61"/>
      <c r="UVU113" s="61"/>
      <c r="UVV113" s="61"/>
      <c r="UVW113" s="61"/>
      <c r="UVX113" s="61"/>
      <c r="UVY113" s="61"/>
      <c r="UVZ113" s="61"/>
      <c r="UWA113" s="61"/>
      <c r="UWB113" s="61"/>
      <c r="UWC113" s="61"/>
      <c r="UWD113" s="61"/>
      <c r="UWE113" s="61"/>
      <c r="UWF113" s="61"/>
      <c r="UWG113" s="61"/>
      <c r="UWH113" s="61"/>
      <c r="UWI113" s="61"/>
      <c r="UWJ113" s="61"/>
      <c r="UWK113" s="61"/>
      <c r="UWL113" s="61"/>
      <c r="UWM113" s="61"/>
      <c r="UWN113" s="61"/>
      <c r="UWO113" s="61"/>
      <c r="UWP113" s="61"/>
      <c r="UWQ113" s="61"/>
      <c r="UWR113" s="61"/>
      <c r="UWS113" s="61"/>
      <c r="UWT113" s="61"/>
      <c r="UWU113" s="61"/>
      <c r="UWV113" s="61"/>
      <c r="UWW113" s="61"/>
      <c r="UWX113" s="61"/>
      <c r="UWY113" s="61"/>
      <c r="UWZ113" s="61"/>
      <c r="UXA113" s="61"/>
      <c r="UXB113" s="61"/>
      <c r="UXC113" s="61"/>
      <c r="UXD113" s="61"/>
      <c r="UXE113" s="61"/>
      <c r="UXF113" s="61"/>
      <c r="UXG113" s="61"/>
      <c r="UXH113" s="61"/>
      <c r="UXI113" s="61"/>
      <c r="UXJ113" s="61"/>
      <c r="UXK113" s="61"/>
      <c r="UXL113" s="61"/>
      <c r="UXM113" s="61"/>
      <c r="UXN113" s="61"/>
      <c r="UXO113" s="61"/>
      <c r="UXP113" s="61"/>
      <c r="UXQ113" s="61"/>
      <c r="UXR113" s="61"/>
      <c r="UXS113" s="61"/>
      <c r="UXT113" s="61"/>
      <c r="UXU113" s="61"/>
      <c r="UXV113" s="61"/>
      <c r="UXW113" s="61"/>
      <c r="UXX113" s="61"/>
      <c r="UXY113" s="61"/>
      <c r="UXZ113" s="61"/>
      <c r="UYA113" s="61"/>
      <c r="UYB113" s="61"/>
      <c r="UYC113" s="61"/>
      <c r="UYD113" s="61"/>
      <c r="UYE113" s="61"/>
      <c r="UYF113" s="61"/>
      <c r="UYG113" s="61"/>
      <c r="UYH113" s="61"/>
      <c r="UYI113" s="61"/>
      <c r="UYJ113" s="61"/>
      <c r="UYK113" s="61"/>
      <c r="UYL113" s="61"/>
      <c r="UYM113" s="61"/>
      <c r="UYN113" s="61"/>
      <c r="UYO113" s="61"/>
      <c r="UYP113" s="61"/>
      <c r="UYQ113" s="61"/>
      <c r="UYR113" s="61"/>
      <c r="UYS113" s="61"/>
      <c r="UYT113" s="61"/>
      <c r="UYU113" s="61"/>
      <c r="UYV113" s="61"/>
      <c r="UYW113" s="61"/>
      <c r="UYX113" s="61"/>
      <c r="UYY113" s="61"/>
      <c r="UYZ113" s="61"/>
      <c r="UZA113" s="61"/>
      <c r="UZB113" s="61"/>
      <c r="UZC113" s="61"/>
      <c r="UZD113" s="61"/>
      <c r="UZE113" s="61"/>
      <c r="UZF113" s="61"/>
      <c r="UZG113" s="61"/>
      <c r="UZH113" s="61"/>
      <c r="UZI113" s="61"/>
      <c r="UZJ113" s="61"/>
      <c r="UZK113" s="61"/>
      <c r="UZL113" s="61"/>
      <c r="UZM113" s="61"/>
      <c r="UZN113" s="61"/>
      <c r="UZO113" s="61"/>
      <c r="UZP113" s="61"/>
      <c r="UZQ113" s="61"/>
      <c r="UZR113" s="61"/>
      <c r="UZS113" s="61"/>
      <c r="UZT113" s="61"/>
      <c r="UZU113" s="61"/>
      <c r="UZV113" s="61"/>
      <c r="UZW113" s="61"/>
      <c r="UZX113" s="61"/>
      <c r="UZY113" s="61"/>
      <c r="UZZ113" s="61"/>
      <c r="VAA113" s="61"/>
      <c r="VAB113" s="61"/>
      <c r="VAC113" s="61"/>
      <c r="VAD113" s="61"/>
      <c r="VAE113" s="61"/>
      <c r="VAF113" s="61"/>
      <c r="VAG113" s="61"/>
      <c r="VAH113" s="61"/>
      <c r="VAI113" s="61"/>
      <c r="VAJ113" s="61"/>
      <c r="VAK113" s="61"/>
      <c r="VAL113" s="61"/>
      <c r="VAM113" s="61"/>
      <c r="VAN113" s="61"/>
      <c r="VAO113" s="61"/>
      <c r="VAP113" s="61"/>
      <c r="VAQ113" s="61"/>
      <c r="VAR113" s="61"/>
      <c r="VAS113" s="61"/>
      <c r="VAT113" s="61"/>
      <c r="VAU113" s="61"/>
      <c r="VAV113" s="61"/>
      <c r="VAW113" s="61"/>
      <c r="VAX113" s="61"/>
      <c r="VAY113" s="61"/>
      <c r="VAZ113" s="61"/>
      <c r="VBA113" s="61"/>
      <c r="VBB113" s="61"/>
      <c r="VBC113" s="61"/>
      <c r="VBD113" s="61"/>
      <c r="VBE113" s="61"/>
      <c r="VBF113" s="61"/>
      <c r="VBG113" s="61"/>
      <c r="VBH113" s="61"/>
      <c r="VBI113" s="61"/>
      <c r="VBJ113" s="61"/>
      <c r="VBK113" s="61"/>
      <c r="VBL113" s="61"/>
      <c r="VBM113" s="61"/>
      <c r="VBN113" s="61"/>
      <c r="VBO113" s="61"/>
      <c r="VBP113" s="61"/>
      <c r="VBQ113" s="61"/>
      <c r="VBR113" s="61"/>
      <c r="VBS113" s="61"/>
      <c r="VBT113" s="61"/>
      <c r="VBU113" s="61"/>
      <c r="VBV113" s="61"/>
      <c r="VBW113" s="61"/>
      <c r="VBX113" s="61"/>
      <c r="VBY113" s="61"/>
      <c r="VBZ113" s="61"/>
      <c r="VCA113" s="61"/>
      <c r="VCB113" s="61"/>
      <c r="VCC113" s="61"/>
      <c r="VCD113" s="61"/>
      <c r="VCE113" s="61"/>
      <c r="VCF113" s="61"/>
      <c r="VCG113" s="61"/>
      <c r="VCH113" s="61"/>
      <c r="VCI113" s="61"/>
      <c r="VCJ113" s="61"/>
      <c r="VCK113" s="61"/>
      <c r="VCL113" s="61"/>
      <c r="VCM113" s="61"/>
      <c r="VCN113" s="61"/>
      <c r="VCO113" s="61"/>
      <c r="VCP113" s="61"/>
      <c r="VCQ113" s="61"/>
      <c r="VCR113" s="61"/>
      <c r="VCS113" s="61"/>
      <c r="VCT113" s="61"/>
      <c r="VCU113" s="61"/>
      <c r="VCV113" s="61"/>
      <c r="VCW113" s="61"/>
      <c r="VCX113" s="61"/>
      <c r="VCY113" s="61"/>
      <c r="VCZ113" s="61"/>
      <c r="VDA113" s="61"/>
      <c r="VDB113" s="61"/>
      <c r="VDC113" s="61"/>
      <c r="VDD113" s="61"/>
      <c r="VDE113" s="61"/>
      <c r="VDF113" s="61"/>
      <c r="VDG113" s="61"/>
      <c r="VDH113" s="61"/>
      <c r="VDI113" s="61"/>
      <c r="VDJ113" s="61"/>
      <c r="VDK113" s="61"/>
      <c r="VDL113" s="61"/>
      <c r="VDM113" s="61"/>
      <c r="VDN113" s="61"/>
      <c r="VDO113" s="61"/>
      <c r="VDP113" s="61"/>
      <c r="VDQ113" s="61"/>
      <c r="VDR113" s="61"/>
      <c r="VDS113" s="61"/>
      <c r="VDT113" s="61"/>
      <c r="VDU113" s="61"/>
      <c r="VDV113" s="61"/>
      <c r="VDW113" s="61"/>
      <c r="VDX113" s="61"/>
      <c r="VDY113" s="61"/>
      <c r="VDZ113" s="61"/>
      <c r="VEA113" s="61"/>
      <c r="VEB113" s="61"/>
      <c r="VEC113" s="61"/>
      <c r="VED113" s="61"/>
      <c r="VEE113" s="61"/>
      <c r="VEF113" s="61"/>
      <c r="VEG113" s="61"/>
      <c r="VEH113" s="61"/>
      <c r="VEI113" s="61"/>
      <c r="VEJ113" s="61"/>
      <c r="VEK113" s="61"/>
      <c r="VEL113" s="61"/>
      <c r="VEM113" s="61"/>
      <c r="VEN113" s="61"/>
      <c r="VEO113" s="61"/>
      <c r="VEP113" s="61"/>
      <c r="VEQ113" s="61"/>
      <c r="VER113" s="61"/>
      <c r="VES113" s="61"/>
      <c r="VET113" s="61"/>
      <c r="VEU113" s="61"/>
      <c r="VEV113" s="61"/>
      <c r="VEW113" s="61"/>
      <c r="VEX113" s="61"/>
      <c r="VEY113" s="61"/>
      <c r="VEZ113" s="61"/>
      <c r="VFA113" s="61"/>
      <c r="VFB113" s="61"/>
      <c r="VFC113" s="61"/>
      <c r="VFD113" s="61"/>
      <c r="VFE113" s="61"/>
      <c r="VFF113" s="61"/>
      <c r="VFG113" s="61"/>
      <c r="VFH113" s="61"/>
      <c r="VFI113" s="61"/>
      <c r="VFJ113" s="61"/>
      <c r="VFK113" s="61"/>
      <c r="VFL113" s="61"/>
      <c r="VFM113" s="61"/>
      <c r="VFN113" s="61"/>
      <c r="VFO113" s="61"/>
      <c r="VFP113" s="61"/>
      <c r="VFQ113" s="61"/>
      <c r="VFR113" s="61"/>
      <c r="VFS113" s="61"/>
      <c r="VFT113" s="61"/>
      <c r="VFU113" s="61"/>
      <c r="VFV113" s="61"/>
      <c r="VFW113" s="61"/>
      <c r="VFX113" s="61"/>
      <c r="VFY113" s="61"/>
      <c r="VFZ113" s="61"/>
      <c r="VGA113" s="61"/>
      <c r="VGB113" s="61"/>
      <c r="VGC113" s="61"/>
      <c r="VGD113" s="61"/>
      <c r="VGE113" s="61"/>
      <c r="VGF113" s="61"/>
      <c r="VGG113" s="61"/>
      <c r="VGH113" s="61"/>
      <c r="VGI113" s="61"/>
      <c r="VGJ113" s="61"/>
      <c r="VGK113" s="61"/>
      <c r="VGL113" s="61"/>
      <c r="VGM113" s="61"/>
      <c r="VGN113" s="61"/>
      <c r="VGO113" s="61"/>
      <c r="VGP113" s="61"/>
      <c r="VGQ113" s="61"/>
      <c r="VGR113" s="61"/>
      <c r="VGS113" s="61"/>
      <c r="VGT113" s="61"/>
      <c r="VGU113" s="61"/>
      <c r="VGV113" s="61"/>
      <c r="VGW113" s="61"/>
      <c r="VGX113" s="61"/>
      <c r="VGY113" s="61"/>
      <c r="VGZ113" s="61"/>
      <c r="VHA113" s="61"/>
      <c r="VHB113" s="61"/>
      <c r="VHC113" s="61"/>
      <c r="VHD113" s="61"/>
      <c r="VHE113" s="61"/>
      <c r="VHF113" s="61"/>
      <c r="VHG113" s="61"/>
      <c r="VHH113" s="61"/>
      <c r="VHI113" s="61"/>
      <c r="VHJ113" s="61"/>
      <c r="VHK113" s="61"/>
      <c r="VHL113" s="61"/>
      <c r="VHM113" s="61"/>
      <c r="VHN113" s="61"/>
      <c r="VHO113" s="61"/>
      <c r="VHP113" s="61"/>
      <c r="VHQ113" s="61"/>
      <c r="VHR113" s="61"/>
      <c r="VHS113" s="61"/>
      <c r="VHT113" s="61"/>
      <c r="VHU113" s="61"/>
      <c r="VHV113" s="61"/>
      <c r="VHW113" s="61"/>
      <c r="VHX113" s="61"/>
      <c r="VHY113" s="61"/>
      <c r="VHZ113" s="61"/>
      <c r="VIA113" s="61"/>
      <c r="VIB113" s="61"/>
      <c r="VIC113" s="61"/>
      <c r="VID113" s="61"/>
      <c r="VIE113" s="61"/>
      <c r="VIF113" s="61"/>
      <c r="VIG113" s="61"/>
      <c r="VIH113" s="61"/>
      <c r="VII113" s="61"/>
      <c r="VIJ113" s="61"/>
      <c r="VIK113" s="61"/>
      <c r="VIL113" s="61"/>
      <c r="VIM113" s="61"/>
      <c r="VIN113" s="61"/>
      <c r="VIO113" s="61"/>
      <c r="VIP113" s="61"/>
      <c r="VIQ113" s="61"/>
      <c r="VIR113" s="61"/>
      <c r="VIS113" s="61"/>
      <c r="VIT113" s="61"/>
      <c r="VIU113" s="61"/>
      <c r="VIV113" s="61"/>
      <c r="VIW113" s="61"/>
      <c r="VIX113" s="61"/>
      <c r="VIY113" s="61"/>
      <c r="VIZ113" s="61"/>
      <c r="VJA113" s="61"/>
      <c r="VJB113" s="61"/>
      <c r="VJC113" s="61"/>
      <c r="VJD113" s="61"/>
      <c r="VJE113" s="61"/>
      <c r="VJF113" s="61"/>
      <c r="VJG113" s="61"/>
      <c r="VJH113" s="61"/>
      <c r="VJI113" s="61"/>
      <c r="VJJ113" s="61"/>
      <c r="VJK113" s="61"/>
      <c r="VJL113" s="61"/>
      <c r="VJM113" s="61"/>
      <c r="VJN113" s="61"/>
      <c r="VJO113" s="61"/>
      <c r="VJP113" s="61"/>
      <c r="VJQ113" s="61"/>
      <c r="VJR113" s="61"/>
      <c r="VJS113" s="61"/>
      <c r="VJT113" s="61"/>
      <c r="VJU113" s="61"/>
      <c r="VJV113" s="61"/>
      <c r="VJW113" s="61"/>
      <c r="VJX113" s="61"/>
      <c r="VJY113" s="61"/>
      <c r="VJZ113" s="61"/>
      <c r="VKA113" s="61"/>
      <c r="VKB113" s="61"/>
      <c r="VKC113" s="61"/>
      <c r="VKD113" s="61"/>
      <c r="VKE113" s="61"/>
      <c r="VKF113" s="61"/>
      <c r="VKG113" s="61"/>
      <c r="VKH113" s="61"/>
      <c r="VKI113" s="61"/>
      <c r="VKJ113" s="61"/>
      <c r="VKK113" s="61"/>
      <c r="VKL113" s="61"/>
      <c r="VKM113" s="61"/>
      <c r="VKN113" s="61"/>
      <c r="VKO113" s="61"/>
      <c r="VKP113" s="61"/>
      <c r="VKQ113" s="61"/>
      <c r="VKR113" s="61"/>
      <c r="VKS113" s="61"/>
      <c r="VKT113" s="61"/>
      <c r="VKU113" s="61"/>
      <c r="VKV113" s="61"/>
      <c r="VKW113" s="61"/>
      <c r="VKX113" s="61"/>
      <c r="VKY113" s="61"/>
      <c r="VKZ113" s="61"/>
      <c r="VLA113" s="61"/>
      <c r="VLB113" s="61"/>
      <c r="VLC113" s="61"/>
      <c r="VLD113" s="61"/>
      <c r="VLE113" s="61"/>
      <c r="VLF113" s="61"/>
      <c r="VLG113" s="61"/>
      <c r="VLH113" s="61"/>
      <c r="VLI113" s="61"/>
      <c r="VLJ113" s="61"/>
      <c r="VLK113" s="61"/>
      <c r="VLL113" s="61"/>
      <c r="VLM113" s="61"/>
      <c r="VLN113" s="61"/>
      <c r="VLO113" s="61"/>
      <c r="VLP113" s="61"/>
      <c r="VLQ113" s="61"/>
      <c r="VLR113" s="61"/>
      <c r="VLS113" s="61"/>
      <c r="VLT113" s="61"/>
      <c r="VLU113" s="61"/>
      <c r="VLV113" s="61"/>
      <c r="VLW113" s="61"/>
      <c r="VLX113" s="61"/>
      <c r="VLY113" s="61"/>
      <c r="VLZ113" s="61"/>
      <c r="VMA113" s="61"/>
      <c r="VMB113" s="61"/>
      <c r="VMC113" s="61"/>
      <c r="VMD113" s="61"/>
      <c r="VME113" s="61"/>
      <c r="VMF113" s="61"/>
      <c r="VMG113" s="61"/>
      <c r="VMH113" s="61"/>
      <c r="VMI113" s="61"/>
      <c r="VMJ113" s="61"/>
      <c r="VMK113" s="61"/>
      <c r="VML113" s="61"/>
      <c r="VMM113" s="61"/>
      <c r="VMN113" s="61"/>
      <c r="VMO113" s="61"/>
      <c r="VMP113" s="61"/>
      <c r="VMQ113" s="61"/>
      <c r="VMR113" s="61"/>
      <c r="VMS113" s="61"/>
      <c r="VMT113" s="61"/>
      <c r="VMU113" s="61"/>
      <c r="VMV113" s="61"/>
      <c r="VMW113" s="61"/>
      <c r="VMX113" s="61"/>
      <c r="VMY113" s="61"/>
      <c r="VMZ113" s="61"/>
      <c r="VNA113" s="61"/>
      <c r="VNB113" s="61"/>
      <c r="VNC113" s="61"/>
      <c r="VND113" s="61"/>
      <c r="VNE113" s="61"/>
      <c r="VNF113" s="61"/>
      <c r="VNG113" s="61"/>
      <c r="VNH113" s="61"/>
      <c r="VNI113" s="61"/>
      <c r="VNJ113" s="61"/>
      <c r="VNK113" s="61"/>
      <c r="VNL113" s="61"/>
      <c r="VNM113" s="61"/>
      <c r="VNN113" s="61"/>
      <c r="VNO113" s="61"/>
      <c r="VNP113" s="61"/>
      <c r="VNQ113" s="61"/>
      <c r="VNR113" s="61"/>
      <c r="VNS113" s="61"/>
      <c r="VNT113" s="61"/>
      <c r="VNU113" s="61"/>
      <c r="VNV113" s="61"/>
      <c r="VNW113" s="61"/>
      <c r="VNX113" s="61"/>
      <c r="VNY113" s="61"/>
      <c r="VNZ113" s="61"/>
      <c r="VOA113" s="61"/>
      <c r="VOB113" s="61"/>
      <c r="VOC113" s="61"/>
      <c r="VOD113" s="61"/>
      <c r="VOE113" s="61"/>
      <c r="VOF113" s="61"/>
      <c r="VOG113" s="61"/>
      <c r="VOH113" s="61"/>
      <c r="VOI113" s="61"/>
      <c r="VOJ113" s="61"/>
      <c r="VOK113" s="61"/>
      <c r="VOL113" s="61"/>
      <c r="VOM113" s="61"/>
      <c r="VON113" s="61"/>
      <c r="VOO113" s="61"/>
      <c r="VOP113" s="61"/>
      <c r="VOQ113" s="61"/>
      <c r="VOR113" s="61"/>
      <c r="VOS113" s="61"/>
      <c r="VOT113" s="61"/>
      <c r="VOU113" s="61"/>
      <c r="VOV113" s="61"/>
      <c r="VOW113" s="61"/>
      <c r="VOX113" s="61"/>
      <c r="VOY113" s="61"/>
      <c r="VOZ113" s="61"/>
      <c r="VPA113" s="61"/>
      <c r="VPB113" s="61"/>
      <c r="VPC113" s="61"/>
      <c r="VPD113" s="61"/>
      <c r="VPE113" s="61"/>
      <c r="VPF113" s="61"/>
      <c r="VPG113" s="61"/>
      <c r="VPH113" s="61"/>
      <c r="VPI113" s="61"/>
      <c r="VPJ113" s="61"/>
      <c r="VPK113" s="61"/>
      <c r="VPL113" s="61"/>
      <c r="VPM113" s="61"/>
      <c r="VPN113" s="61"/>
      <c r="VPO113" s="61"/>
      <c r="VPP113" s="61"/>
      <c r="VPQ113" s="61"/>
      <c r="VPR113" s="61"/>
      <c r="VPS113" s="61"/>
      <c r="VPT113" s="61"/>
      <c r="VPU113" s="61"/>
      <c r="VPV113" s="61"/>
      <c r="VPW113" s="61"/>
      <c r="VPX113" s="61"/>
      <c r="VPY113" s="61"/>
      <c r="VPZ113" s="61"/>
      <c r="VQA113" s="61"/>
      <c r="VQB113" s="61"/>
      <c r="VQC113" s="61"/>
      <c r="VQD113" s="61"/>
      <c r="VQE113" s="61"/>
      <c r="VQF113" s="61"/>
      <c r="VQG113" s="61"/>
      <c r="VQH113" s="61"/>
      <c r="VQI113" s="61"/>
      <c r="VQJ113" s="61"/>
      <c r="VQK113" s="61"/>
      <c r="VQL113" s="61"/>
      <c r="VQM113" s="61"/>
      <c r="VQN113" s="61"/>
      <c r="VQO113" s="61"/>
      <c r="VQP113" s="61"/>
      <c r="VQQ113" s="61"/>
      <c r="VQR113" s="61"/>
      <c r="VQS113" s="61"/>
      <c r="VQT113" s="61"/>
      <c r="VQU113" s="61"/>
      <c r="VQV113" s="61"/>
      <c r="VQW113" s="61"/>
      <c r="VQX113" s="61"/>
      <c r="VQY113" s="61"/>
      <c r="VQZ113" s="61"/>
      <c r="VRA113" s="61"/>
      <c r="VRB113" s="61"/>
      <c r="VRC113" s="61"/>
      <c r="VRD113" s="61"/>
      <c r="VRE113" s="61"/>
      <c r="VRF113" s="61"/>
      <c r="VRG113" s="61"/>
      <c r="VRH113" s="61"/>
      <c r="VRI113" s="61"/>
      <c r="VRJ113" s="61"/>
      <c r="VRK113" s="61"/>
      <c r="VRL113" s="61"/>
      <c r="VRM113" s="61"/>
      <c r="VRN113" s="61"/>
      <c r="VRO113" s="61"/>
      <c r="VRP113" s="61"/>
      <c r="VRQ113" s="61"/>
      <c r="VRR113" s="61"/>
      <c r="VRS113" s="61"/>
      <c r="VRT113" s="61"/>
      <c r="VRU113" s="61"/>
      <c r="VRV113" s="61"/>
      <c r="VRW113" s="61"/>
      <c r="VRX113" s="61"/>
      <c r="VRY113" s="61"/>
      <c r="VRZ113" s="61"/>
      <c r="VSA113" s="61"/>
      <c r="VSB113" s="61"/>
      <c r="VSC113" s="61"/>
      <c r="VSD113" s="61"/>
      <c r="VSE113" s="61"/>
      <c r="VSF113" s="61"/>
      <c r="VSG113" s="61"/>
      <c r="VSH113" s="61"/>
      <c r="VSI113" s="61"/>
      <c r="VSJ113" s="61"/>
      <c r="VSK113" s="61"/>
      <c r="VSL113" s="61"/>
      <c r="VSM113" s="61"/>
      <c r="VSN113" s="61"/>
      <c r="VSO113" s="61"/>
      <c r="VSP113" s="61"/>
      <c r="VSQ113" s="61"/>
      <c r="VSR113" s="61"/>
      <c r="VSS113" s="61"/>
      <c r="VST113" s="61"/>
      <c r="VSU113" s="61"/>
      <c r="VSV113" s="61"/>
      <c r="VSW113" s="61"/>
      <c r="VSX113" s="61"/>
      <c r="VSY113" s="61"/>
      <c r="VSZ113" s="61"/>
      <c r="VTA113" s="61"/>
      <c r="VTB113" s="61"/>
      <c r="VTC113" s="61"/>
      <c r="VTD113" s="61"/>
      <c r="VTE113" s="61"/>
      <c r="VTF113" s="61"/>
      <c r="VTG113" s="61"/>
      <c r="VTH113" s="61"/>
      <c r="VTI113" s="61"/>
      <c r="VTJ113" s="61"/>
      <c r="VTK113" s="61"/>
      <c r="VTL113" s="61"/>
      <c r="VTM113" s="61"/>
      <c r="VTN113" s="61"/>
      <c r="VTO113" s="61"/>
      <c r="VTP113" s="61"/>
      <c r="VTQ113" s="61"/>
      <c r="VTR113" s="61"/>
      <c r="VTS113" s="61"/>
      <c r="VTT113" s="61"/>
      <c r="VTU113" s="61"/>
      <c r="VTV113" s="61"/>
      <c r="VTW113" s="61"/>
      <c r="VTX113" s="61"/>
      <c r="VTY113" s="61"/>
      <c r="VTZ113" s="61"/>
      <c r="VUA113" s="61"/>
      <c r="VUB113" s="61"/>
      <c r="VUC113" s="61"/>
      <c r="VUD113" s="61"/>
      <c r="VUE113" s="61"/>
      <c r="VUF113" s="61"/>
      <c r="VUG113" s="61"/>
      <c r="VUH113" s="61"/>
      <c r="VUI113" s="61"/>
      <c r="VUJ113" s="61"/>
      <c r="VUK113" s="61"/>
      <c r="VUL113" s="61"/>
      <c r="VUM113" s="61"/>
      <c r="VUN113" s="61"/>
      <c r="VUO113" s="61"/>
      <c r="VUP113" s="61"/>
      <c r="VUQ113" s="61"/>
      <c r="VUR113" s="61"/>
      <c r="VUS113" s="61"/>
      <c r="VUT113" s="61"/>
      <c r="VUU113" s="61"/>
      <c r="VUV113" s="61"/>
      <c r="VUW113" s="61"/>
      <c r="VUX113" s="61"/>
      <c r="VUY113" s="61"/>
      <c r="VUZ113" s="61"/>
      <c r="VVA113" s="61"/>
      <c r="VVB113" s="61"/>
      <c r="VVC113" s="61"/>
      <c r="VVD113" s="61"/>
      <c r="VVE113" s="61"/>
      <c r="VVF113" s="61"/>
      <c r="VVG113" s="61"/>
      <c r="VVH113" s="61"/>
      <c r="VVI113" s="61"/>
      <c r="VVJ113" s="61"/>
      <c r="VVK113" s="61"/>
      <c r="VVL113" s="61"/>
      <c r="VVM113" s="61"/>
      <c r="VVN113" s="61"/>
      <c r="VVO113" s="61"/>
      <c r="VVP113" s="61"/>
      <c r="VVQ113" s="61"/>
      <c r="VVR113" s="61"/>
      <c r="VVS113" s="61"/>
      <c r="VVT113" s="61"/>
      <c r="VVU113" s="61"/>
      <c r="VVV113" s="61"/>
      <c r="VVW113" s="61"/>
      <c r="VVX113" s="61"/>
      <c r="VVY113" s="61"/>
      <c r="VVZ113" s="61"/>
      <c r="VWA113" s="61"/>
      <c r="VWB113" s="61"/>
      <c r="VWC113" s="61"/>
      <c r="VWD113" s="61"/>
      <c r="VWE113" s="61"/>
      <c r="VWF113" s="61"/>
      <c r="VWG113" s="61"/>
      <c r="VWH113" s="61"/>
      <c r="VWI113" s="61"/>
      <c r="VWJ113" s="61"/>
      <c r="VWK113" s="61"/>
      <c r="VWL113" s="61"/>
      <c r="VWM113" s="61"/>
      <c r="VWN113" s="61"/>
      <c r="VWO113" s="61"/>
      <c r="VWP113" s="61"/>
      <c r="VWQ113" s="61"/>
      <c r="VWR113" s="61"/>
      <c r="VWS113" s="61"/>
      <c r="VWT113" s="61"/>
      <c r="VWU113" s="61"/>
      <c r="VWV113" s="61"/>
      <c r="VWW113" s="61"/>
      <c r="VWX113" s="61"/>
      <c r="VWY113" s="61"/>
      <c r="VWZ113" s="61"/>
      <c r="VXA113" s="61"/>
      <c r="VXB113" s="61"/>
      <c r="VXC113" s="61"/>
      <c r="VXD113" s="61"/>
      <c r="VXE113" s="61"/>
      <c r="VXF113" s="61"/>
      <c r="VXG113" s="61"/>
      <c r="VXH113" s="61"/>
      <c r="VXI113" s="61"/>
      <c r="VXJ113" s="61"/>
      <c r="VXK113" s="61"/>
      <c r="VXL113" s="61"/>
      <c r="VXM113" s="61"/>
      <c r="VXN113" s="61"/>
      <c r="VXO113" s="61"/>
      <c r="VXP113" s="61"/>
      <c r="VXQ113" s="61"/>
      <c r="VXR113" s="61"/>
      <c r="VXS113" s="61"/>
      <c r="VXT113" s="61"/>
      <c r="VXU113" s="61"/>
      <c r="VXV113" s="61"/>
      <c r="VXW113" s="61"/>
      <c r="VXX113" s="61"/>
      <c r="VXY113" s="61"/>
      <c r="VXZ113" s="61"/>
      <c r="VYA113" s="61"/>
      <c r="VYB113" s="61"/>
      <c r="VYC113" s="61"/>
      <c r="VYD113" s="61"/>
      <c r="VYE113" s="61"/>
      <c r="VYF113" s="61"/>
      <c r="VYG113" s="61"/>
      <c r="VYH113" s="61"/>
      <c r="VYI113" s="61"/>
      <c r="VYJ113" s="61"/>
      <c r="VYK113" s="61"/>
      <c r="VYL113" s="61"/>
      <c r="VYM113" s="61"/>
      <c r="VYN113" s="61"/>
      <c r="VYO113" s="61"/>
      <c r="VYP113" s="61"/>
      <c r="VYQ113" s="61"/>
      <c r="VYR113" s="61"/>
      <c r="VYS113" s="61"/>
      <c r="VYT113" s="61"/>
      <c r="VYU113" s="61"/>
      <c r="VYV113" s="61"/>
      <c r="VYW113" s="61"/>
      <c r="VYX113" s="61"/>
      <c r="VYY113" s="61"/>
      <c r="VYZ113" s="61"/>
      <c r="VZA113" s="61"/>
      <c r="VZB113" s="61"/>
      <c r="VZC113" s="61"/>
      <c r="VZD113" s="61"/>
      <c r="VZE113" s="61"/>
      <c r="VZF113" s="61"/>
      <c r="VZG113" s="61"/>
      <c r="VZH113" s="61"/>
      <c r="VZI113" s="61"/>
      <c r="VZJ113" s="61"/>
      <c r="VZK113" s="61"/>
      <c r="VZL113" s="61"/>
      <c r="VZM113" s="61"/>
      <c r="VZN113" s="61"/>
      <c r="VZO113" s="61"/>
      <c r="VZP113" s="61"/>
      <c r="VZQ113" s="61"/>
      <c r="VZR113" s="61"/>
      <c r="VZS113" s="61"/>
      <c r="VZT113" s="61"/>
      <c r="VZU113" s="61"/>
      <c r="VZV113" s="61"/>
      <c r="VZW113" s="61"/>
      <c r="VZX113" s="61"/>
      <c r="VZY113" s="61"/>
      <c r="VZZ113" s="61"/>
      <c r="WAA113" s="61"/>
      <c r="WAB113" s="61"/>
      <c r="WAC113" s="61"/>
      <c r="WAD113" s="61"/>
      <c r="WAE113" s="61"/>
      <c r="WAF113" s="61"/>
      <c r="WAG113" s="61"/>
      <c r="WAH113" s="61"/>
      <c r="WAI113" s="61"/>
      <c r="WAJ113" s="61"/>
      <c r="WAK113" s="61"/>
      <c r="WAL113" s="61"/>
      <c r="WAM113" s="61"/>
      <c r="WAN113" s="61"/>
      <c r="WAO113" s="61"/>
      <c r="WAP113" s="61"/>
      <c r="WAQ113" s="61"/>
      <c r="WAR113" s="61"/>
      <c r="WAS113" s="61"/>
      <c r="WAT113" s="61"/>
      <c r="WAU113" s="61"/>
      <c r="WAV113" s="61"/>
      <c r="WAW113" s="61"/>
      <c r="WAX113" s="61"/>
      <c r="WAY113" s="61"/>
      <c r="WAZ113" s="61"/>
      <c r="WBA113" s="61"/>
      <c r="WBB113" s="61"/>
      <c r="WBC113" s="61"/>
      <c r="WBD113" s="61"/>
      <c r="WBE113" s="61"/>
      <c r="WBF113" s="61"/>
      <c r="WBG113" s="61"/>
      <c r="WBH113" s="61"/>
      <c r="WBI113" s="61"/>
      <c r="WBJ113" s="61"/>
      <c r="WBK113" s="61"/>
      <c r="WBL113" s="61"/>
      <c r="WBM113" s="61"/>
      <c r="WBN113" s="61"/>
      <c r="WBO113" s="61"/>
      <c r="WBP113" s="61"/>
      <c r="WBQ113" s="61"/>
      <c r="WBR113" s="61"/>
      <c r="WBS113" s="61"/>
      <c r="WBT113" s="61"/>
      <c r="WBU113" s="61"/>
      <c r="WBV113" s="61"/>
      <c r="WBW113" s="61"/>
      <c r="WBX113" s="61"/>
      <c r="WBY113" s="61"/>
      <c r="WBZ113" s="61"/>
      <c r="WCA113" s="61"/>
      <c r="WCB113" s="61"/>
      <c r="WCC113" s="61"/>
      <c r="WCD113" s="61"/>
      <c r="WCE113" s="61"/>
      <c r="WCF113" s="61"/>
      <c r="WCG113" s="61"/>
      <c r="WCH113" s="61"/>
      <c r="WCI113" s="61"/>
      <c r="WCJ113" s="61"/>
      <c r="WCK113" s="61"/>
      <c r="WCL113" s="61"/>
      <c r="WCM113" s="61"/>
      <c r="WCN113" s="61"/>
      <c r="WCO113" s="61"/>
      <c r="WCP113" s="61"/>
      <c r="WCQ113" s="61"/>
      <c r="WCR113" s="61"/>
      <c r="WCS113" s="61"/>
      <c r="WCT113" s="61"/>
      <c r="WCU113" s="61"/>
      <c r="WCV113" s="61"/>
      <c r="WCW113" s="61"/>
      <c r="WCX113" s="61"/>
      <c r="WCY113" s="61"/>
      <c r="WCZ113" s="61"/>
      <c r="WDA113" s="61"/>
      <c r="WDB113" s="61"/>
      <c r="WDC113" s="61"/>
      <c r="WDD113" s="61"/>
      <c r="WDE113" s="61"/>
      <c r="WDF113" s="61"/>
      <c r="WDG113" s="61"/>
      <c r="WDH113" s="61"/>
      <c r="WDI113" s="61"/>
      <c r="WDJ113" s="61"/>
      <c r="WDK113" s="61"/>
      <c r="WDL113" s="61"/>
      <c r="WDM113" s="61"/>
      <c r="WDN113" s="61"/>
      <c r="WDO113" s="61"/>
      <c r="WDP113" s="61"/>
      <c r="WDQ113" s="61"/>
      <c r="WDR113" s="61"/>
      <c r="WDS113" s="61"/>
      <c r="WDT113" s="61"/>
      <c r="WDU113" s="61"/>
      <c r="WDV113" s="61"/>
      <c r="WDW113" s="61"/>
      <c r="WDX113" s="61"/>
      <c r="WDY113" s="61"/>
      <c r="WDZ113" s="61"/>
      <c r="WEA113" s="61"/>
      <c r="WEB113" s="61"/>
      <c r="WEC113" s="61"/>
      <c r="WED113" s="61"/>
      <c r="WEE113" s="61"/>
      <c r="WEF113" s="61"/>
      <c r="WEG113" s="61"/>
      <c r="WEH113" s="61"/>
      <c r="WEI113" s="61"/>
      <c r="WEJ113" s="61"/>
      <c r="WEK113" s="61"/>
      <c r="WEL113" s="61"/>
      <c r="WEM113" s="61"/>
      <c r="WEN113" s="61"/>
      <c r="WEO113" s="61"/>
      <c r="WEP113" s="61"/>
      <c r="WEQ113" s="61"/>
      <c r="WER113" s="61"/>
      <c r="WES113" s="61"/>
      <c r="WET113" s="61"/>
      <c r="WEU113" s="61"/>
      <c r="WEV113" s="61"/>
      <c r="WEW113" s="61"/>
      <c r="WEX113" s="61"/>
      <c r="WEY113" s="61"/>
      <c r="WEZ113" s="61"/>
      <c r="WFA113" s="61"/>
      <c r="WFB113" s="61"/>
      <c r="WFC113" s="61"/>
      <c r="WFD113" s="61"/>
      <c r="WFE113" s="61"/>
      <c r="WFF113" s="61"/>
      <c r="WFG113" s="61"/>
      <c r="WFH113" s="61"/>
      <c r="WFI113" s="61"/>
      <c r="WFJ113" s="61"/>
      <c r="WFK113" s="61"/>
      <c r="WFL113" s="61"/>
      <c r="WFM113" s="61"/>
      <c r="WFN113" s="61"/>
      <c r="WFO113" s="61"/>
      <c r="WFP113" s="61"/>
      <c r="WFQ113" s="61"/>
      <c r="WFR113" s="61"/>
      <c r="WFS113" s="61"/>
      <c r="WFT113" s="61"/>
      <c r="WFU113" s="61"/>
      <c r="WFV113" s="61"/>
      <c r="WFW113" s="61"/>
      <c r="WFX113" s="61"/>
      <c r="WFY113" s="61"/>
      <c r="WFZ113" s="61"/>
      <c r="WGA113" s="61"/>
      <c r="WGB113" s="61"/>
      <c r="WGC113" s="61"/>
      <c r="WGD113" s="61"/>
      <c r="WGE113" s="61"/>
      <c r="WGF113" s="61"/>
      <c r="WGG113" s="61"/>
      <c r="WGH113" s="61"/>
      <c r="WGI113" s="61"/>
      <c r="WGJ113" s="61"/>
      <c r="WGK113" s="61"/>
      <c r="WGL113" s="61"/>
      <c r="WGM113" s="61"/>
      <c r="WGN113" s="61"/>
      <c r="WGO113" s="61"/>
      <c r="WGP113" s="61"/>
      <c r="WGQ113" s="61"/>
      <c r="WGR113" s="61"/>
      <c r="WGS113" s="61"/>
      <c r="WGT113" s="61"/>
      <c r="WGU113" s="61"/>
      <c r="WGV113" s="61"/>
      <c r="WGW113" s="61"/>
      <c r="WGX113" s="61"/>
      <c r="WGY113" s="61"/>
      <c r="WGZ113" s="61"/>
      <c r="WHA113" s="61"/>
      <c r="WHB113" s="61"/>
      <c r="WHC113" s="61"/>
      <c r="WHD113" s="61"/>
      <c r="WHE113" s="61"/>
      <c r="WHF113" s="61"/>
      <c r="WHG113" s="61"/>
      <c r="WHH113" s="61"/>
      <c r="WHI113" s="61"/>
      <c r="WHJ113" s="61"/>
      <c r="WHK113" s="61"/>
      <c r="WHL113" s="61"/>
      <c r="WHM113" s="61"/>
      <c r="WHN113" s="61"/>
      <c r="WHO113" s="61"/>
      <c r="WHP113" s="61"/>
      <c r="WHQ113" s="61"/>
      <c r="WHR113" s="61"/>
      <c r="WHS113" s="61"/>
      <c r="WHT113" s="61"/>
      <c r="WHU113" s="61"/>
      <c r="WHV113" s="61"/>
      <c r="WHW113" s="61"/>
      <c r="WHX113" s="61"/>
      <c r="WHY113" s="61"/>
      <c r="WHZ113" s="61"/>
      <c r="WIA113" s="61"/>
      <c r="WIB113" s="61"/>
      <c r="WIC113" s="61"/>
      <c r="WID113" s="61"/>
      <c r="WIE113" s="61"/>
      <c r="WIF113" s="61"/>
      <c r="WIG113" s="61"/>
      <c r="WIH113" s="61"/>
      <c r="WII113" s="61"/>
      <c r="WIJ113" s="61"/>
      <c r="WIK113" s="61"/>
      <c r="WIL113" s="61"/>
      <c r="WIM113" s="61"/>
      <c r="WIN113" s="61"/>
      <c r="WIO113" s="61"/>
      <c r="WIP113" s="61"/>
      <c r="WIQ113" s="61"/>
      <c r="WIR113" s="61"/>
      <c r="WIS113" s="61"/>
      <c r="WIT113" s="61"/>
      <c r="WIU113" s="61"/>
      <c r="WIV113" s="61"/>
      <c r="WIW113" s="61"/>
      <c r="WIX113" s="61"/>
      <c r="WIY113" s="61"/>
      <c r="WIZ113" s="61"/>
      <c r="WJA113" s="61"/>
      <c r="WJB113" s="61"/>
      <c r="WJC113" s="61"/>
      <c r="WJD113" s="61"/>
      <c r="WJE113" s="61"/>
      <c r="WJF113" s="61"/>
      <c r="WJG113" s="61"/>
      <c r="WJH113" s="61"/>
      <c r="WJI113" s="61"/>
      <c r="WJJ113" s="61"/>
      <c r="WJK113" s="61"/>
      <c r="WJL113" s="61"/>
      <c r="WJM113" s="61"/>
      <c r="WJN113" s="61"/>
      <c r="WJO113" s="61"/>
      <c r="WJP113" s="61"/>
      <c r="WJQ113" s="61"/>
      <c r="WJR113" s="61"/>
      <c r="WJS113" s="61"/>
      <c r="WJT113" s="61"/>
      <c r="WJU113" s="61"/>
      <c r="WJV113" s="61"/>
      <c r="WJW113" s="61"/>
      <c r="WJX113" s="61"/>
      <c r="WJY113" s="61"/>
      <c r="WJZ113" s="61"/>
      <c r="WKA113" s="61"/>
      <c r="WKB113" s="61"/>
      <c r="WKC113" s="61"/>
      <c r="WKD113" s="61"/>
      <c r="WKE113" s="61"/>
      <c r="WKF113" s="61"/>
      <c r="WKG113" s="61"/>
      <c r="WKH113" s="61"/>
      <c r="WKI113" s="61"/>
      <c r="WKJ113" s="61"/>
      <c r="WKK113" s="61"/>
      <c r="WKL113" s="61"/>
      <c r="WKM113" s="61"/>
      <c r="WKN113" s="61"/>
      <c r="WKO113" s="61"/>
      <c r="WKP113" s="61"/>
      <c r="WKQ113" s="61"/>
      <c r="WKR113" s="61"/>
      <c r="WKS113" s="61"/>
      <c r="WKT113" s="61"/>
      <c r="WKU113" s="61"/>
      <c r="WKV113" s="61"/>
      <c r="WKW113" s="61"/>
      <c r="WKX113" s="61"/>
      <c r="WKY113" s="61"/>
      <c r="WKZ113" s="61"/>
      <c r="WLA113" s="61"/>
      <c r="WLB113" s="61"/>
      <c r="WLC113" s="61"/>
      <c r="WLD113" s="61"/>
      <c r="WLE113" s="61"/>
      <c r="WLF113" s="61"/>
      <c r="WLG113" s="61"/>
      <c r="WLH113" s="61"/>
      <c r="WLI113" s="61"/>
      <c r="WLJ113" s="61"/>
      <c r="WLK113" s="61"/>
      <c r="WLL113" s="61"/>
      <c r="WLM113" s="61"/>
      <c r="WLN113" s="61"/>
      <c r="WLO113" s="61"/>
      <c r="WLP113" s="61"/>
      <c r="WLQ113" s="61"/>
      <c r="WLR113" s="61"/>
      <c r="WLS113" s="61"/>
      <c r="WLT113" s="61"/>
      <c r="WLU113" s="61"/>
      <c r="WLV113" s="61"/>
      <c r="WLW113" s="61"/>
      <c r="WLX113" s="61"/>
      <c r="WLY113" s="61"/>
      <c r="WLZ113" s="61"/>
      <c r="WMA113" s="61"/>
      <c r="WMB113" s="61"/>
      <c r="WMC113" s="61"/>
      <c r="WMD113" s="61"/>
      <c r="WME113" s="61"/>
      <c r="WMF113" s="61"/>
      <c r="WMG113" s="61"/>
      <c r="WMH113" s="61"/>
      <c r="WMI113" s="61"/>
      <c r="WMJ113" s="61"/>
      <c r="WMK113" s="61"/>
      <c r="WML113" s="61"/>
      <c r="WMM113" s="61"/>
      <c r="WMN113" s="61"/>
      <c r="WMO113" s="61"/>
      <c r="WMP113" s="61"/>
      <c r="WMQ113" s="61"/>
      <c r="WMR113" s="61"/>
      <c r="WMS113" s="61"/>
      <c r="WMT113" s="61"/>
      <c r="WMU113" s="61"/>
      <c r="WMV113" s="61"/>
      <c r="WMW113" s="61"/>
      <c r="WMX113" s="61"/>
      <c r="WMY113" s="61"/>
      <c r="WMZ113" s="61"/>
      <c r="WNA113" s="61"/>
      <c r="WNB113" s="61"/>
      <c r="WNC113" s="61"/>
      <c r="WND113" s="61"/>
      <c r="WNE113" s="61"/>
      <c r="WNF113" s="61"/>
      <c r="WNG113" s="61"/>
      <c r="WNH113" s="61"/>
      <c r="WNI113" s="61"/>
      <c r="WNJ113" s="61"/>
      <c r="WNK113" s="61"/>
      <c r="WNL113" s="61"/>
      <c r="WNM113" s="61"/>
      <c r="WNN113" s="61"/>
      <c r="WNO113" s="61"/>
      <c r="WNP113" s="61"/>
      <c r="WNQ113" s="61"/>
      <c r="WNR113" s="61"/>
      <c r="WNS113" s="61"/>
      <c r="WNT113" s="61"/>
      <c r="WNU113" s="61"/>
      <c r="WNV113" s="61"/>
      <c r="WNW113" s="61"/>
      <c r="WNX113" s="61"/>
      <c r="WNY113" s="61"/>
      <c r="WNZ113" s="61"/>
      <c r="WOA113" s="61"/>
      <c r="WOB113" s="61"/>
      <c r="WOC113" s="61"/>
      <c r="WOD113" s="61"/>
      <c r="WOE113" s="61"/>
      <c r="WOF113" s="61"/>
      <c r="WOG113" s="61"/>
      <c r="WOH113" s="61"/>
      <c r="WOI113" s="61"/>
      <c r="WOJ113" s="61"/>
      <c r="WOK113" s="61"/>
      <c r="WOL113" s="61"/>
      <c r="WOM113" s="61"/>
      <c r="WON113" s="61"/>
      <c r="WOO113" s="61"/>
      <c r="WOP113" s="61"/>
      <c r="WOQ113" s="61"/>
      <c r="WOR113" s="61"/>
      <c r="WOS113" s="61"/>
      <c r="WOT113" s="61"/>
      <c r="WOU113" s="61"/>
      <c r="WOV113" s="61"/>
      <c r="WOW113" s="61"/>
      <c r="WOX113" s="61"/>
      <c r="WOY113" s="61"/>
      <c r="WOZ113" s="61"/>
      <c r="WPA113" s="61"/>
      <c r="WPB113" s="61"/>
      <c r="WPC113" s="61"/>
      <c r="WPD113" s="61"/>
      <c r="WPE113" s="61"/>
      <c r="WPF113" s="61"/>
      <c r="WPG113" s="61"/>
      <c r="WPH113" s="61"/>
      <c r="WPI113" s="61"/>
      <c r="WPJ113" s="61"/>
      <c r="WPK113" s="61"/>
      <c r="WPL113" s="61"/>
      <c r="WPM113" s="61"/>
      <c r="WPN113" s="61"/>
      <c r="WPO113" s="61"/>
      <c r="WPP113" s="61"/>
      <c r="WPQ113" s="61"/>
      <c r="WPR113" s="61"/>
      <c r="WPS113" s="61"/>
      <c r="WPT113" s="61"/>
      <c r="WPU113" s="61"/>
      <c r="WPV113" s="61"/>
      <c r="WPW113" s="61"/>
      <c r="WPX113" s="61"/>
      <c r="WPY113" s="61"/>
      <c r="WPZ113" s="61"/>
      <c r="WQA113" s="61"/>
      <c r="WQB113" s="61"/>
      <c r="WQC113" s="61"/>
      <c r="WQD113" s="61"/>
      <c r="WQE113" s="61"/>
      <c r="WQF113" s="61"/>
      <c r="WQG113" s="61"/>
      <c r="WQH113" s="61"/>
      <c r="WQI113" s="61"/>
      <c r="WQJ113" s="61"/>
      <c r="WQK113" s="61"/>
      <c r="WQL113" s="61"/>
      <c r="WQM113" s="61"/>
      <c r="WQN113" s="61"/>
      <c r="WQO113" s="61"/>
      <c r="WQP113" s="61"/>
      <c r="WQQ113" s="61"/>
      <c r="WQR113" s="61"/>
      <c r="WQS113" s="61"/>
      <c r="WQT113" s="61"/>
      <c r="WQU113" s="61"/>
      <c r="WQV113" s="61"/>
      <c r="WQW113" s="61"/>
      <c r="WQX113" s="61"/>
      <c r="WQY113" s="61"/>
      <c r="WQZ113" s="61"/>
      <c r="WRA113" s="61"/>
      <c r="WRB113" s="61"/>
      <c r="WRC113" s="61"/>
      <c r="WRD113" s="61"/>
      <c r="WRE113" s="61"/>
      <c r="WRF113" s="61"/>
      <c r="WRG113" s="61"/>
      <c r="WRH113" s="61"/>
      <c r="WRI113" s="61"/>
      <c r="WRJ113" s="61"/>
      <c r="WRK113" s="61"/>
      <c r="WRL113" s="61"/>
      <c r="WRM113" s="61"/>
      <c r="WRN113" s="61"/>
      <c r="WRO113" s="61"/>
      <c r="WRP113" s="61"/>
      <c r="WRQ113" s="61"/>
      <c r="WRR113" s="61"/>
      <c r="WRS113" s="61"/>
      <c r="WRT113" s="61"/>
      <c r="WRU113" s="61"/>
      <c r="WRV113" s="61"/>
      <c r="WRW113" s="61"/>
      <c r="WRX113" s="61"/>
      <c r="WRY113" s="61"/>
      <c r="WRZ113" s="61"/>
      <c r="WSA113" s="61"/>
      <c r="WSB113" s="61"/>
      <c r="WSC113" s="61"/>
      <c r="WSD113" s="61"/>
      <c r="WSE113" s="61"/>
      <c r="WSF113" s="61"/>
      <c r="WSG113" s="61"/>
      <c r="WSH113" s="61"/>
      <c r="WSI113" s="61"/>
      <c r="WSJ113" s="61"/>
      <c r="WSK113" s="61"/>
      <c r="WSL113" s="61"/>
      <c r="WSM113" s="61"/>
      <c r="WSN113" s="61"/>
      <c r="WSO113" s="61"/>
      <c r="WSP113" s="61"/>
      <c r="WSQ113" s="61"/>
      <c r="WSR113" s="61"/>
      <c r="WSS113" s="61"/>
      <c r="WST113" s="61"/>
      <c r="WSU113" s="61"/>
      <c r="WSV113" s="61"/>
      <c r="WSW113" s="61"/>
      <c r="WSX113" s="61"/>
      <c r="WSY113" s="61"/>
      <c r="WSZ113" s="61"/>
      <c r="WTA113" s="61"/>
      <c r="WTB113" s="61"/>
      <c r="WTC113" s="61"/>
      <c r="WTD113" s="61"/>
      <c r="WTE113" s="61"/>
      <c r="WTF113" s="61"/>
      <c r="WTG113" s="61"/>
      <c r="WTH113" s="61"/>
      <c r="WTI113" s="61"/>
      <c r="WTJ113" s="61"/>
      <c r="WTK113" s="61"/>
      <c r="WTL113" s="61"/>
      <c r="WTM113" s="61"/>
      <c r="WTN113" s="61"/>
      <c r="WTO113" s="61"/>
      <c r="WTP113" s="61"/>
      <c r="WTQ113" s="61"/>
      <c r="WTR113" s="61"/>
      <c r="WTS113" s="61"/>
      <c r="WTT113" s="61"/>
      <c r="WTU113" s="61"/>
      <c r="WTV113" s="61"/>
      <c r="WTW113" s="61"/>
      <c r="WTX113" s="61"/>
      <c r="WTY113" s="61"/>
      <c r="WTZ113" s="61"/>
      <c r="WUA113" s="61"/>
      <c r="WUB113" s="61"/>
      <c r="WUC113" s="61"/>
      <c r="WUD113" s="61"/>
      <c r="WUE113" s="61"/>
      <c r="WUF113" s="61"/>
      <c r="WUG113" s="61"/>
      <c r="WUH113" s="61"/>
      <c r="WUI113" s="61"/>
      <c r="WUJ113" s="61"/>
      <c r="WUK113" s="61"/>
      <c r="WUL113" s="61"/>
      <c r="WUM113" s="61"/>
      <c r="WUN113" s="61"/>
      <c r="WUO113" s="61"/>
      <c r="WUP113" s="61"/>
      <c r="WUQ113" s="61"/>
      <c r="WUR113" s="61"/>
      <c r="WUS113" s="61"/>
      <c r="WUT113" s="61"/>
      <c r="WUU113" s="61"/>
      <c r="WUV113" s="61"/>
      <c r="WUW113" s="61"/>
      <c r="WUX113" s="61"/>
      <c r="WUY113" s="61"/>
      <c r="WUZ113" s="61"/>
      <c r="WVA113" s="61"/>
      <c r="WVB113" s="61"/>
      <c r="WVC113" s="61"/>
      <c r="WVD113" s="61"/>
      <c r="WVE113" s="61"/>
      <c r="WVF113" s="61"/>
      <c r="WVG113" s="61"/>
      <c r="WVH113" s="61"/>
      <c r="WVI113" s="61"/>
      <c r="WVJ113" s="61"/>
      <c r="WVK113" s="61"/>
      <c r="WVL113" s="61"/>
      <c r="WVM113" s="61"/>
      <c r="WVN113" s="61"/>
      <c r="WVO113" s="61"/>
      <c r="WVP113" s="61"/>
      <c r="WVQ113" s="61"/>
      <c r="WVR113" s="61"/>
      <c r="WVS113" s="61"/>
      <c r="WVT113" s="61"/>
      <c r="WVU113" s="61"/>
      <c r="WVV113" s="61"/>
      <c r="WVW113" s="61"/>
      <c r="WVX113" s="61"/>
      <c r="WVY113" s="61"/>
      <c r="WVZ113" s="61"/>
      <c r="WWA113" s="61"/>
      <c r="WWB113" s="61"/>
      <c r="WWC113" s="61"/>
      <c r="WWD113" s="61"/>
      <c r="WWE113" s="61"/>
      <c r="WWF113" s="61"/>
      <c r="WWG113" s="61"/>
      <c r="WWH113" s="61"/>
      <c r="WWI113" s="61"/>
      <c r="WWJ113" s="61"/>
      <c r="WWK113" s="61"/>
      <c r="WWL113" s="61"/>
      <c r="WWM113" s="61"/>
      <c r="WWN113" s="61"/>
      <c r="WWO113" s="61"/>
      <c r="WWP113" s="61"/>
      <c r="WWQ113" s="61"/>
      <c r="WWR113" s="61"/>
      <c r="WWS113" s="61"/>
      <c r="WWT113" s="61"/>
      <c r="WWU113" s="61"/>
      <c r="WWV113" s="61"/>
      <c r="WWW113" s="61"/>
      <c r="WWX113" s="61"/>
      <c r="WWY113" s="61"/>
      <c r="WWZ113" s="61"/>
      <c r="WXA113" s="61"/>
      <c r="WXB113" s="61"/>
      <c r="WXC113" s="61"/>
      <c r="WXD113" s="61"/>
      <c r="WXE113" s="61"/>
      <c r="WXF113" s="61"/>
      <c r="WXG113" s="61"/>
      <c r="WXH113" s="61"/>
      <c r="WXI113" s="61"/>
      <c r="WXJ113" s="61"/>
      <c r="WXK113" s="61"/>
      <c r="WXL113" s="61"/>
      <c r="WXM113" s="61"/>
      <c r="WXN113" s="61"/>
      <c r="WXO113" s="61"/>
      <c r="WXP113" s="61"/>
      <c r="WXQ113" s="61"/>
      <c r="WXR113" s="61"/>
      <c r="WXS113" s="61"/>
      <c r="WXT113" s="61"/>
      <c r="WXU113" s="61"/>
      <c r="WXV113" s="61"/>
      <c r="WXW113" s="61"/>
      <c r="WXX113" s="61"/>
      <c r="WXY113" s="61"/>
      <c r="WXZ113" s="61"/>
      <c r="WYA113" s="61"/>
      <c r="WYB113" s="61"/>
      <c r="WYC113" s="61"/>
      <c r="WYD113" s="61"/>
      <c r="WYE113" s="61"/>
      <c r="WYF113" s="61"/>
      <c r="WYG113" s="61"/>
      <c r="WYH113" s="61"/>
      <c r="WYI113" s="61"/>
      <c r="WYJ113" s="61"/>
      <c r="WYK113" s="61"/>
      <c r="WYL113" s="61"/>
      <c r="WYM113" s="61"/>
      <c r="WYN113" s="61"/>
      <c r="WYO113" s="61"/>
      <c r="WYP113" s="61"/>
      <c r="WYQ113" s="61"/>
      <c r="WYR113" s="61"/>
      <c r="WYS113" s="61"/>
      <c r="WYT113" s="61"/>
      <c r="WYU113" s="61"/>
      <c r="WYV113" s="61"/>
      <c r="WYW113" s="61"/>
      <c r="WYX113" s="61"/>
      <c r="WYY113" s="61"/>
      <c r="WYZ113" s="61"/>
      <c r="WZA113" s="61"/>
      <c r="WZB113" s="61"/>
      <c r="WZC113" s="61"/>
      <c r="WZD113" s="61"/>
      <c r="WZE113" s="61"/>
      <c r="WZF113" s="61"/>
      <c r="WZG113" s="61"/>
      <c r="WZH113" s="61"/>
      <c r="WZI113" s="61"/>
      <c r="WZJ113" s="61"/>
      <c r="WZK113" s="61"/>
      <c r="WZL113" s="61"/>
      <c r="WZM113" s="61"/>
      <c r="WZN113" s="61"/>
      <c r="WZO113" s="61"/>
      <c r="WZP113" s="61"/>
      <c r="WZQ113" s="61"/>
      <c r="WZR113" s="61"/>
      <c r="WZS113" s="61"/>
      <c r="WZT113" s="61"/>
      <c r="WZU113" s="61"/>
      <c r="WZV113" s="61"/>
      <c r="WZW113" s="61"/>
      <c r="WZX113" s="61"/>
    </row>
    <row r="114" spans="1:16248" ht="157.5" hidden="1" customHeight="1" x14ac:dyDescent="0.25">
      <c r="A114" s="42" t="s">
        <v>574</v>
      </c>
      <c r="B114" s="36">
        <f t="shared" si="4"/>
        <v>77</v>
      </c>
      <c r="C114" s="36" t="s">
        <v>575</v>
      </c>
      <c r="D114" s="29"/>
      <c r="E114" s="36"/>
      <c r="F114" s="36">
        <v>8</v>
      </c>
      <c r="G114" s="36"/>
      <c r="H114" s="47" t="s">
        <v>554</v>
      </c>
      <c r="I114" s="36" t="s">
        <v>72</v>
      </c>
      <c r="J114" s="36" t="str">
        <f t="shared" si="5"/>
        <v>ПТО</v>
      </c>
      <c r="K114" s="36" t="s">
        <v>554</v>
      </c>
      <c r="L114" s="44">
        <v>45286596000</v>
      </c>
      <c r="M114" s="36" t="s">
        <v>555</v>
      </c>
      <c r="N114" s="36" t="s">
        <v>576</v>
      </c>
      <c r="O114" s="36" t="s">
        <v>576</v>
      </c>
      <c r="P114" s="36" t="s">
        <v>577</v>
      </c>
      <c r="Q114" s="36"/>
      <c r="R114" s="36" t="s">
        <v>559</v>
      </c>
      <c r="S114" s="36">
        <v>9010020</v>
      </c>
      <c r="T114" s="36">
        <v>642</v>
      </c>
      <c r="U114" s="36" t="s">
        <v>147</v>
      </c>
      <c r="V114" s="45">
        <v>1</v>
      </c>
      <c r="W114" s="46">
        <v>17</v>
      </c>
      <c r="X114" s="46">
        <v>5</v>
      </c>
      <c r="Y114" s="36">
        <v>2015</v>
      </c>
      <c r="Z114" s="36" t="s">
        <v>100</v>
      </c>
      <c r="AA114" s="36">
        <v>2015</v>
      </c>
      <c r="AB114" s="36" t="s">
        <v>100</v>
      </c>
      <c r="AC114" s="47">
        <v>2015</v>
      </c>
      <c r="AD114" s="36" t="s">
        <v>310</v>
      </c>
      <c r="AE114" s="47">
        <v>2015</v>
      </c>
      <c r="AF114" s="36" t="s">
        <v>133</v>
      </c>
      <c r="AG114" s="36">
        <v>2015</v>
      </c>
      <c r="AH114" s="36" t="s">
        <v>578</v>
      </c>
      <c r="AI114" s="36">
        <v>2016</v>
      </c>
      <c r="AJ114" s="36" t="s">
        <v>133</v>
      </c>
      <c r="AK114" s="36" t="s">
        <v>247</v>
      </c>
      <c r="AL114" s="36" t="s">
        <v>560</v>
      </c>
      <c r="AM114" s="36" t="s">
        <v>109</v>
      </c>
      <c r="AN114" s="36" t="s">
        <v>88</v>
      </c>
      <c r="AO114" s="36" t="s">
        <v>89</v>
      </c>
      <c r="AP114" s="36" t="s">
        <v>109</v>
      </c>
      <c r="AQ114" s="29" t="s">
        <v>579</v>
      </c>
      <c r="AR114" s="29"/>
    </row>
    <row r="115" spans="1:16248" ht="110.25" hidden="1" customHeight="1" x14ac:dyDescent="0.25">
      <c r="A115" s="42" t="s">
        <v>580</v>
      </c>
      <c r="B115" s="36">
        <f t="shared" si="4"/>
        <v>78</v>
      </c>
      <c r="C115" s="36" t="s">
        <v>581</v>
      </c>
      <c r="D115" s="29"/>
      <c r="E115" s="36"/>
      <c r="F115" s="36">
        <v>8</v>
      </c>
      <c r="G115" s="36"/>
      <c r="H115" s="47" t="s">
        <v>554</v>
      </c>
      <c r="I115" s="36" t="s">
        <v>72</v>
      </c>
      <c r="J115" s="36" t="str">
        <f t="shared" si="5"/>
        <v>ПТО</v>
      </c>
      <c r="K115" s="36" t="s">
        <v>554</v>
      </c>
      <c r="L115" s="44">
        <v>45286596000</v>
      </c>
      <c r="M115" s="36" t="s">
        <v>555</v>
      </c>
      <c r="N115" s="36" t="s">
        <v>582</v>
      </c>
      <c r="O115" s="36" t="s">
        <v>582</v>
      </c>
      <c r="P115" s="36" t="s">
        <v>577</v>
      </c>
      <c r="Q115" s="36"/>
      <c r="R115" s="36" t="s">
        <v>559</v>
      </c>
      <c r="S115" s="36">
        <v>9010020</v>
      </c>
      <c r="T115" s="36">
        <v>642</v>
      </c>
      <c r="U115" s="36" t="s">
        <v>147</v>
      </c>
      <c r="V115" s="45">
        <v>1</v>
      </c>
      <c r="W115" s="46">
        <v>32.5</v>
      </c>
      <c r="X115" s="46">
        <v>15</v>
      </c>
      <c r="Y115" s="36">
        <v>2015</v>
      </c>
      <c r="Z115" s="36" t="s">
        <v>82</v>
      </c>
      <c r="AA115" s="36">
        <v>2015</v>
      </c>
      <c r="AB115" s="36" t="s">
        <v>82</v>
      </c>
      <c r="AC115" s="47">
        <v>2015</v>
      </c>
      <c r="AD115" s="36" t="s">
        <v>83</v>
      </c>
      <c r="AE115" s="47">
        <v>2015</v>
      </c>
      <c r="AF115" s="36" t="s">
        <v>83</v>
      </c>
      <c r="AG115" s="36">
        <v>2015</v>
      </c>
      <c r="AH115" s="36" t="s">
        <v>119</v>
      </c>
      <c r="AI115" s="36">
        <v>2016</v>
      </c>
      <c r="AJ115" s="36" t="s">
        <v>83</v>
      </c>
      <c r="AK115" s="36" t="s">
        <v>247</v>
      </c>
      <c r="AL115" s="36" t="s">
        <v>560</v>
      </c>
      <c r="AM115" s="36" t="s">
        <v>109</v>
      </c>
      <c r="AN115" s="36" t="s">
        <v>88</v>
      </c>
      <c r="AO115" s="36" t="s">
        <v>89</v>
      </c>
      <c r="AP115" s="36" t="s">
        <v>109</v>
      </c>
      <c r="AQ115" s="29" t="s">
        <v>583</v>
      </c>
      <c r="AR115" s="29"/>
    </row>
    <row r="116" spans="1:16248" ht="120" hidden="1" customHeight="1" x14ac:dyDescent="0.25">
      <c r="A116" s="42"/>
      <c r="B116" s="36">
        <f t="shared" si="4"/>
        <v>79</v>
      </c>
      <c r="C116" s="36" t="s">
        <v>584</v>
      </c>
      <c r="D116" s="29" t="s">
        <v>165</v>
      </c>
      <c r="E116" s="36"/>
      <c r="F116" s="36">
        <v>8</v>
      </c>
      <c r="G116" s="36"/>
      <c r="H116" s="47" t="s">
        <v>554</v>
      </c>
      <c r="I116" s="36" t="s">
        <v>72</v>
      </c>
      <c r="J116" s="36" t="str">
        <f t="shared" si="5"/>
        <v>ПТО</v>
      </c>
      <c r="K116" s="36" t="s">
        <v>554</v>
      </c>
      <c r="L116" s="44">
        <v>45286596000</v>
      </c>
      <c r="M116" s="36" t="s">
        <v>555</v>
      </c>
      <c r="N116" s="36" t="s">
        <v>585</v>
      </c>
      <c r="O116" s="36" t="s">
        <v>586</v>
      </c>
      <c r="P116" s="36" t="s">
        <v>587</v>
      </c>
      <c r="Q116" s="36"/>
      <c r="R116" s="36" t="s">
        <v>588</v>
      </c>
      <c r="S116" s="36">
        <v>7525050</v>
      </c>
      <c r="T116" s="36">
        <v>796</v>
      </c>
      <c r="U116" s="36" t="s">
        <v>245</v>
      </c>
      <c r="V116" s="45">
        <v>1</v>
      </c>
      <c r="W116" s="46">
        <v>26.5</v>
      </c>
      <c r="X116" s="46">
        <v>26.5</v>
      </c>
      <c r="Y116" s="36">
        <v>2015</v>
      </c>
      <c r="Z116" s="36" t="s">
        <v>133</v>
      </c>
      <c r="AA116" s="36">
        <v>2015</v>
      </c>
      <c r="AB116" s="36" t="s">
        <v>133</v>
      </c>
      <c r="AC116" s="47">
        <v>2015</v>
      </c>
      <c r="AD116" s="36" t="s">
        <v>134</v>
      </c>
      <c r="AE116" s="47">
        <v>2015</v>
      </c>
      <c r="AF116" s="36" t="s">
        <v>135</v>
      </c>
      <c r="AG116" s="36">
        <v>2016</v>
      </c>
      <c r="AH116" s="36" t="s">
        <v>99</v>
      </c>
      <c r="AI116" s="36">
        <v>2016</v>
      </c>
      <c r="AJ116" s="36" t="s">
        <v>161</v>
      </c>
      <c r="AK116" s="36" t="s">
        <v>247</v>
      </c>
      <c r="AL116" s="36" t="s">
        <v>560</v>
      </c>
      <c r="AM116" s="36" t="s">
        <v>109</v>
      </c>
      <c r="AN116" s="36" t="s">
        <v>88</v>
      </c>
      <c r="AO116" s="36" t="s">
        <v>89</v>
      </c>
      <c r="AP116" s="36" t="s">
        <v>109</v>
      </c>
      <c r="AQ116" s="29" t="s">
        <v>109</v>
      </c>
      <c r="AR116" s="29" t="s">
        <v>589</v>
      </c>
    </row>
    <row r="117" spans="1:16248" ht="173.25" hidden="1" customHeight="1" x14ac:dyDescent="0.25">
      <c r="A117" s="42" t="s">
        <v>590</v>
      </c>
      <c r="B117" s="36">
        <f t="shared" si="4"/>
        <v>80</v>
      </c>
      <c r="C117" s="36" t="s">
        <v>591</v>
      </c>
      <c r="D117" s="29"/>
      <c r="E117" s="36"/>
      <c r="F117" s="36">
        <v>8</v>
      </c>
      <c r="G117" s="36"/>
      <c r="H117" s="47" t="s">
        <v>554</v>
      </c>
      <c r="I117" s="36" t="s">
        <v>72</v>
      </c>
      <c r="J117" s="36" t="str">
        <f t="shared" si="5"/>
        <v>ПТО</v>
      </c>
      <c r="K117" s="36" t="s">
        <v>554</v>
      </c>
      <c r="L117" s="44">
        <v>45286596000</v>
      </c>
      <c r="M117" s="36" t="s">
        <v>555</v>
      </c>
      <c r="N117" s="36" t="s">
        <v>592</v>
      </c>
      <c r="O117" s="36" t="s">
        <v>593</v>
      </c>
      <c r="P117" s="36" t="s">
        <v>594</v>
      </c>
      <c r="Q117" s="36"/>
      <c r="R117" s="36" t="s">
        <v>559</v>
      </c>
      <c r="S117" s="36">
        <v>9010020</v>
      </c>
      <c r="T117" s="36">
        <v>642</v>
      </c>
      <c r="U117" s="36" t="s">
        <v>147</v>
      </c>
      <c r="V117" s="45">
        <v>1</v>
      </c>
      <c r="W117" s="46">
        <v>570.34</v>
      </c>
      <c r="X117" s="46">
        <v>570.34</v>
      </c>
      <c r="Y117" s="36">
        <v>2014</v>
      </c>
      <c r="Z117" s="36" t="s">
        <v>135</v>
      </c>
      <c r="AA117" s="36">
        <v>2015</v>
      </c>
      <c r="AB117" s="36" t="s">
        <v>99</v>
      </c>
      <c r="AC117" s="47">
        <v>2015</v>
      </c>
      <c r="AD117" s="36" t="s">
        <v>161</v>
      </c>
      <c r="AE117" s="47">
        <v>2015</v>
      </c>
      <c r="AF117" s="36" t="s">
        <v>194</v>
      </c>
      <c r="AG117" s="36">
        <v>2015</v>
      </c>
      <c r="AH117" s="36" t="s">
        <v>194</v>
      </c>
      <c r="AI117" s="36">
        <v>2016</v>
      </c>
      <c r="AJ117" s="36" t="s">
        <v>194</v>
      </c>
      <c r="AK117" s="36" t="s">
        <v>136</v>
      </c>
      <c r="AL117" s="36" t="s">
        <v>595</v>
      </c>
      <c r="AM117" s="36" t="s">
        <v>138</v>
      </c>
      <c r="AN117" s="36" t="s">
        <v>88</v>
      </c>
      <c r="AO117" s="36" t="s">
        <v>89</v>
      </c>
      <c r="AP117" s="36"/>
      <c r="AQ117" s="29" t="s">
        <v>596</v>
      </c>
      <c r="AR117" s="29"/>
    </row>
    <row r="118" spans="1:16248" ht="150" hidden="1" customHeight="1" x14ac:dyDescent="0.25">
      <c r="A118" s="42"/>
      <c r="B118" s="36">
        <f t="shared" si="4"/>
        <v>81</v>
      </c>
      <c r="C118" s="36" t="s">
        <v>597</v>
      </c>
      <c r="D118" s="29"/>
      <c r="E118" s="36"/>
      <c r="F118" s="36">
        <v>8</v>
      </c>
      <c r="G118" s="36"/>
      <c r="H118" s="47" t="s">
        <v>554</v>
      </c>
      <c r="I118" s="36" t="s">
        <v>72</v>
      </c>
      <c r="J118" s="36" t="str">
        <f t="shared" si="5"/>
        <v>ПТО</v>
      </c>
      <c r="K118" s="36" t="s">
        <v>554</v>
      </c>
      <c r="L118" s="44" t="s">
        <v>598</v>
      </c>
      <c r="M118" s="36" t="s">
        <v>599</v>
      </c>
      <c r="N118" s="36" t="s">
        <v>600</v>
      </c>
      <c r="O118" s="36" t="s">
        <v>601</v>
      </c>
      <c r="P118" s="36" t="s">
        <v>602</v>
      </c>
      <c r="Q118" s="36"/>
      <c r="R118" s="36" t="s">
        <v>603</v>
      </c>
      <c r="S118" s="36" t="s">
        <v>604</v>
      </c>
      <c r="T118" s="36">
        <v>642</v>
      </c>
      <c r="U118" s="36" t="s">
        <v>147</v>
      </c>
      <c r="V118" s="45">
        <v>1</v>
      </c>
      <c r="W118" s="46">
        <v>1400</v>
      </c>
      <c r="X118" s="46">
        <v>1400</v>
      </c>
      <c r="Y118" s="36">
        <v>2014</v>
      </c>
      <c r="Z118" s="36" t="s">
        <v>133</v>
      </c>
      <c r="AA118" s="36">
        <v>2014</v>
      </c>
      <c r="AB118" s="36" t="s">
        <v>134</v>
      </c>
      <c r="AC118" s="47">
        <v>2014</v>
      </c>
      <c r="AD118" s="36" t="s">
        <v>134</v>
      </c>
      <c r="AE118" s="47">
        <v>2015</v>
      </c>
      <c r="AF118" s="36" t="s">
        <v>99</v>
      </c>
      <c r="AG118" s="36">
        <v>2015</v>
      </c>
      <c r="AH118" s="36" t="s">
        <v>161</v>
      </c>
      <c r="AI118" s="36">
        <v>2016</v>
      </c>
      <c r="AJ118" s="36" t="s">
        <v>99</v>
      </c>
      <c r="AK118" s="36" t="s">
        <v>136</v>
      </c>
      <c r="AL118" s="36" t="s">
        <v>595</v>
      </c>
      <c r="AM118" s="36" t="s">
        <v>138</v>
      </c>
      <c r="AN118" s="36" t="s">
        <v>88</v>
      </c>
      <c r="AO118" s="36" t="s">
        <v>89</v>
      </c>
      <c r="AP118" s="36" t="s">
        <v>109</v>
      </c>
      <c r="AQ118" s="29" t="s">
        <v>605</v>
      </c>
      <c r="AR118" s="29"/>
    </row>
    <row r="119" spans="1:16248" ht="90" hidden="1" customHeight="1" x14ac:dyDescent="0.25">
      <c r="A119" s="42"/>
      <c r="B119" s="36">
        <f t="shared" si="4"/>
        <v>82</v>
      </c>
      <c r="C119" s="36" t="s">
        <v>606</v>
      </c>
      <c r="D119" s="29" t="s">
        <v>165</v>
      </c>
      <c r="E119" s="36"/>
      <c r="F119" s="36">
        <v>8</v>
      </c>
      <c r="G119" s="36"/>
      <c r="H119" s="47" t="s">
        <v>607</v>
      </c>
      <c r="I119" s="36" t="s">
        <v>72</v>
      </c>
      <c r="J119" s="36" t="str">
        <f t="shared" si="5"/>
        <v>ОП Крым</v>
      </c>
      <c r="K119" s="36" t="str">
        <f>J119</f>
        <v>ОП Крым</v>
      </c>
      <c r="L119" s="44" t="s">
        <v>608</v>
      </c>
      <c r="M119" s="36" t="s">
        <v>555</v>
      </c>
      <c r="N119" s="36" t="s">
        <v>609</v>
      </c>
      <c r="O119" s="36" t="s">
        <v>610</v>
      </c>
      <c r="P119" s="36" t="s">
        <v>611</v>
      </c>
      <c r="Q119" s="36"/>
      <c r="R119" s="36" t="s">
        <v>588</v>
      </c>
      <c r="S119" s="36">
        <v>7525050</v>
      </c>
      <c r="T119" s="36">
        <v>796</v>
      </c>
      <c r="U119" s="36" t="s">
        <v>245</v>
      </c>
      <c r="V119" s="45">
        <v>1</v>
      </c>
      <c r="W119" s="46">
        <v>825</v>
      </c>
      <c r="X119" s="46">
        <v>825</v>
      </c>
      <c r="Y119" s="36">
        <v>2015</v>
      </c>
      <c r="Z119" s="36" t="s">
        <v>99</v>
      </c>
      <c r="AA119" s="36">
        <v>2015</v>
      </c>
      <c r="AB119" s="36" t="s">
        <v>161</v>
      </c>
      <c r="AC119" s="47">
        <v>2015</v>
      </c>
      <c r="AD119" s="36" t="s">
        <v>194</v>
      </c>
      <c r="AE119" s="47">
        <v>2015</v>
      </c>
      <c r="AF119" s="36" t="s">
        <v>84</v>
      </c>
      <c r="AG119" s="36">
        <v>2015</v>
      </c>
      <c r="AH119" s="36" t="s">
        <v>84</v>
      </c>
      <c r="AI119" s="36">
        <v>2015</v>
      </c>
      <c r="AJ119" s="36" t="s">
        <v>135</v>
      </c>
      <c r="AK119" s="36" t="s">
        <v>136</v>
      </c>
      <c r="AL119" s="36" t="s">
        <v>595</v>
      </c>
      <c r="AM119" s="36" t="s">
        <v>138</v>
      </c>
      <c r="AN119" s="36" t="s">
        <v>88</v>
      </c>
      <c r="AO119" s="36" t="s">
        <v>89</v>
      </c>
      <c r="AP119" s="36" t="s">
        <v>109</v>
      </c>
      <c r="AQ119" s="29"/>
      <c r="AR119" s="29" t="s">
        <v>612</v>
      </c>
    </row>
    <row r="120" spans="1:16248" ht="157.5" hidden="1" customHeight="1" x14ac:dyDescent="0.25">
      <c r="A120" s="42" t="s">
        <v>613</v>
      </c>
      <c r="B120" s="36">
        <f t="shared" si="4"/>
        <v>83</v>
      </c>
      <c r="C120" s="36" t="s">
        <v>614</v>
      </c>
      <c r="D120" s="29"/>
      <c r="E120" s="36"/>
      <c r="F120" s="36">
        <v>8</v>
      </c>
      <c r="G120" s="36"/>
      <c r="H120" s="47" t="s">
        <v>554</v>
      </c>
      <c r="I120" s="36" t="s">
        <v>72</v>
      </c>
      <c r="J120" s="36" t="str">
        <f t="shared" si="5"/>
        <v>ПТО</v>
      </c>
      <c r="K120" s="36" t="s">
        <v>554</v>
      </c>
      <c r="L120" s="44" t="s">
        <v>608</v>
      </c>
      <c r="M120" s="36" t="s">
        <v>555</v>
      </c>
      <c r="N120" s="36" t="s">
        <v>615</v>
      </c>
      <c r="O120" s="36" t="s">
        <v>615</v>
      </c>
      <c r="P120" s="36" t="s">
        <v>616</v>
      </c>
      <c r="Q120" s="36"/>
      <c r="R120" s="36" t="s">
        <v>617</v>
      </c>
      <c r="S120" s="36">
        <v>2210000</v>
      </c>
      <c r="T120" s="36">
        <v>642</v>
      </c>
      <c r="U120" s="36" t="s">
        <v>147</v>
      </c>
      <c r="V120" s="45">
        <v>1</v>
      </c>
      <c r="W120" s="46">
        <v>90</v>
      </c>
      <c r="X120" s="46">
        <v>45</v>
      </c>
      <c r="Y120" s="36">
        <v>2015</v>
      </c>
      <c r="Z120" s="36" t="s">
        <v>84</v>
      </c>
      <c r="AA120" s="36">
        <v>2015</v>
      </c>
      <c r="AB120" s="36" t="s">
        <v>84</v>
      </c>
      <c r="AC120" s="47">
        <v>2015</v>
      </c>
      <c r="AD120" s="36" t="s">
        <v>82</v>
      </c>
      <c r="AE120" s="47">
        <v>2015</v>
      </c>
      <c r="AF120" s="36" t="s">
        <v>82</v>
      </c>
      <c r="AG120" s="36">
        <v>2015</v>
      </c>
      <c r="AH120" s="36" t="s">
        <v>83</v>
      </c>
      <c r="AI120" s="36">
        <v>2016</v>
      </c>
      <c r="AJ120" s="36" t="s">
        <v>82</v>
      </c>
      <c r="AK120" s="36" t="s">
        <v>247</v>
      </c>
      <c r="AL120" s="36" t="s">
        <v>560</v>
      </c>
      <c r="AM120" s="36" t="s">
        <v>109</v>
      </c>
      <c r="AN120" s="36" t="s">
        <v>88</v>
      </c>
      <c r="AO120" s="36" t="s">
        <v>89</v>
      </c>
      <c r="AP120" s="36" t="s">
        <v>109</v>
      </c>
      <c r="AQ120" s="29" t="s">
        <v>618</v>
      </c>
      <c r="AR120" s="29"/>
    </row>
    <row r="121" spans="1:16248" ht="150" hidden="1" customHeight="1" x14ac:dyDescent="0.25">
      <c r="A121" s="42"/>
      <c r="B121" s="36">
        <f t="shared" si="4"/>
        <v>84</v>
      </c>
      <c r="C121" s="36" t="s">
        <v>619</v>
      </c>
      <c r="D121" s="29"/>
      <c r="E121" s="36"/>
      <c r="F121" s="36">
        <v>8</v>
      </c>
      <c r="G121" s="36"/>
      <c r="H121" s="47" t="s">
        <v>554</v>
      </c>
      <c r="I121" s="36" t="s">
        <v>72</v>
      </c>
      <c r="J121" s="36" t="str">
        <f t="shared" si="5"/>
        <v>ПТО</v>
      </c>
      <c r="K121" s="36" t="s">
        <v>554</v>
      </c>
      <c r="L121" s="44" t="s">
        <v>598</v>
      </c>
      <c r="M121" s="36" t="s">
        <v>599</v>
      </c>
      <c r="N121" s="36" t="s">
        <v>620</v>
      </c>
      <c r="O121" s="36" t="s">
        <v>620</v>
      </c>
      <c r="P121" s="36" t="s">
        <v>621</v>
      </c>
      <c r="Q121" s="36"/>
      <c r="R121" s="36" t="s">
        <v>622</v>
      </c>
      <c r="S121" s="36">
        <v>3312000</v>
      </c>
      <c r="T121" s="36">
        <v>642</v>
      </c>
      <c r="U121" s="36" t="s">
        <v>147</v>
      </c>
      <c r="V121" s="45">
        <v>1</v>
      </c>
      <c r="W121" s="46">
        <v>1400</v>
      </c>
      <c r="X121" s="46">
        <v>1400</v>
      </c>
      <c r="Y121" s="36">
        <v>2015</v>
      </c>
      <c r="Z121" s="36" t="s">
        <v>99</v>
      </c>
      <c r="AA121" s="36">
        <v>2015</v>
      </c>
      <c r="AB121" s="36" t="s">
        <v>99</v>
      </c>
      <c r="AC121" s="47">
        <v>2015</v>
      </c>
      <c r="AD121" s="36" t="s">
        <v>161</v>
      </c>
      <c r="AE121" s="47">
        <v>2015</v>
      </c>
      <c r="AF121" s="36" t="s">
        <v>194</v>
      </c>
      <c r="AG121" s="36">
        <v>2015</v>
      </c>
      <c r="AH121" s="36" t="s">
        <v>84</v>
      </c>
      <c r="AI121" s="36">
        <v>2015</v>
      </c>
      <c r="AJ121" s="36" t="s">
        <v>135</v>
      </c>
      <c r="AK121" s="36" t="s">
        <v>136</v>
      </c>
      <c r="AL121" s="36" t="s">
        <v>595</v>
      </c>
      <c r="AM121" s="36" t="s">
        <v>138</v>
      </c>
      <c r="AN121" s="36" t="s">
        <v>88</v>
      </c>
      <c r="AO121" s="36" t="s">
        <v>89</v>
      </c>
      <c r="AP121" s="36" t="s">
        <v>109</v>
      </c>
      <c r="AQ121" s="29" t="s">
        <v>109</v>
      </c>
      <c r="AR121" s="29"/>
    </row>
    <row r="122" spans="1:16248" ht="98.25" hidden="1" customHeight="1" x14ac:dyDescent="0.25">
      <c r="A122" s="42"/>
      <c r="B122" s="36">
        <f t="shared" si="4"/>
        <v>85</v>
      </c>
      <c r="C122" s="36" t="s">
        <v>623</v>
      </c>
      <c r="D122" s="29" t="s">
        <v>93</v>
      </c>
      <c r="E122" s="36"/>
      <c r="F122" s="36">
        <v>8</v>
      </c>
      <c r="G122" s="36"/>
      <c r="H122" s="47" t="s">
        <v>554</v>
      </c>
      <c r="I122" s="36" t="s">
        <v>72</v>
      </c>
      <c r="J122" s="36" t="str">
        <f t="shared" si="5"/>
        <v>ПТО</v>
      </c>
      <c r="K122" s="36" t="s">
        <v>554</v>
      </c>
      <c r="L122" s="44" t="s">
        <v>608</v>
      </c>
      <c r="M122" s="36" t="s">
        <v>555</v>
      </c>
      <c r="N122" s="29" t="s">
        <v>624</v>
      </c>
      <c r="O122" s="36" t="s">
        <v>625</v>
      </c>
      <c r="P122" s="36" t="s">
        <v>626</v>
      </c>
      <c r="Q122" s="36"/>
      <c r="R122" s="36" t="s">
        <v>627</v>
      </c>
      <c r="S122" s="36">
        <v>4010000</v>
      </c>
      <c r="T122" s="36">
        <v>642</v>
      </c>
      <c r="U122" s="36" t="s">
        <v>147</v>
      </c>
      <c r="V122" s="45">
        <v>1</v>
      </c>
      <c r="W122" s="51">
        <v>12632</v>
      </c>
      <c r="X122" s="46">
        <f>W122</f>
        <v>12632</v>
      </c>
      <c r="Y122" s="36">
        <v>2014</v>
      </c>
      <c r="Z122" s="29" t="s">
        <v>135</v>
      </c>
      <c r="AA122" s="36">
        <v>2014</v>
      </c>
      <c r="AB122" s="29" t="s">
        <v>135</v>
      </c>
      <c r="AC122" s="47">
        <v>2014</v>
      </c>
      <c r="AD122" s="29" t="s">
        <v>135</v>
      </c>
      <c r="AE122" s="47">
        <v>2015</v>
      </c>
      <c r="AF122" s="36" t="s">
        <v>393</v>
      </c>
      <c r="AG122" s="36">
        <v>2015</v>
      </c>
      <c r="AH122" s="36" t="s">
        <v>393</v>
      </c>
      <c r="AI122" s="36">
        <v>2015</v>
      </c>
      <c r="AJ122" s="36" t="s">
        <v>135</v>
      </c>
      <c r="AK122" s="36" t="s">
        <v>85</v>
      </c>
      <c r="AL122" s="36" t="s">
        <v>560</v>
      </c>
      <c r="AM122" s="36" t="s">
        <v>109</v>
      </c>
      <c r="AN122" s="36" t="s">
        <v>88</v>
      </c>
      <c r="AO122" s="36" t="s">
        <v>89</v>
      </c>
      <c r="AP122" s="29" t="s">
        <v>628</v>
      </c>
      <c r="AQ122" s="29" t="s">
        <v>629</v>
      </c>
      <c r="AR122" s="29" t="s">
        <v>630</v>
      </c>
    </row>
    <row r="123" spans="1:16248" ht="94.5" hidden="1" customHeight="1" x14ac:dyDescent="0.25">
      <c r="A123" s="42" t="s">
        <v>631</v>
      </c>
      <c r="B123" s="36">
        <f t="shared" si="4"/>
        <v>86</v>
      </c>
      <c r="C123" s="36" t="s">
        <v>632</v>
      </c>
      <c r="D123" s="29"/>
      <c r="E123" s="36"/>
      <c r="F123" s="36">
        <v>8</v>
      </c>
      <c r="G123" s="36"/>
      <c r="H123" s="47" t="s">
        <v>554</v>
      </c>
      <c r="I123" s="36" t="s">
        <v>72</v>
      </c>
      <c r="J123" s="36" t="str">
        <f t="shared" si="5"/>
        <v>ПТО</v>
      </c>
      <c r="K123" s="36" t="s">
        <v>554</v>
      </c>
      <c r="L123" s="44" t="s">
        <v>633</v>
      </c>
      <c r="M123" s="36" t="s">
        <v>634</v>
      </c>
      <c r="N123" s="36" t="s">
        <v>635</v>
      </c>
      <c r="O123" s="36" t="s">
        <v>636</v>
      </c>
      <c r="P123" s="36" t="s">
        <v>637</v>
      </c>
      <c r="Q123" s="36"/>
      <c r="R123" s="36" t="s">
        <v>277</v>
      </c>
      <c r="S123" s="36">
        <v>4010419</v>
      </c>
      <c r="T123" s="36">
        <v>642</v>
      </c>
      <c r="U123" s="36" t="s">
        <v>147</v>
      </c>
      <c r="V123" s="45">
        <v>1</v>
      </c>
      <c r="W123" s="46">
        <v>85</v>
      </c>
      <c r="X123" s="46">
        <v>85</v>
      </c>
      <c r="Y123" s="36">
        <v>2014</v>
      </c>
      <c r="Z123" s="36" t="s">
        <v>134</v>
      </c>
      <c r="AA123" s="36">
        <v>2014</v>
      </c>
      <c r="AB123" s="36" t="s">
        <v>134</v>
      </c>
      <c r="AC123" s="47">
        <v>2014</v>
      </c>
      <c r="AD123" s="36" t="s">
        <v>134</v>
      </c>
      <c r="AE123" s="47">
        <v>2015</v>
      </c>
      <c r="AF123" s="36" t="s">
        <v>393</v>
      </c>
      <c r="AG123" s="36">
        <v>2015</v>
      </c>
      <c r="AH123" s="36" t="s">
        <v>99</v>
      </c>
      <c r="AI123" s="36">
        <v>2015</v>
      </c>
      <c r="AJ123" s="36" t="s">
        <v>135</v>
      </c>
      <c r="AK123" s="36" t="s">
        <v>247</v>
      </c>
      <c r="AL123" s="36" t="s">
        <v>560</v>
      </c>
      <c r="AM123" s="36" t="s">
        <v>109</v>
      </c>
      <c r="AN123" s="36" t="s">
        <v>88</v>
      </c>
      <c r="AO123" s="36" t="s">
        <v>89</v>
      </c>
      <c r="AP123" s="36"/>
      <c r="AQ123" s="29" t="s">
        <v>638</v>
      </c>
      <c r="AR123" s="29"/>
    </row>
    <row r="124" spans="1:16248" ht="68.25" hidden="1" customHeight="1" x14ac:dyDescent="0.25">
      <c r="A124" s="42" t="s">
        <v>639</v>
      </c>
      <c r="B124" s="36">
        <f t="shared" si="4"/>
        <v>87</v>
      </c>
      <c r="C124" s="36" t="s">
        <v>640</v>
      </c>
      <c r="D124" s="29" t="s">
        <v>93</v>
      </c>
      <c r="E124" s="36"/>
      <c r="F124" s="36">
        <v>8</v>
      </c>
      <c r="G124" s="36"/>
      <c r="H124" s="47" t="s">
        <v>554</v>
      </c>
      <c r="I124" s="36" t="s">
        <v>72</v>
      </c>
      <c r="J124" s="36" t="str">
        <f t="shared" si="5"/>
        <v>ПТО</v>
      </c>
      <c r="K124" s="36" t="s">
        <v>554</v>
      </c>
      <c r="L124" s="44" t="s">
        <v>608</v>
      </c>
      <c r="M124" s="36" t="s">
        <v>555</v>
      </c>
      <c r="N124" s="36" t="s">
        <v>641</v>
      </c>
      <c r="O124" s="36" t="s">
        <v>641</v>
      </c>
      <c r="P124" s="36" t="s">
        <v>642</v>
      </c>
      <c r="Q124" s="36"/>
      <c r="R124" s="36" t="s">
        <v>337</v>
      </c>
      <c r="S124" s="36">
        <v>7220000</v>
      </c>
      <c r="T124" s="36">
        <v>642</v>
      </c>
      <c r="U124" s="36" t="s">
        <v>147</v>
      </c>
      <c r="V124" s="45">
        <v>1</v>
      </c>
      <c r="W124" s="51">
        <v>71.153999999999996</v>
      </c>
      <c r="X124" s="46">
        <f>W124</f>
        <v>71.153999999999996</v>
      </c>
      <c r="Y124" s="36">
        <v>2015</v>
      </c>
      <c r="Z124" s="29" t="s">
        <v>119</v>
      </c>
      <c r="AA124" s="36">
        <v>2015</v>
      </c>
      <c r="AB124" s="29" t="s">
        <v>119</v>
      </c>
      <c r="AC124" s="47">
        <v>2015</v>
      </c>
      <c r="AD124" s="29" t="s">
        <v>100</v>
      </c>
      <c r="AE124" s="47">
        <v>2015</v>
      </c>
      <c r="AF124" s="29" t="s">
        <v>310</v>
      </c>
      <c r="AG124" s="36">
        <v>2015</v>
      </c>
      <c r="AH124" s="29" t="s">
        <v>310</v>
      </c>
      <c r="AI124" s="36">
        <v>2016</v>
      </c>
      <c r="AJ124" s="29" t="s">
        <v>100</v>
      </c>
      <c r="AK124" s="36" t="s">
        <v>247</v>
      </c>
      <c r="AL124" s="36" t="s">
        <v>560</v>
      </c>
      <c r="AM124" s="36" t="s">
        <v>109</v>
      </c>
      <c r="AN124" s="36" t="s">
        <v>88</v>
      </c>
      <c r="AO124" s="36" t="s">
        <v>89</v>
      </c>
      <c r="AP124" s="36"/>
      <c r="AQ124" s="29" t="s">
        <v>643</v>
      </c>
      <c r="AR124" s="29" t="s">
        <v>644</v>
      </c>
    </row>
    <row r="125" spans="1:16248" ht="73.5" hidden="1" customHeight="1" x14ac:dyDescent="0.25">
      <c r="A125" s="42" t="s">
        <v>645</v>
      </c>
      <c r="B125" s="36">
        <f t="shared" si="4"/>
        <v>88</v>
      </c>
      <c r="C125" s="36" t="s">
        <v>646</v>
      </c>
      <c r="D125" s="29" t="s">
        <v>93</v>
      </c>
      <c r="E125" s="36" t="s">
        <v>109</v>
      </c>
      <c r="F125" s="36">
        <v>3</v>
      </c>
      <c r="G125" s="36" t="s">
        <v>109</v>
      </c>
      <c r="H125" s="62" t="s">
        <v>647</v>
      </c>
      <c r="I125" s="36" t="s">
        <v>72</v>
      </c>
      <c r="J125" s="36" t="str">
        <f t="shared" si="5"/>
        <v xml:space="preserve">СЭЭО </v>
      </c>
      <c r="K125" s="36" t="str">
        <f t="shared" ref="K125:K138" si="6">J125</f>
        <v xml:space="preserve">СЭЭО </v>
      </c>
      <c r="L125" s="44" t="s">
        <v>648</v>
      </c>
      <c r="M125" s="36" t="s">
        <v>649</v>
      </c>
      <c r="N125" s="36" t="s">
        <v>650</v>
      </c>
      <c r="O125" s="36" t="s">
        <v>650</v>
      </c>
      <c r="P125" s="36" t="s">
        <v>651</v>
      </c>
      <c r="Q125" s="36" t="s">
        <v>109</v>
      </c>
      <c r="R125" s="36" t="s">
        <v>652</v>
      </c>
      <c r="S125" s="36">
        <v>319000</v>
      </c>
      <c r="T125" s="36">
        <v>642</v>
      </c>
      <c r="U125" s="36" t="s">
        <v>147</v>
      </c>
      <c r="V125" s="45">
        <v>1</v>
      </c>
      <c r="W125" s="51">
        <v>1500</v>
      </c>
      <c r="X125" s="46">
        <f>W125</f>
        <v>1500</v>
      </c>
      <c r="Y125" s="36">
        <v>2015</v>
      </c>
      <c r="Z125" s="29" t="s">
        <v>84</v>
      </c>
      <c r="AA125" s="36">
        <v>2015</v>
      </c>
      <c r="AB125" s="36" t="s">
        <v>84</v>
      </c>
      <c r="AC125" s="47">
        <v>2015</v>
      </c>
      <c r="AD125" s="36" t="s">
        <v>82</v>
      </c>
      <c r="AE125" s="47">
        <v>2015</v>
      </c>
      <c r="AF125" s="36" t="s">
        <v>82</v>
      </c>
      <c r="AG125" s="36">
        <v>2015</v>
      </c>
      <c r="AH125" s="36" t="s">
        <v>83</v>
      </c>
      <c r="AI125" s="36">
        <v>2015</v>
      </c>
      <c r="AJ125" s="36" t="s">
        <v>310</v>
      </c>
      <c r="AK125" s="36" t="s">
        <v>136</v>
      </c>
      <c r="AL125" s="36" t="s">
        <v>137</v>
      </c>
      <c r="AM125" s="36" t="s">
        <v>138</v>
      </c>
      <c r="AN125" s="36" t="s">
        <v>88</v>
      </c>
      <c r="AO125" s="36" t="s">
        <v>89</v>
      </c>
      <c r="AP125" s="36" t="s">
        <v>109</v>
      </c>
      <c r="AQ125" s="29" t="s">
        <v>109</v>
      </c>
      <c r="AR125" s="29" t="s">
        <v>173</v>
      </c>
    </row>
    <row r="126" spans="1:16248" ht="150" hidden="1" customHeight="1" x14ac:dyDescent="0.25">
      <c r="A126" s="42" t="s">
        <v>653</v>
      </c>
      <c r="B126" s="36">
        <f t="shared" si="4"/>
        <v>89</v>
      </c>
      <c r="C126" s="29" t="s">
        <v>654</v>
      </c>
      <c r="D126" s="29" t="s">
        <v>93</v>
      </c>
      <c r="E126" s="36" t="s">
        <v>109</v>
      </c>
      <c r="F126" s="36">
        <v>3</v>
      </c>
      <c r="G126" s="36" t="s">
        <v>109</v>
      </c>
      <c r="H126" s="62" t="s">
        <v>647</v>
      </c>
      <c r="I126" s="36" t="s">
        <v>72</v>
      </c>
      <c r="J126" s="36" t="str">
        <f t="shared" si="5"/>
        <v xml:space="preserve">СЭЭО </v>
      </c>
      <c r="K126" s="36" t="str">
        <f t="shared" si="6"/>
        <v xml:space="preserve">СЭЭО </v>
      </c>
      <c r="L126" s="44" t="s">
        <v>655</v>
      </c>
      <c r="M126" s="36" t="s">
        <v>649</v>
      </c>
      <c r="N126" s="36" t="s">
        <v>656</v>
      </c>
      <c r="O126" s="36" t="s">
        <v>657</v>
      </c>
      <c r="P126" s="36" t="s">
        <v>658</v>
      </c>
      <c r="Q126" s="36" t="s">
        <v>109</v>
      </c>
      <c r="R126" s="36" t="s">
        <v>659</v>
      </c>
      <c r="S126" s="36">
        <v>3313050</v>
      </c>
      <c r="T126" s="36">
        <v>642</v>
      </c>
      <c r="U126" s="36" t="s">
        <v>147</v>
      </c>
      <c r="V126" s="45">
        <v>1</v>
      </c>
      <c r="W126" s="46">
        <v>3000</v>
      </c>
      <c r="X126" s="46">
        <v>3000</v>
      </c>
      <c r="Y126" s="36">
        <v>2015</v>
      </c>
      <c r="Z126" s="29" t="s">
        <v>194</v>
      </c>
      <c r="AA126" s="36">
        <v>2015</v>
      </c>
      <c r="AB126" s="29" t="s">
        <v>194</v>
      </c>
      <c r="AC126" s="47">
        <v>2015</v>
      </c>
      <c r="AD126" s="29" t="s">
        <v>84</v>
      </c>
      <c r="AE126" s="47">
        <v>2015</v>
      </c>
      <c r="AF126" s="29" t="s">
        <v>82</v>
      </c>
      <c r="AG126" s="36">
        <v>2015</v>
      </c>
      <c r="AH126" s="29" t="s">
        <v>82</v>
      </c>
      <c r="AI126" s="36">
        <v>2016</v>
      </c>
      <c r="AJ126" s="29" t="s">
        <v>82</v>
      </c>
      <c r="AK126" s="36" t="s">
        <v>136</v>
      </c>
      <c r="AL126" s="36" t="s">
        <v>137</v>
      </c>
      <c r="AM126" s="36" t="s">
        <v>138</v>
      </c>
      <c r="AN126" s="36" t="s">
        <v>88</v>
      </c>
      <c r="AO126" s="36" t="s">
        <v>89</v>
      </c>
      <c r="AP126" s="36" t="s">
        <v>109</v>
      </c>
      <c r="AQ126" s="29"/>
      <c r="AR126" s="29" t="s">
        <v>356</v>
      </c>
    </row>
    <row r="127" spans="1:16248" ht="150" hidden="1" customHeight="1" x14ac:dyDescent="0.25">
      <c r="A127" s="42" t="s">
        <v>660</v>
      </c>
      <c r="B127" s="36">
        <f t="shared" si="4"/>
        <v>90</v>
      </c>
      <c r="C127" s="36" t="s">
        <v>661</v>
      </c>
      <c r="D127" s="29" t="s">
        <v>93</v>
      </c>
      <c r="E127" s="36" t="s">
        <v>109</v>
      </c>
      <c r="F127" s="36">
        <v>3</v>
      </c>
      <c r="G127" s="36" t="s">
        <v>109</v>
      </c>
      <c r="H127" s="43" t="s">
        <v>607</v>
      </c>
      <c r="I127" s="36" t="s">
        <v>72</v>
      </c>
      <c r="J127" s="36" t="str">
        <f t="shared" si="5"/>
        <v>ОП Крым</v>
      </c>
      <c r="K127" s="36" t="str">
        <f t="shared" si="6"/>
        <v>ОП Крым</v>
      </c>
      <c r="L127" s="44" t="s">
        <v>662</v>
      </c>
      <c r="M127" s="36" t="s">
        <v>649</v>
      </c>
      <c r="N127" s="36" t="s">
        <v>663</v>
      </c>
      <c r="O127" s="36" t="s">
        <v>663</v>
      </c>
      <c r="P127" s="36" t="s">
        <v>658</v>
      </c>
      <c r="Q127" s="36" t="s">
        <v>109</v>
      </c>
      <c r="R127" s="36" t="s">
        <v>664</v>
      </c>
      <c r="S127" s="36">
        <v>3313040</v>
      </c>
      <c r="T127" s="36">
        <v>642</v>
      </c>
      <c r="U127" s="36" t="s">
        <v>147</v>
      </c>
      <c r="V127" s="45">
        <v>1</v>
      </c>
      <c r="W127" s="46">
        <v>450</v>
      </c>
      <c r="X127" s="46">
        <v>450</v>
      </c>
      <c r="Y127" s="36">
        <v>2015</v>
      </c>
      <c r="Z127" s="29" t="s">
        <v>84</v>
      </c>
      <c r="AA127" s="36">
        <v>2015</v>
      </c>
      <c r="AB127" s="29" t="s">
        <v>84</v>
      </c>
      <c r="AC127" s="47">
        <v>2015</v>
      </c>
      <c r="AD127" s="29" t="s">
        <v>84</v>
      </c>
      <c r="AE127" s="47">
        <v>2015</v>
      </c>
      <c r="AF127" s="29" t="s">
        <v>84</v>
      </c>
      <c r="AG127" s="36">
        <v>2015</v>
      </c>
      <c r="AH127" s="29" t="s">
        <v>82</v>
      </c>
      <c r="AI127" s="36">
        <v>2016</v>
      </c>
      <c r="AJ127" s="29" t="s">
        <v>82</v>
      </c>
      <c r="AK127" s="36" t="s">
        <v>136</v>
      </c>
      <c r="AL127" s="36" t="s">
        <v>137</v>
      </c>
      <c r="AM127" s="36" t="s">
        <v>138</v>
      </c>
      <c r="AN127" s="36" t="s">
        <v>88</v>
      </c>
      <c r="AO127" s="36" t="s">
        <v>89</v>
      </c>
      <c r="AP127" s="36" t="s">
        <v>109</v>
      </c>
      <c r="AQ127" s="29" t="s">
        <v>109</v>
      </c>
      <c r="AR127" s="29" t="s">
        <v>665</v>
      </c>
    </row>
    <row r="128" spans="1:16248" ht="150" hidden="1" customHeight="1" x14ac:dyDescent="0.25">
      <c r="A128" s="42"/>
      <c r="B128" s="36">
        <f t="shared" si="4"/>
        <v>91</v>
      </c>
      <c r="C128" s="36" t="s">
        <v>666</v>
      </c>
      <c r="D128" s="29" t="s">
        <v>93</v>
      </c>
      <c r="E128" s="36" t="s">
        <v>109</v>
      </c>
      <c r="F128" s="36">
        <v>3</v>
      </c>
      <c r="G128" s="36" t="s">
        <v>109</v>
      </c>
      <c r="H128" s="62" t="s">
        <v>647</v>
      </c>
      <c r="I128" s="36" t="s">
        <v>72</v>
      </c>
      <c r="J128" s="36" t="str">
        <f t="shared" si="5"/>
        <v xml:space="preserve">СЭЭО </v>
      </c>
      <c r="K128" s="36" t="str">
        <f t="shared" si="6"/>
        <v xml:space="preserve">СЭЭО </v>
      </c>
      <c r="L128" s="44" t="s">
        <v>648</v>
      </c>
      <c r="M128" s="36" t="s">
        <v>649</v>
      </c>
      <c r="N128" s="36" t="s">
        <v>667</v>
      </c>
      <c r="O128" s="36" t="s">
        <v>667</v>
      </c>
      <c r="P128" s="36" t="s">
        <v>658</v>
      </c>
      <c r="Q128" s="36" t="s">
        <v>109</v>
      </c>
      <c r="R128" s="36" t="s">
        <v>668</v>
      </c>
      <c r="S128" s="36">
        <v>3120010</v>
      </c>
      <c r="T128" s="36">
        <v>642</v>
      </c>
      <c r="U128" s="36" t="s">
        <v>147</v>
      </c>
      <c r="V128" s="45">
        <v>1</v>
      </c>
      <c r="W128" s="51">
        <v>2000</v>
      </c>
      <c r="X128" s="46">
        <f>W128</f>
        <v>2000</v>
      </c>
      <c r="Y128" s="36">
        <v>2015</v>
      </c>
      <c r="Z128" s="29" t="s">
        <v>84</v>
      </c>
      <c r="AA128" s="36">
        <v>2015</v>
      </c>
      <c r="AB128" s="29" t="s">
        <v>84</v>
      </c>
      <c r="AC128" s="47">
        <v>2015</v>
      </c>
      <c r="AD128" s="29" t="s">
        <v>84</v>
      </c>
      <c r="AE128" s="47">
        <v>2015</v>
      </c>
      <c r="AF128" s="29" t="s">
        <v>82</v>
      </c>
      <c r="AG128" s="36">
        <v>2015</v>
      </c>
      <c r="AH128" s="29" t="s">
        <v>82</v>
      </c>
      <c r="AI128" s="36">
        <v>2016</v>
      </c>
      <c r="AJ128" s="29" t="s">
        <v>82</v>
      </c>
      <c r="AK128" s="36" t="s">
        <v>136</v>
      </c>
      <c r="AL128" s="36" t="s">
        <v>137</v>
      </c>
      <c r="AM128" s="36" t="s">
        <v>138</v>
      </c>
      <c r="AN128" s="36" t="s">
        <v>88</v>
      </c>
      <c r="AO128" s="36" t="s">
        <v>89</v>
      </c>
      <c r="AP128" s="36" t="s">
        <v>109</v>
      </c>
      <c r="AQ128" s="29" t="s">
        <v>109</v>
      </c>
      <c r="AR128" s="29" t="s">
        <v>552</v>
      </c>
    </row>
    <row r="129" spans="1:44" ht="150" hidden="1" customHeight="1" x14ac:dyDescent="0.25">
      <c r="A129" s="42" t="s">
        <v>669</v>
      </c>
      <c r="B129" s="36">
        <f t="shared" si="4"/>
        <v>92</v>
      </c>
      <c r="C129" s="36" t="s">
        <v>670</v>
      </c>
      <c r="D129" s="29"/>
      <c r="E129" s="36" t="s">
        <v>109</v>
      </c>
      <c r="F129" s="36">
        <v>3</v>
      </c>
      <c r="G129" s="36" t="s">
        <v>109</v>
      </c>
      <c r="H129" s="43" t="s">
        <v>607</v>
      </c>
      <c r="I129" s="36" t="s">
        <v>72</v>
      </c>
      <c r="J129" s="36" t="str">
        <f t="shared" si="5"/>
        <v>ОП Крым</v>
      </c>
      <c r="K129" s="36" t="str">
        <f t="shared" si="6"/>
        <v>ОП Крым</v>
      </c>
      <c r="L129" s="44" t="s">
        <v>648</v>
      </c>
      <c r="M129" s="36" t="s">
        <v>649</v>
      </c>
      <c r="N129" s="36" t="s">
        <v>671</v>
      </c>
      <c r="O129" s="36" t="s">
        <v>671</v>
      </c>
      <c r="P129" s="36" t="s">
        <v>658</v>
      </c>
      <c r="Q129" s="36" t="s">
        <v>109</v>
      </c>
      <c r="R129" s="36" t="s">
        <v>672</v>
      </c>
      <c r="S129" s="36">
        <v>3115020</v>
      </c>
      <c r="T129" s="36">
        <v>642</v>
      </c>
      <c r="U129" s="36" t="s">
        <v>147</v>
      </c>
      <c r="V129" s="45">
        <v>1</v>
      </c>
      <c r="W129" s="46">
        <v>400</v>
      </c>
      <c r="X129" s="46">
        <v>400</v>
      </c>
      <c r="Y129" s="36">
        <v>2015</v>
      </c>
      <c r="Z129" s="36" t="s">
        <v>99</v>
      </c>
      <c r="AA129" s="36">
        <v>2015</v>
      </c>
      <c r="AB129" s="36" t="s">
        <v>161</v>
      </c>
      <c r="AC129" s="47">
        <v>2015</v>
      </c>
      <c r="AD129" s="36" t="s">
        <v>194</v>
      </c>
      <c r="AE129" s="47">
        <v>2015</v>
      </c>
      <c r="AF129" s="36" t="s">
        <v>194</v>
      </c>
      <c r="AG129" s="36">
        <v>2015</v>
      </c>
      <c r="AH129" s="36" t="s">
        <v>194</v>
      </c>
      <c r="AI129" s="36">
        <v>2016</v>
      </c>
      <c r="AJ129" s="36" t="s">
        <v>194</v>
      </c>
      <c r="AK129" s="36" t="s">
        <v>136</v>
      </c>
      <c r="AL129" s="36" t="s">
        <v>137</v>
      </c>
      <c r="AM129" s="36" t="s">
        <v>138</v>
      </c>
      <c r="AN129" s="36" t="s">
        <v>88</v>
      </c>
      <c r="AO129" s="36" t="s">
        <v>89</v>
      </c>
      <c r="AP129" s="36" t="s">
        <v>109</v>
      </c>
      <c r="AQ129" s="29" t="s">
        <v>109</v>
      </c>
      <c r="AR129" s="29"/>
    </row>
    <row r="130" spans="1:44" ht="216.75" hidden="1" customHeight="1" x14ac:dyDescent="0.25">
      <c r="A130" s="42" t="s">
        <v>673</v>
      </c>
      <c r="B130" s="36">
        <f t="shared" si="4"/>
        <v>93</v>
      </c>
      <c r="C130" s="36" t="s">
        <v>674</v>
      </c>
      <c r="D130" s="29" t="s">
        <v>93</v>
      </c>
      <c r="E130" s="36" t="s">
        <v>109</v>
      </c>
      <c r="F130" s="36">
        <v>3</v>
      </c>
      <c r="G130" s="36" t="s">
        <v>109</v>
      </c>
      <c r="H130" s="43" t="s">
        <v>607</v>
      </c>
      <c r="I130" s="36" t="s">
        <v>72</v>
      </c>
      <c r="J130" s="36" t="str">
        <f t="shared" si="5"/>
        <v>ОП Крым</v>
      </c>
      <c r="K130" s="36" t="str">
        <f t="shared" si="6"/>
        <v>ОП Крым</v>
      </c>
      <c r="L130" s="44" t="s">
        <v>648</v>
      </c>
      <c r="M130" s="36" t="s">
        <v>649</v>
      </c>
      <c r="N130" s="36" t="s">
        <v>675</v>
      </c>
      <c r="O130" s="36" t="s">
        <v>675</v>
      </c>
      <c r="P130" s="36" t="s">
        <v>658</v>
      </c>
      <c r="Q130" s="36" t="s">
        <v>109</v>
      </c>
      <c r="R130" s="36" t="s">
        <v>676</v>
      </c>
      <c r="S130" s="36">
        <v>5262120</v>
      </c>
      <c r="T130" s="36">
        <v>642</v>
      </c>
      <c r="U130" s="36" t="s">
        <v>147</v>
      </c>
      <c r="V130" s="45">
        <v>1</v>
      </c>
      <c r="W130" s="46">
        <v>400</v>
      </c>
      <c r="X130" s="46">
        <v>400</v>
      </c>
      <c r="Y130" s="36">
        <v>2015</v>
      </c>
      <c r="Z130" s="29" t="s">
        <v>119</v>
      </c>
      <c r="AA130" s="36">
        <v>2015</v>
      </c>
      <c r="AB130" s="29" t="s">
        <v>119</v>
      </c>
      <c r="AC130" s="47">
        <v>2015</v>
      </c>
      <c r="AD130" s="29" t="s">
        <v>119</v>
      </c>
      <c r="AE130" s="47">
        <v>2015</v>
      </c>
      <c r="AF130" s="29" t="s">
        <v>119</v>
      </c>
      <c r="AG130" s="36">
        <v>2015</v>
      </c>
      <c r="AH130" s="29" t="s">
        <v>119</v>
      </c>
      <c r="AI130" s="36">
        <v>2016</v>
      </c>
      <c r="AJ130" s="29" t="s">
        <v>119</v>
      </c>
      <c r="AK130" s="36" t="s">
        <v>136</v>
      </c>
      <c r="AL130" s="36" t="s">
        <v>137</v>
      </c>
      <c r="AM130" s="36" t="s">
        <v>138</v>
      </c>
      <c r="AN130" s="36" t="s">
        <v>88</v>
      </c>
      <c r="AO130" s="36" t="s">
        <v>89</v>
      </c>
      <c r="AP130" s="36" t="s">
        <v>109</v>
      </c>
      <c r="AQ130" s="29" t="s">
        <v>109</v>
      </c>
      <c r="AR130" s="29" t="s">
        <v>677</v>
      </c>
    </row>
    <row r="131" spans="1:44" ht="150" hidden="1" customHeight="1" x14ac:dyDescent="0.25">
      <c r="A131" s="42" t="s">
        <v>678</v>
      </c>
      <c r="B131" s="36">
        <f t="shared" si="4"/>
        <v>94</v>
      </c>
      <c r="C131" s="36" t="s">
        <v>679</v>
      </c>
      <c r="D131" s="29" t="s">
        <v>93</v>
      </c>
      <c r="E131" s="36" t="s">
        <v>109</v>
      </c>
      <c r="F131" s="36">
        <v>3</v>
      </c>
      <c r="G131" s="36" t="s">
        <v>109</v>
      </c>
      <c r="H131" s="43" t="s">
        <v>607</v>
      </c>
      <c r="I131" s="36" t="s">
        <v>72</v>
      </c>
      <c r="J131" s="36" t="str">
        <f t="shared" si="5"/>
        <v>ОП Крым</v>
      </c>
      <c r="K131" s="36" t="str">
        <f t="shared" si="6"/>
        <v>ОП Крым</v>
      </c>
      <c r="L131" s="44" t="s">
        <v>648</v>
      </c>
      <c r="M131" s="36" t="s">
        <v>649</v>
      </c>
      <c r="N131" s="36" t="s">
        <v>680</v>
      </c>
      <c r="O131" s="36" t="s">
        <v>680</v>
      </c>
      <c r="P131" s="36" t="s">
        <v>658</v>
      </c>
      <c r="Q131" s="36" t="s">
        <v>109</v>
      </c>
      <c r="R131" s="36" t="s">
        <v>668</v>
      </c>
      <c r="S131" s="36">
        <v>3120010</v>
      </c>
      <c r="T131" s="36">
        <v>642</v>
      </c>
      <c r="U131" s="36" t="s">
        <v>147</v>
      </c>
      <c r="V131" s="45">
        <v>1</v>
      </c>
      <c r="W131" s="46">
        <v>300</v>
      </c>
      <c r="X131" s="46">
        <v>300</v>
      </c>
      <c r="Y131" s="36">
        <v>2015</v>
      </c>
      <c r="Z131" s="29" t="s">
        <v>194</v>
      </c>
      <c r="AA131" s="36">
        <v>2015</v>
      </c>
      <c r="AB131" s="29" t="s">
        <v>194</v>
      </c>
      <c r="AC131" s="47">
        <v>2015</v>
      </c>
      <c r="AD131" s="36" t="s">
        <v>194</v>
      </c>
      <c r="AE131" s="47">
        <v>2015</v>
      </c>
      <c r="AF131" s="29" t="s">
        <v>84</v>
      </c>
      <c r="AG131" s="36">
        <v>2015</v>
      </c>
      <c r="AH131" s="29" t="s">
        <v>84</v>
      </c>
      <c r="AI131" s="36">
        <v>2016</v>
      </c>
      <c r="AJ131" s="29" t="s">
        <v>84</v>
      </c>
      <c r="AK131" s="36" t="s">
        <v>136</v>
      </c>
      <c r="AL131" s="36" t="s">
        <v>137</v>
      </c>
      <c r="AM131" s="36" t="s">
        <v>138</v>
      </c>
      <c r="AN131" s="36" t="s">
        <v>88</v>
      </c>
      <c r="AO131" s="36" t="s">
        <v>89</v>
      </c>
      <c r="AP131" s="36" t="s">
        <v>109</v>
      </c>
      <c r="AQ131" s="29" t="s">
        <v>109</v>
      </c>
      <c r="AR131" s="29" t="s">
        <v>356</v>
      </c>
    </row>
    <row r="132" spans="1:44" ht="75" hidden="1" customHeight="1" x14ac:dyDescent="0.25">
      <c r="A132" s="42" t="s">
        <v>681</v>
      </c>
      <c r="B132" s="36">
        <f t="shared" ref="B132:B195" si="7">B131+1</f>
        <v>95</v>
      </c>
      <c r="C132" s="36" t="s">
        <v>682</v>
      </c>
      <c r="D132" s="29" t="s">
        <v>93</v>
      </c>
      <c r="E132" s="36" t="s">
        <v>109</v>
      </c>
      <c r="F132" s="36">
        <v>3</v>
      </c>
      <c r="G132" s="36" t="s">
        <v>109</v>
      </c>
      <c r="H132" s="29" t="s">
        <v>683</v>
      </c>
      <c r="I132" s="36" t="s">
        <v>72</v>
      </c>
      <c r="J132" s="36" t="str">
        <f t="shared" si="5"/>
        <v>Тех. Дирекция</v>
      </c>
      <c r="K132" s="36" t="str">
        <f t="shared" si="6"/>
        <v>Тех. Дирекция</v>
      </c>
      <c r="L132" s="44" t="s">
        <v>648</v>
      </c>
      <c r="M132" s="36" t="s">
        <v>649</v>
      </c>
      <c r="N132" s="36" t="s">
        <v>684</v>
      </c>
      <c r="O132" s="36" t="s">
        <v>684</v>
      </c>
      <c r="P132" s="36" t="s">
        <v>685</v>
      </c>
      <c r="Q132" s="36" t="s">
        <v>109</v>
      </c>
      <c r="R132" s="36" t="s">
        <v>652</v>
      </c>
      <c r="S132" s="36">
        <v>3190000</v>
      </c>
      <c r="T132" s="36">
        <v>642</v>
      </c>
      <c r="U132" s="36" t="s">
        <v>147</v>
      </c>
      <c r="V132" s="45">
        <v>1</v>
      </c>
      <c r="W132" s="51">
        <v>124</v>
      </c>
      <c r="X132" s="46">
        <f>W132</f>
        <v>124</v>
      </c>
      <c r="Y132" s="36">
        <v>2015</v>
      </c>
      <c r="Z132" s="29" t="s">
        <v>194</v>
      </c>
      <c r="AA132" s="36">
        <v>2015</v>
      </c>
      <c r="AB132" s="29" t="s">
        <v>194</v>
      </c>
      <c r="AC132" s="47">
        <v>2015</v>
      </c>
      <c r="AD132" s="36" t="s">
        <v>194</v>
      </c>
      <c r="AE132" s="47">
        <v>2015</v>
      </c>
      <c r="AF132" s="36" t="s">
        <v>194</v>
      </c>
      <c r="AG132" s="36">
        <v>2015</v>
      </c>
      <c r="AH132" s="36" t="s">
        <v>84</v>
      </c>
      <c r="AI132" s="36">
        <v>2015</v>
      </c>
      <c r="AJ132" s="36" t="s">
        <v>119</v>
      </c>
      <c r="AK132" s="36" t="s">
        <v>136</v>
      </c>
      <c r="AL132" s="36" t="s">
        <v>137</v>
      </c>
      <c r="AM132" s="36" t="s">
        <v>138</v>
      </c>
      <c r="AN132" s="36" t="s">
        <v>88</v>
      </c>
      <c r="AO132" s="36" t="s">
        <v>89</v>
      </c>
      <c r="AP132" s="36" t="s">
        <v>109</v>
      </c>
      <c r="AQ132" s="29" t="s">
        <v>109</v>
      </c>
      <c r="AR132" s="29" t="s">
        <v>686</v>
      </c>
    </row>
    <row r="133" spans="1:44" ht="75" hidden="1" customHeight="1" x14ac:dyDescent="0.25">
      <c r="A133" s="42" t="s">
        <v>687</v>
      </c>
      <c r="B133" s="36">
        <f t="shared" si="7"/>
        <v>96</v>
      </c>
      <c r="C133" s="36" t="s">
        <v>688</v>
      </c>
      <c r="D133" s="29"/>
      <c r="E133" s="36" t="s">
        <v>109</v>
      </c>
      <c r="F133" s="36">
        <v>3</v>
      </c>
      <c r="G133" s="36" t="s">
        <v>109</v>
      </c>
      <c r="H133" s="29" t="s">
        <v>683</v>
      </c>
      <c r="I133" s="36" t="s">
        <v>72</v>
      </c>
      <c r="J133" s="36" t="str">
        <f t="shared" si="5"/>
        <v>Тех. Дирекция</v>
      </c>
      <c r="K133" s="36" t="str">
        <f t="shared" si="6"/>
        <v>Тех. Дирекция</v>
      </c>
      <c r="L133" s="44" t="s">
        <v>648</v>
      </c>
      <c r="M133" s="36" t="s">
        <v>649</v>
      </c>
      <c r="N133" s="36" t="s">
        <v>689</v>
      </c>
      <c r="O133" s="36" t="s">
        <v>689</v>
      </c>
      <c r="P133" s="36" t="s">
        <v>685</v>
      </c>
      <c r="Q133" s="36" t="s">
        <v>109</v>
      </c>
      <c r="R133" s="36" t="s">
        <v>652</v>
      </c>
      <c r="S133" s="36">
        <v>3190000</v>
      </c>
      <c r="T133" s="36">
        <v>642</v>
      </c>
      <c r="U133" s="36" t="s">
        <v>147</v>
      </c>
      <c r="V133" s="45">
        <v>1</v>
      </c>
      <c r="W133" s="46">
        <v>60</v>
      </c>
      <c r="X133" s="46">
        <v>60</v>
      </c>
      <c r="Y133" s="36">
        <v>2015</v>
      </c>
      <c r="Z133" s="36" t="s">
        <v>99</v>
      </c>
      <c r="AA133" s="36">
        <v>2015</v>
      </c>
      <c r="AB133" s="36" t="s">
        <v>161</v>
      </c>
      <c r="AC133" s="47">
        <v>2015</v>
      </c>
      <c r="AD133" s="36" t="s">
        <v>194</v>
      </c>
      <c r="AE133" s="47">
        <v>2015</v>
      </c>
      <c r="AF133" s="36" t="s">
        <v>194</v>
      </c>
      <c r="AG133" s="36">
        <v>2015</v>
      </c>
      <c r="AH133" s="36" t="s">
        <v>84</v>
      </c>
      <c r="AI133" s="36">
        <v>2015</v>
      </c>
      <c r="AJ133" s="36" t="s">
        <v>83</v>
      </c>
      <c r="AK133" s="36" t="s">
        <v>247</v>
      </c>
      <c r="AL133" s="36" t="s">
        <v>86</v>
      </c>
      <c r="AM133" s="36" t="s">
        <v>109</v>
      </c>
      <c r="AN133" s="36" t="s">
        <v>88</v>
      </c>
      <c r="AO133" s="36" t="s">
        <v>109</v>
      </c>
      <c r="AP133" s="36" t="s">
        <v>109</v>
      </c>
      <c r="AQ133" s="29" t="s">
        <v>109</v>
      </c>
      <c r="AR133" s="29"/>
    </row>
    <row r="134" spans="1:44" ht="75" hidden="1" customHeight="1" x14ac:dyDescent="0.25">
      <c r="A134" s="42" t="s">
        <v>690</v>
      </c>
      <c r="B134" s="36">
        <f t="shared" si="7"/>
        <v>97</v>
      </c>
      <c r="C134" s="36" t="s">
        <v>691</v>
      </c>
      <c r="D134" s="29" t="s">
        <v>93</v>
      </c>
      <c r="E134" s="36" t="s">
        <v>109</v>
      </c>
      <c r="F134" s="36">
        <v>3</v>
      </c>
      <c r="G134" s="36" t="s">
        <v>109</v>
      </c>
      <c r="H134" s="29" t="s">
        <v>683</v>
      </c>
      <c r="I134" s="36" t="s">
        <v>72</v>
      </c>
      <c r="J134" s="36" t="str">
        <f t="shared" si="5"/>
        <v>Тех. Дирекция</v>
      </c>
      <c r="K134" s="36" t="str">
        <f t="shared" si="6"/>
        <v>Тех. Дирекция</v>
      </c>
      <c r="L134" s="44" t="s">
        <v>648</v>
      </c>
      <c r="M134" s="36" t="s">
        <v>649</v>
      </c>
      <c r="N134" s="36" t="s">
        <v>692</v>
      </c>
      <c r="O134" s="36" t="s">
        <v>692</v>
      </c>
      <c r="P134" s="36" t="s">
        <v>685</v>
      </c>
      <c r="Q134" s="36" t="s">
        <v>109</v>
      </c>
      <c r="R134" s="36" t="s">
        <v>693</v>
      </c>
      <c r="S134" s="36">
        <v>3697492</v>
      </c>
      <c r="T134" s="36">
        <v>642</v>
      </c>
      <c r="U134" s="36" t="s">
        <v>147</v>
      </c>
      <c r="V134" s="45">
        <v>1</v>
      </c>
      <c r="W134" s="51">
        <v>680</v>
      </c>
      <c r="X134" s="46">
        <f>W134</f>
        <v>680</v>
      </c>
      <c r="Y134" s="36">
        <v>2015</v>
      </c>
      <c r="Z134" s="36" t="s">
        <v>99</v>
      </c>
      <c r="AA134" s="36">
        <v>2015</v>
      </c>
      <c r="AB134" s="36" t="s">
        <v>161</v>
      </c>
      <c r="AC134" s="47">
        <v>2015</v>
      </c>
      <c r="AD134" s="36" t="s">
        <v>194</v>
      </c>
      <c r="AE134" s="47">
        <v>2015</v>
      </c>
      <c r="AF134" s="29" t="s">
        <v>84</v>
      </c>
      <c r="AG134" s="36">
        <v>2015</v>
      </c>
      <c r="AH134" s="29" t="s">
        <v>82</v>
      </c>
      <c r="AI134" s="36">
        <v>2015</v>
      </c>
      <c r="AJ134" s="29" t="s">
        <v>119</v>
      </c>
      <c r="AK134" s="36" t="s">
        <v>136</v>
      </c>
      <c r="AL134" s="36" t="s">
        <v>137</v>
      </c>
      <c r="AM134" s="36" t="s">
        <v>138</v>
      </c>
      <c r="AN134" s="36" t="s">
        <v>88</v>
      </c>
      <c r="AO134" s="36" t="s">
        <v>89</v>
      </c>
      <c r="AP134" s="36" t="s">
        <v>109</v>
      </c>
      <c r="AQ134" s="29" t="s">
        <v>109</v>
      </c>
      <c r="AR134" s="29" t="s">
        <v>356</v>
      </c>
    </row>
    <row r="135" spans="1:44" ht="75" hidden="1" customHeight="1" x14ac:dyDescent="0.25">
      <c r="A135" s="42" t="s">
        <v>694</v>
      </c>
      <c r="B135" s="36">
        <f t="shared" si="7"/>
        <v>98</v>
      </c>
      <c r="C135" s="36" t="s">
        <v>695</v>
      </c>
      <c r="D135" s="29"/>
      <c r="E135" s="36" t="s">
        <v>109</v>
      </c>
      <c r="F135" s="36">
        <v>3</v>
      </c>
      <c r="G135" s="36" t="s">
        <v>109</v>
      </c>
      <c r="H135" s="43" t="s">
        <v>607</v>
      </c>
      <c r="I135" s="36" t="s">
        <v>72</v>
      </c>
      <c r="J135" s="36" t="str">
        <f t="shared" si="5"/>
        <v>ОП Крым</v>
      </c>
      <c r="K135" s="36" t="str">
        <f t="shared" si="6"/>
        <v>ОП Крым</v>
      </c>
      <c r="L135" s="44" t="s">
        <v>648</v>
      </c>
      <c r="M135" s="36" t="s">
        <v>649</v>
      </c>
      <c r="N135" s="36" t="s">
        <v>696</v>
      </c>
      <c r="O135" s="36" t="s">
        <v>696</v>
      </c>
      <c r="P135" s="36" t="s">
        <v>685</v>
      </c>
      <c r="Q135" s="36" t="s">
        <v>109</v>
      </c>
      <c r="R135" s="36" t="s">
        <v>697</v>
      </c>
      <c r="S135" s="36">
        <v>4521263</v>
      </c>
      <c r="T135" s="36">
        <v>642</v>
      </c>
      <c r="U135" s="36" t="s">
        <v>147</v>
      </c>
      <c r="V135" s="45">
        <v>1</v>
      </c>
      <c r="W135" s="46">
        <v>60</v>
      </c>
      <c r="X135" s="46">
        <v>60</v>
      </c>
      <c r="Y135" s="36">
        <v>2015</v>
      </c>
      <c r="Z135" s="36" t="s">
        <v>161</v>
      </c>
      <c r="AA135" s="36">
        <v>2015</v>
      </c>
      <c r="AB135" s="36" t="s">
        <v>194</v>
      </c>
      <c r="AC135" s="47">
        <v>2015</v>
      </c>
      <c r="AD135" s="36" t="s">
        <v>84</v>
      </c>
      <c r="AE135" s="47">
        <v>2015</v>
      </c>
      <c r="AF135" s="36" t="s">
        <v>84</v>
      </c>
      <c r="AG135" s="36">
        <v>2015</v>
      </c>
      <c r="AH135" s="36" t="s">
        <v>82</v>
      </c>
      <c r="AI135" s="36">
        <v>2015</v>
      </c>
      <c r="AJ135" s="36" t="s">
        <v>83</v>
      </c>
      <c r="AK135" s="36" t="s">
        <v>247</v>
      </c>
      <c r="AL135" s="36" t="s">
        <v>86</v>
      </c>
      <c r="AM135" s="36" t="s">
        <v>109</v>
      </c>
      <c r="AN135" s="36" t="s">
        <v>88</v>
      </c>
      <c r="AO135" s="36" t="s">
        <v>109</v>
      </c>
      <c r="AP135" s="36" t="s">
        <v>109</v>
      </c>
      <c r="AQ135" s="29" t="s">
        <v>109</v>
      </c>
      <c r="AR135" s="29"/>
    </row>
    <row r="136" spans="1:44" ht="75" hidden="1" customHeight="1" x14ac:dyDescent="0.25">
      <c r="A136" s="42" t="s">
        <v>698</v>
      </c>
      <c r="B136" s="36">
        <f t="shared" si="7"/>
        <v>99</v>
      </c>
      <c r="C136" s="36" t="s">
        <v>699</v>
      </c>
      <c r="D136" s="29" t="s">
        <v>93</v>
      </c>
      <c r="E136" s="36" t="s">
        <v>109</v>
      </c>
      <c r="F136" s="36">
        <v>3</v>
      </c>
      <c r="G136" s="36" t="s">
        <v>109</v>
      </c>
      <c r="H136" s="29" t="s">
        <v>683</v>
      </c>
      <c r="I136" s="36" t="s">
        <v>72</v>
      </c>
      <c r="J136" s="36" t="str">
        <f t="shared" si="5"/>
        <v>Тех. Дирекция</v>
      </c>
      <c r="K136" s="36" t="str">
        <f t="shared" si="6"/>
        <v>Тех. Дирекция</v>
      </c>
      <c r="L136" s="44" t="s">
        <v>648</v>
      </c>
      <c r="M136" s="36" t="s">
        <v>649</v>
      </c>
      <c r="N136" s="36" t="s">
        <v>700</v>
      </c>
      <c r="O136" s="36" t="s">
        <v>700</v>
      </c>
      <c r="P136" s="36" t="s">
        <v>685</v>
      </c>
      <c r="Q136" s="36" t="s">
        <v>109</v>
      </c>
      <c r="R136" s="36" t="s">
        <v>701</v>
      </c>
      <c r="S136" s="36">
        <v>3141209</v>
      </c>
      <c r="T136" s="36">
        <v>642</v>
      </c>
      <c r="U136" s="36" t="s">
        <v>147</v>
      </c>
      <c r="V136" s="45">
        <v>1</v>
      </c>
      <c r="W136" s="51">
        <v>500</v>
      </c>
      <c r="X136" s="46">
        <f>W136</f>
        <v>500</v>
      </c>
      <c r="Y136" s="36">
        <v>2015</v>
      </c>
      <c r="Z136" s="29" t="s">
        <v>84</v>
      </c>
      <c r="AA136" s="36">
        <v>2015</v>
      </c>
      <c r="AB136" s="29" t="s">
        <v>84</v>
      </c>
      <c r="AC136" s="47">
        <v>2015</v>
      </c>
      <c r="AD136" s="29" t="s">
        <v>84</v>
      </c>
      <c r="AE136" s="47">
        <v>2015</v>
      </c>
      <c r="AF136" s="29" t="s">
        <v>82</v>
      </c>
      <c r="AG136" s="36">
        <v>2015</v>
      </c>
      <c r="AH136" s="29" t="s">
        <v>82</v>
      </c>
      <c r="AI136" s="36">
        <v>2015</v>
      </c>
      <c r="AJ136" s="29" t="s">
        <v>83</v>
      </c>
      <c r="AK136" s="36" t="s">
        <v>136</v>
      </c>
      <c r="AL136" s="36" t="s">
        <v>137</v>
      </c>
      <c r="AM136" s="36" t="s">
        <v>138</v>
      </c>
      <c r="AN136" s="36" t="s">
        <v>88</v>
      </c>
      <c r="AO136" s="36" t="s">
        <v>89</v>
      </c>
      <c r="AP136" s="36" t="s">
        <v>109</v>
      </c>
      <c r="AQ136" s="29" t="s">
        <v>109</v>
      </c>
      <c r="AR136" s="29" t="s">
        <v>552</v>
      </c>
    </row>
    <row r="137" spans="1:44" ht="150" hidden="1" customHeight="1" x14ac:dyDescent="0.25">
      <c r="A137" s="42"/>
      <c r="B137" s="36">
        <f t="shared" si="7"/>
        <v>100</v>
      </c>
      <c r="C137" s="36" t="s">
        <v>702</v>
      </c>
      <c r="D137" s="29" t="s">
        <v>165</v>
      </c>
      <c r="E137" s="36" t="s">
        <v>109</v>
      </c>
      <c r="F137" s="36">
        <v>3</v>
      </c>
      <c r="G137" s="36" t="s">
        <v>109</v>
      </c>
      <c r="H137" s="43" t="s">
        <v>607</v>
      </c>
      <c r="I137" s="36" t="s">
        <v>72</v>
      </c>
      <c r="J137" s="36" t="str">
        <f t="shared" si="5"/>
        <v>ОП Крым</v>
      </c>
      <c r="K137" s="36" t="str">
        <f t="shared" si="6"/>
        <v>ОП Крым</v>
      </c>
      <c r="L137" s="44">
        <v>35000000000</v>
      </c>
      <c r="M137" s="36" t="s">
        <v>649</v>
      </c>
      <c r="N137" s="36" t="s">
        <v>703</v>
      </c>
      <c r="O137" s="36" t="s">
        <v>703</v>
      </c>
      <c r="P137" s="36" t="s">
        <v>658</v>
      </c>
      <c r="Q137" s="36"/>
      <c r="R137" s="36" t="s">
        <v>659</v>
      </c>
      <c r="S137" s="36">
        <v>3313050</v>
      </c>
      <c r="T137" s="36">
        <v>642</v>
      </c>
      <c r="U137" s="36" t="s">
        <v>147</v>
      </c>
      <c r="V137" s="45">
        <v>1</v>
      </c>
      <c r="W137" s="46">
        <v>1620</v>
      </c>
      <c r="X137" s="46">
        <v>1620</v>
      </c>
      <c r="Y137" s="36">
        <v>2015</v>
      </c>
      <c r="Z137" s="36" t="s">
        <v>99</v>
      </c>
      <c r="AA137" s="36">
        <v>2015</v>
      </c>
      <c r="AB137" s="36" t="s">
        <v>161</v>
      </c>
      <c r="AC137" s="47">
        <v>2015</v>
      </c>
      <c r="AD137" s="36" t="s">
        <v>194</v>
      </c>
      <c r="AE137" s="47">
        <v>2015</v>
      </c>
      <c r="AF137" s="36" t="s">
        <v>194</v>
      </c>
      <c r="AG137" s="36">
        <v>2015</v>
      </c>
      <c r="AH137" s="36" t="s">
        <v>194</v>
      </c>
      <c r="AI137" s="36">
        <v>2016</v>
      </c>
      <c r="AJ137" s="36" t="s">
        <v>194</v>
      </c>
      <c r="AK137" s="36" t="s">
        <v>136</v>
      </c>
      <c r="AL137" s="36" t="s">
        <v>137</v>
      </c>
      <c r="AM137" s="36" t="s">
        <v>138</v>
      </c>
      <c r="AN137" s="36" t="s">
        <v>88</v>
      </c>
      <c r="AO137" s="36" t="s">
        <v>89</v>
      </c>
      <c r="AP137" s="36" t="s">
        <v>109</v>
      </c>
      <c r="AQ137" s="29" t="s">
        <v>109</v>
      </c>
      <c r="AR137" s="29" t="s">
        <v>612</v>
      </c>
    </row>
    <row r="138" spans="1:44" ht="196.5" hidden="1" customHeight="1" x14ac:dyDescent="0.25">
      <c r="A138" s="42" t="s">
        <v>704</v>
      </c>
      <c r="B138" s="36">
        <f t="shared" si="7"/>
        <v>101</v>
      </c>
      <c r="C138" s="36" t="s">
        <v>705</v>
      </c>
      <c r="D138" s="29" t="s">
        <v>93</v>
      </c>
      <c r="E138" s="36" t="s">
        <v>109</v>
      </c>
      <c r="F138" s="36">
        <v>3</v>
      </c>
      <c r="G138" s="36" t="s">
        <v>109</v>
      </c>
      <c r="H138" s="62" t="s">
        <v>607</v>
      </c>
      <c r="I138" s="36" t="s">
        <v>72</v>
      </c>
      <c r="J138" s="36" t="str">
        <f t="shared" si="5"/>
        <v>ОП Крым</v>
      </c>
      <c r="K138" s="36" t="str">
        <f t="shared" si="6"/>
        <v>ОП Крым</v>
      </c>
      <c r="L138" s="44" t="s">
        <v>706</v>
      </c>
      <c r="M138" s="36" t="s">
        <v>707</v>
      </c>
      <c r="N138" s="36" t="s">
        <v>708</v>
      </c>
      <c r="O138" s="36" t="s">
        <v>708</v>
      </c>
      <c r="P138" s="36" t="s">
        <v>709</v>
      </c>
      <c r="Q138" s="36" t="s">
        <v>109</v>
      </c>
      <c r="R138" s="36" t="s">
        <v>710</v>
      </c>
      <c r="S138" s="36">
        <v>3312000</v>
      </c>
      <c r="T138" s="36">
        <v>642</v>
      </c>
      <c r="U138" s="36" t="s">
        <v>147</v>
      </c>
      <c r="V138" s="45">
        <v>1</v>
      </c>
      <c r="W138" s="46">
        <v>1000</v>
      </c>
      <c r="X138" s="46">
        <v>1000</v>
      </c>
      <c r="Y138" s="36">
        <v>2015</v>
      </c>
      <c r="Z138" s="29" t="s">
        <v>133</v>
      </c>
      <c r="AA138" s="36">
        <v>2015</v>
      </c>
      <c r="AB138" s="29" t="s">
        <v>133</v>
      </c>
      <c r="AC138" s="47">
        <v>2015</v>
      </c>
      <c r="AD138" s="29" t="s">
        <v>133</v>
      </c>
      <c r="AE138" s="47">
        <v>2015</v>
      </c>
      <c r="AF138" s="29" t="s">
        <v>134</v>
      </c>
      <c r="AG138" s="36">
        <v>2015</v>
      </c>
      <c r="AH138" s="29" t="s">
        <v>134</v>
      </c>
      <c r="AI138" s="36">
        <v>2016</v>
      </c>
      <c r="AJ138" s="29" t="s">
        <v>134</v>
      </c>
      <c r="AK138" s="36" t="s">
        <v>136</v>
      </c>
      <c r="AL138" s="36" t="s">
        <v>137</v>
      </c>
      <c r="AM138" s="36" t="s">
        <v>138</v>
      </c>
      <c r="AN138" s="36" t="s">
        <v>88</v>
      </c>
      <c r="AO138" s="36" t="s">
        <v>89</v>
      </c>
      <c r="AP138" s="36" t="s">
        <v>109</v>
      </c>
      <c r="AQ138" s="29"/>
      <c r="AR138" s="29" t="s">
        <v>711</v>
      </c>
    </row>
    <row r="139" spans="1:44" ht="195" hidden="1" customHeight="1" x14ac:dyDescent="0.25">
      <c r="A139" s="42"/>
      <c r="B139" s="36">
        <f t="shared" si="7"/>
        <v>102</v>
      </c>
      <c r="C139" s="36" t="s">
        <v>712</v>
      </c>
      <c r="D139" s="29" t="s">
        <v>165</v>
      </c>
      <c r="E139" s="36" t="s">
        <v>109</v>
      </c>
      <c r="F139" s="36">
        <v>3</v>
      </c>
      <c r="G139" s="36" t="s">
        <v>109</v>
      </c>
      <c r="H139" s="63" t="s">
        <v>713</v>
      </c>
      <c r="I139" s="36" t="s">
        <v>72</v>
      </c>
      <c r="J139" s="36" t="s">
        <v>713</v>
      </c>
      <c r="K139" s="36" t="s">
        <v>713</v>
      </c>
      <c r="L139" s="44" t="s">
        <v>125</v>
      </c>
      <c r="M139" s="36" t="s">
        <v>240</v>
      </c>
      <c r="N139" s="36" t="s">
        <v>714</v>
      </c>
      <c r="O139" s="36" t="s">
        <v>714</v>
      </c>
      <c r="P139" s="36" t="s">
        <v>715</v>
      </c>
      <c r="Q139" s="36" t="s">
        <v>109</v>
      </c>
      <c r="R139" s="36" t="s">
        <v>716</v>
      </c>
      <c r="S139" s="36">
        <v>7423010</v>
      </c>
      <c r="T139" s="36">
        <v>642</v>
      </c>
      <c r="U139" s="36" t="s">
        <v>147</v>
      </c>
      <c r="V139" s="45">
        <v>1</v>
      </c>
      <c r="W139" s="46">
        <v>250</v>
      </c>
      <c r="X139" s="46">
        <v>250</v>
      </c>
      <c r="Y139" s="36">
        <v>2015</v>
      </c>
      <c r="Z139" s="36" t="s">
        <v>84</v>
      </c>
      <c r="AA139" s="36">
        <v>2015</v>
      </c>
      <c r="AB139" s="36" t="s">
        <v>84</v>
      </c>
      <c r="AC139" s="47">
        <v>2015</v>
      </c>
      <c r="AD139" s="36" t="s">
        <v>84</v>
      </c>
      <c r="AE139" s="47">
        <v>2015</v>
      </c>
      <c r="AF139" s="36" t="s">
        <v>82</v>
      </c>
      <c r="AG139" s="36">
        <v>2015</v>
      </c>
      <c r="AH139" s="36" t="s">
        <v>82</v>
      </c>
      <c r="AI139" s="36">
        <v>2015</v>
      </c>
      <c r="AJ139" s="36" t="s">
        <v>83</v>
      </c>
      <c r="AK139" s="36" t="s">
        <v>136</v>
      </c>
      <c r="AL139" s="36" t="s">
        <v>137</v>
      </c>
      <c r="AM139" s="36" t="s">
        <v>138</v>
      </c>
      <c r="AN139" s="36" t="s">
        <v>88</v>
      </c>
      <c r="AO139" s="36" t="s">
        <v>89</v>
      </c>
      <c r="AP139" s="36" t="s">
        <v>109</v>
      </c>
      <c r="AQ139" s="29" t="s">
        <v>717</v>
      </c>
      <c r="AR139" s="29" t="s">
        <v>718</v>
      </c>
    </row>
    <row r="140" spans="1:44" ht="92.25" hidden="1" customHeight="1" x14ac:dyDescent="0.25">
      <c r="A140" s="42"/>
      <c r="B140" s="36">
        <f t="shared" si="7"/>
        <v>103</v>
      </c>
      <c r="C140" s="36" t="s">
        <v>719</v>
      </c>
      <c r="D140" s="29"/>
      <c r="E140" s="36" t="s">
        <v>109</v>
      </c>
      <c r="F140" s="36">
        <v>3</v>
      </c>
      <c r="G140" s="36" t="s">
        <v>109</v>
      </c>
      <c r="H140" s="63" t="s">
        <v>713</v>
      </c>
      <c r="I140" s="36" t="s">
        <v>72</v>
      </c>
      <c r="J140" s="36" t="str">
        <f>H140</f>
        <v>САСДТУ</v>
      </c>
      <c r="K140" s="36" t="str">
        <f>J140</f>
        <v>САСДТУ</v>
      </c>
      <c r="L140" s="44" t="s">
        <v>706</v>
      </c>
      <c r="M140" s="36" t="s">
        <v>720</v>
      </c>
      <c r="N140" s="36" t="s">
        <v>721</v>
      </c>
      <c r="O140" s="36" t="s">
        <v>721</v>
      </c>
      <c r="P140" s="36" t="s">
        <v>722</v>
      </c>
      <c r="Q140" s="36" t="s">
        <v>109</v>
      </c>
      <c r="R140" s="36" t="s">
        <v>723</v>
      </c>
      <c r="S140" s="36">
        <v>3220000</v>
      </c>
      <c r="T140" s="36">
        <v>642</v>
      </c>
      <c r="U140" s="36" t="s">
        <v>147</v>
      </c>
      <c r="V140" s="45">
        <v>1</v>
      </c>
      <c r="W140" s="46">
        <v>1500</v>
      </c>
      <c r="X140" s="46">
        <v>1500</v>
      </c>
      <c r="Y140" s="36">
        <v>2015</v>
      </c>
      <c r="Z140" s="36" t="s">
        <v>84</v>
      </c>
      <c r="AA140" s="36">
        <v>2015</v>
      </c>
      <c r="AB140" s="36" t="s">
        <v>84</v>
      </c>
      <c r="AC140" s="47">
        <v>2015</v>
      </c>
      <c r="AD140" s="36" t="s">
        <v>84</v>
      </c>
      <c r="AE140" s="47">
        <v>2015</v>
      </c>
      <c r="AF140" s="36" t="s">
        <v>82</v>
      </c>
      <c r="AG140" s="36">
        <v>2015</v>
      </c>
      <c r="AH140" s="36" t="s">
        <v>119</v>
      </c>
      <c r="AI140" s="36">
        <v>2016</v>
      </c>
      <c r="AJ140" s="36" t="s">
        <v>83</v>
      </c>
      <c r="AK140" s="36" t="s">
        <v>136</v>
      </c>
      <c r="AL140" s="36" t="s">
        <v>137</v>
      </c>
      <c r="AM140" s="36" t="s">
        <v>138</v>
      </c>
      <c r="AN140" s="36" t="s">
        <v>88</v>
      </c>
      <c r="AO140" s="36" t="s">
        <v>89</v>
      </c>
      <c r="AP140" s="36" t="s">
        <v>109</v>
      </c>
      <c r="AQ140" s="29" t="s">
        <v>724</v>
      </c>
      <c r="AR140" s="29"/>
    </row>
    <row r="141" spans="1:44" ht="112.5" hidden="1" customHeight="1" x14ac:dyDescent="0.25">
      <c r="A141" s="42" t="s">
        <v>725</v>
      </c>
      <c r="B141" s="36">
        <f t="shared" si="7"/>
        <v>104</v>
      </c>
      <c r="C141" s="36" t="s">
        <v>726</v>
      </c>
      <c r="D141" s="29" t="s">
        <v>93</v>
      </c>
      <c r="E141" s="36" t="s">
        <v>109</v>
      </c>
      <c r="F141" s="36">
        <v>3</v>
      </c>
      <c r="G141" s="36" t="s">
        <v>109</v>
      </c>
      <c r="H141" s="47" t="s">
        <v>713</v>
      </c>
      <c r="I141" s="36" t="s">
        <v>72</v>
      </c>
      <c r="J141" s="36" t="s">
        <v>713</v>
      </c>
      <c r="K141" s="36" t="s">
        <v>713</v>
      </c>
      <c r="L141" s="44" t="s">
        <v>727</v>
      </c>
      <c r="M141" s="36" t="s">
        <v>728</v>
      </c>
      <c r="N141" s="36" t="s">
        <v>729</v>
      </c>
      <c r="O141" s="36" t="s">
        <v>729</v>
      </c>
      <c r="P141" s="36" t="s">
        <v>722</v>
      </c>
      <c r="Q141" s="36" t="s">
        <v>109</v>
      </c>
      <c r="R141" s="36" t="s">
        <v>723</v>
      </c>
      <c r="S141" s="36">
        <v>3220000</v>
      </c>
      <c r="T141" s="36">
        <v>642</v>
      </c>
      <c r="U141" s="36" t="s">
        <v>147</v>
      </c>
      <c r="V141" s="45">
        <v>1</v>
      </c>
      <c r="W141" s="46">
        <v>490</v>
      </c>
      <c r="X141" s="46">
        <v>490</v>
      </c>
      <c r="Y141" s="36">
        <v>2015</v>
      </c>
      <c r="Z141" s="29" t="s">
        <v>84</v>
      </c>
      <c r="AA141" s="36">
        <v>2015</v>
      </c>
      <c r="AB141" s="29" t="s">
        <v>84</v>
      </c>
      <c r="AC141" s="47">
        <v>2015</v>
      </c>
      <c r="AD141" s="29" t="s">
        <v>84</v>
      </c>
      <c r="AE141" s="47">
        <v>2015</v>
      </c>
      <c r="AF141" s="29" t="s">
        <v>82</v>
      </c>
      <c r="AG141" s="36">
        <v>2015</v>
      </c>
      <c r="AH141" s="36" t="s">
        <v>83</v>
      </c>
      <c r="AI141" s="36">
        <v>2016</v>
      </c>
      <c r="AJ141" s="36" t="s">
        <v>82</v>
      </c>
      <c r="AK141" s="36" t="s">
        <v>136</v>
      </c>
      <c r="AL141" s="36" t="s">
        <v>137</v>
      </c>
      <c r="AM141" s="36" t="s">
        <v>138</v>
      </c>
      <c r="AN141" s="36" t="s">
        <v>88</v>
      </c>
      <c r="AO141" s="36" t="s">
        <v>89</v>
      </c>
      <c r="AP141" s="36" t="s">
        <v>109</v>
      </c>
      <c r="AQ141" s="29" t="s">
        <v>730</v>
      </c>
      <c r="AR141" s="29" t="s">
        <v>173</v>
      </c>
    </row>
    <row r="142" spans="1:44" ht="99" hidden="1" customHeight="1" x14ac:dyDescent="0.25">
      <c r="A142" s="42" t="s">
        <v>731</v>
      </c>
      <c r="B142" s="36">
        <f t="shared" si="7"/>
        <v>105</v>
      </c>
      <c r="C142" s="36" t="s">
        <v>732</v>
      </c>
      <c r="D142" s="29"/>
      <c r="E142" s="36" t="s">
        <v>109</v>
      </c>
      <c r="F142" s="36">
        <v>3</v>
      </c>
      <c r="G142" s="36" t="s">
        <v>109</v>
      </c>
      <c r="H142" s="47" t="s">
        <v>713</v>
      </c>
      <c r="I142" s="36" t="s">
        <v>72</v>
      </c>
      <c r="J142" s="36" t="s">
        <v>713</v>
      </c>
      <c r="K142" s="36" t="s">
        <v>713</v>
      </c>
      <c r="L142" s="44" t="s">
        <v>733</v>
      </c>
      <c r="M142" s="36" t="s">
        <v>734</v>
      </c>
      <c r="N142" s="36" t="s">
        <v>735</v>
      </c>
      <c r="O142" s="36" t="s">
        <v>735</v>
      </c>
      <c r="P142" s="36" t="s">
        <v>722</v>
      </c>
      <c r="Q142" s="36" t="s">
        <v>109</v>
      </c>
      <c r="R142" s="36" t="s">
        <v>723</v>
      </c>
      <c r="S142" s="36">
        <v>3220000</v>
      </c>
      <c r="T142" s="36">
        <v>642</v>
      </c>
      <c r="U142" s="36" t="s">
        <v>147</v>
      </c>
      <c r="V142" s="45">
        <v>1</v>
      </c>
      <c r="W142" s="46">
        <v>1200</v>
      </c>
      <c r="X142" s="46">
        <v>1200</v>
      </c>
      <c r="Y142" s="36">
        <v>2015</v>
      </c>
      <c r="Z142" s="36" t="s">
        <v>82</v>
      </c>
      <c r="AA142" s="36">
        <v>2015</v>
      </c>
      <c r="AB142" s="36" t="s">
        <v>82</v>
      </c>
      <c r="AC142" s="47">
        <v>2015</v>
      </c>
      <c r="AD142" s="36" t="s">
        <v>82</v>
      </c>
      <c r="AE142" s="47">
        <v>2015</v>
      </c>
      <c r="AF142" s="36" t="s">
        <v>83</v>
      </c>
      <c r="AG142" s="36">
        <v>2015</v>
      </c>
      <c r="AH142" s="36" t="s">
        <v>100</v>
      </c>
      <c r="AI142" s="36">
        <v>2016</v>
      </c>
      <c r="AJ142" s="36" t="s">
        <v>119</v>
      </c>
      <c r="AK142" s="36" t="s">
        <v>136</v>
      </c>
      <c r="AL142" s="36" t="s">
        <v>137</v>
      </c>
      <c r="AM142" s="36" t="s">
        <v>138</v>
      </c>
      <c r="AN142" s="36" t="s">
        <v>88</v>
      </c>
      <c r="AO142" s="36" t="s">
        <v>89</v>
      </c>
      <c r="AP142" s="36" t="s">
        <v>109</v>
      </c>
      <c r="AQ142" s="29" t="s">
        <v>736</v>
      </c>
      <c r="AR142" s="29"/>
    </row>
    <row r="143" spans="1:44" ht="105" hidden="1" customHeight="1" x14ac:dyDescent="0.25">
      <c r="A143" s="42" t="s">
        <v>737</v>
      </c>
      <c r="B143" s="36">
        <f t="shared" si="7"/>
        <v>106</v>
      </c>
      <c r="C143" s="36" t="s">
        <v>738</v>
      </c>
      <c r="D143" s="29" t="s">
        <v>165</v>
      </c>
      <c r="E143" s="36" t="s">
        <v>109</v>
      </c>
      <c r="F143" s="36">
        <v>3</v>
      </c>
      <c r="G143" s="36" t="s">
        <v>109</v>
      </c>
      <c r="H143" s="47" t="s">
        <v>713</v>
      </c>
      <c r="I143" s="36" t="s">
        <v>72</v>
      </c>
      <c r="J143" s="36" t="s">
        <v>713</v>
      </c>
      <c r="K143" s="36" t="s">
        <v>713</v>
      </c>
      <c r="L143" s="44" t="s">
        <v>739</v>
      </c>
      <c r="M143" s="36" t="s">
        <v>740</v>
      </c>
      <c r="N143" s="36" t="s">
        <v>741</v>
      </c>
      <c r="O143" s="36" t="s">
        <v>741</v>
      </c>
      <c r="P143" s="36" t="s">
        <v>722</v>
      </c>
      <c r="Q143" s="36" t="s">
        <v>109</v>
      </c>
      <c r="R143" s="36" t="s">
        <v>723</v>
      </c>
      <c r="S143" s="36">
        <v>3220000</v>
      </c>
      <c r="T143" s="36">
        <v>642</v>
      </c>
      <c r="U143" s="36" t="s">
        <v>147</v>
      </c>
      <c r="V143" s="45">
        <v>1</v>
      </c>
      <c r="W143" s="46">
        <v>800</v>
      </c>
      <c r="X143" s="46">
        <v>800</v>
      </c>
      <c r="Y143" s="36">
        <v>2014</v>
      </c>
      <c r="Z143" s="36" t="s">
        <v>135</v>
      </c>
      <c r="AA143" s="36">
        <v>2014</v>
      </c>
      <c r="AB143" s="36" t="s">
        <v>135</v>
      </c>
      <c r="AC143" s="47">
        <v>2014</v>
      </c>
      <c r="AD143" s="36" t="s">
        <v>135</v>
      </c>
      <c r="AE143" s="47">
        <v>2015</v>
      </c>
      <c r="AF143" s="36" t="s">
        <v>194</v>
      </c>
      <c r="AG143" s="36">
        <v>2015</v>
      </c>
      <c r="AH143" s="36" t="s">
        <v>194</v>
      </c>
      <c r="AI143" s="36">
        <v>2016</v>
      </c>
      <c r="AJ143" s="36" t="s">
        <v>161</v>
      </c>
      <c r="AK143" s="36" t="s">
        <v>136</v>
      </c>
      <c r="AL143" s="36" t="s">
        <v>137</v>
      </c>
      <c r="AM143" s="36" t="s">
        <v>138</v>
      </c>
      <c r="AN143" s="36" t="s">
        <v>88</v>
      </c>
      <c r="AO143" s="36" t="s">
        <v>89</v>
      </c>
      <c r="AP143" s="36" t="s">
        <v>109</v>
      </c>
      <c r="AQ143" s="29" t="s">
        <v>742</v>
      </c>
      <c r="AR143" s="29" t="s">
        <v>665</v>
      </c>
    </row>
    <row r="144" spans="1:44" ht="105.75" hidden="1" customHeight="1" x14ac:dyDescent="0.25">
      <c r="A144" s="42" t="s">
        <v>743</v>
      </c>
      <c r="B144" s="36">
        <f t="shared" si="7"/>
        <v>107</v>
      </c>
      <c r="C144" s="36" t="s">
        <v>744</v>
      </c>
      <c r="D144" s="29" t="s">
        <v>93</v>
      </c>
      <c r="E144" s="36" t="s">
        <v>109</v>
      </c>
      <c r="F144" s="36">
        <v>3</v>
      </c>
      <c r="G144" s="36" t="s">
        <v>109</v>
      </c>
      <c r="H144" s="63" t="s">
        <v>713</v>
      </c>
      <c r="I144" s="36" t="s">
        <v>72</v>
      </c>
      <c r="J144" s="36" t="str">
        <f>H144</f>
        <v>САСДТУ</v>
      </c>
      <c r="K144" s="36" t="str">
        <f>J144</f>
        <v>САСДТУ</v>
      </c>
      <c r="L144" s="44" t="s">
        <v>706</v>
      </c>
      <c r="M144" s="36" t="s">
        <v>720</v>
      </c>
      <c r="N144" s="36" t="s">
        <v>745</v>
      </c>
      <c r="O144" s="36" t="s">
        <v>745</v>
      </c>
      <c r="P144" s="36" t="s">
        <v>746</v>
      </c>
      <c r="Q144" s="36" t="s">
        <v>109</v>
      </c>
      <c r="R144" s="36" t="s">
        <v>710</v>
      </c>
      <c r="S144" s="36">
        <v>3222000</v>
      </c>
      <c r="T144" s="36">
        <v>642</v>
      </c>
      <c r="U144" s="36" t="s">
        <v>147</v>
      </c>
      <c r="V144" s="45">
        <v>1</v>
      </c>
      <c r="W144" s="51">
        <v>275</v>
      </c>
      <c r="X144" s="46">
        <v>100</v>
      </c>
      <c r="Y144" s="36">
        <v>2015</v>
      </c>
      <c r="Z144" s="29" t="s">
        <v>134</v>
      </c>
      <c r="AA144" s="36">
        <v>2015</v>
      </c>
      <c r="AB144" s="29" t="s">
        <v>134</v>
      </c>
      <c r="AC144" s="47">
        <v>2015</v>
      </c>
      <c r="AD144" s="29" t="s">
        <v>134</v>
      </c>
      <c r="AE144" s="47">
        <v>2015</v>
      </c>
      <c r="AF144" s="29" t="s">
        <v>135</v>
      </c>
      <c r="AG144" s="36">
        <v>2015</v>
      </c>
      <c r="AH144" s="29" t="s">
        <v>135</v>
      </c>
      <c r="AI144" s="29">
        <v>2018</v>
      </c>
      <c r="AJ144" s="29" t="s">
        <v>135</v>
      </c>
      <c r="AK144" s="36" t="s">
        <v>136</v>
      </c>
      <c r="AL144" s="36" t="s">
        <v>137</v>
      </c>
      <c r="AM144" s="36" t="s">
        <v>138</v>
      </c>
      <c r="AN144" s="36" t="s">
        <v>88</v>
      </c>
      <c r="AO144" s="36" t="s">
        <v>89</v>
      </c>
      <c r="AP144" s="36" t="s">
        <v>109</v>
      </c>
      <c r="AQ144" s="29" t="s">
        <v>747</v>
      </c>
      <c r="AR144" s="29" t="s">
        <v>748</v>
      </c>
    </row>
    <row r="145" spans="1:44" ht="120" hidden="1" customHeight="1" x14ac:dyDescent="0.25">
      <c r="A145" s="42"/>
      <c r="B145" s="36">
        <f t="shared" si="7"/>
        <v>108</v>
      </c>
      <c r="C145" s="36" t="s">
        <v>749</v>
      </c>
      <c r="D145" s="29" t="s">
        <v>165</v>
      </c>
      <c r="E145" s="36" t="s">
        <v>109</v>
      </c>
      <c r="F145" s="36">
        <v>3</v>
      </c>
      <c r="G145" s="36" t="s">
        <v>109</v>
      </c>
      <c r="H145" s="47" t="s">
        <v>713</v>
      </c>
      <c r="I145" s="36" t="s">
        <v>72</v>
      </c>
      <c r="J145" s="36" t="s">
        <v>713</v>
      </c>
      <c r="K145" s="36" t="s">
        <v>713</v>
      </c>
      <c r="L145" s="44" t="s">
        <v>750</v>
      </c>
      <c r="M145" s="36" t="s">
        <v>751</v>
      </c>
      <c r="N145" s="36" t="s">
        <v>752</v>
      </c>
      <c r="O145" s="36" t="s">
        <v>753</v>
      </c>
      <c r="P145" s="36" t="s">
        <v>754</v>
      </c>
      <c r="Q145" s="36" t="s">
        <v>109</v>
      </c>
      <c r="R145" s="36" t="s">
        <v>710</v>
      </c>
      <c r="S145" s="36">
        <v>3222000</v>
      </c>
      <c r="T145" s="36">
        <v>642</v>
      </c>
      <c r="U145" s="36" t="s">
        <v>147</v>
      </c>
      <c r="V145" s="45">
        <v>1</v>
      </c>
      <c r="W145" s="46">
        <v>1700</v>
      </c>
      <c r="X145" s="46">
        <v>1700</v>
      </c>
      <c r="Y145" s="36">
        <v>2015</v>
      </c>
      <c r="Z145" s="36" t="s">
        <v>83</v>
      </c>
      <c r="AA145" s="36">
        <v>2015</v>
      </c>
      <c r="AB145" s="36" t="s">
        <v>83</v>
      </c>
      <c r="AC145" s="47">
        <v>2015</v>
      </c>
      <c r="AD145" s="36" t="s">
        <v>119</v>
      </c>
      <c r="AE145" s="47">
        <v>2015</v>
      </c>
      <c r="AF145" s="36" t="s">
        <v>100</v>
      </c>
      <c r="AG145" s="36">
        <v>2015</v>
      </c>
      <c r="AH145" s="36" t="s">
        <v>755</v>
      </c>
      <c r="AI145" s="36">
        <v>2016</v>
      </c>
      <c r="AJ145" s="36" t="s">
        <v>310</v>
      </c>
      <c r="AK145" s="36" t="s">
        <v>136</v>
      </c>
      <c r="AL145" s="36" t="s">
        <v>137</v>
      </c>
      <c r="AM145" s="36" t="s">
        <v>138</v>
      </c>
      <c r="AN145" s="36" t="s">
        <v>88</v>
      </c>
      <c r="AO145" s="36" t="s">
        <v>89</v>
      </c>
      <c r="AP145" s="36" t="s">
        <v>109</v>
      </c>
      <c r="AQ145" s="29" t="s">
        <v>109</v>
      </c>
      <c r="AR145" s="29" t="s">
        <v>612</v>
      </c>
    </row>
    <row r="146" spans="1:44" ht="94.5" hidden="1" customHeight="1" x14ac:dyDescent="0.25">
      <c r="A146" s="42" t="s">
        <v>756</v>
      </c>
      <c r="B146" s="36">
        <f t="shared" si="7"/>
        <v>109</v>
      </c>
      <c r="C146" s="36" t="s">
        <v>757</v>
      </c>
      <c r="D146" s="29" t="s">
        <v>93</v>
      </c>
      <c r="E146" s="36" t="s">
        <v>109</v>
      </c>
      <c r="F146" s="36">
        <v>3</v>
      </c>
      <c r="G146" s="36" t="s">
        <v>342</v>
      </c>
      <c r="H146" s="43" t="s">
        <v>607</v>
      </c>
      <c r="I146" s="36" t="s">
        <v>72</v>
      </c>
      <c r="J146" s="36" t="str">
        <f>H146</f>
        <v>ОП Крым</v>
      </c>
      <c r="K146" s="36" t="str">
        <f>J146</f>
        <v>ОП Крым</v>
      </c>
      <c r="L146" s="44" t="s">
        <v>706</v>
      </c>
      <c r="M146" s="36" t="s">
        <v>720</v>
      </c>
      <c r="N146" s="36" t="s">
        <v>758</v>
      </c>
      <c r="O146" s="36" t="s">
        <v>758</v>
      </c>
      <c r="P146" s="29" t="s">
        <v>759</v>
      </c>
      <c r="Q146" s="36" t="s">
        <v>109</v>
      </c>
      <c r="R146" s="36" t="s">
        <v>760</v>
      </c>
      <c r="S146" s="36">
        <v>6420090</v>
      </c>
      <c r="T146" s="36">
        <v>642</v>
      </c>
      <c r="U146" s="36" t="s">
        <v>147</v>
      </c>
      <c r="V146" s="45">
        <v>1</v>
      </c>
      <c r="W146" s="51">
        <v>360</v>
      </c>
      <c r="X146" s="51">
        <v>360</v>
      </c>
      <c r="Y146" s="36">
        <v>2015</v>
      </c>
      <c r="Z146" s="29" t="s">
        <v>82</v>
      </c>
      <c r="AA146" s="36">
        <v>2015</v>
      </c>
      <c r="AB146" s="29" t="s">
        <v>82</v>
      </c>
      <c r="AC146" s="47">
        <v>2015</v>
      </c>
      <c r="AD146" s="29" t="s">
        <v>82</v>
      </c>
      <c r="AE146" s="47">
        <v>2015</v>
      </c>
      <c r="AF146" s="29" t="s">
        <v>82</v>
      </c>
      <c r="AG146" s="36">
        <v>2015</v>
      </c>
      <c r="AH146" s="29" t="s">
        <v>82</v>
      </c>
      <c r="AI146" s="36">
        <v>2016</v>
      </c>
      <c r="AJ146" s="29" t="s">
        <v>82</v>
      </c>
      <c r="AK146" s="36" t="s">
        <v>136</v>
      </c>
      <c r="AL146" s="36" t="s">
        <v>137</v>
      </c>
      <c r="AM146" s="36" t="s">
        <v>138</v>
      </c>
      <c r="AN146" s="36" t="s">
        <v>88</v>
      </c>
      <c r="AO146" s="36" t="s">
        <v>89</v>
      </c>
      <c r="AP146" s="36" t="s">
        <v>109</v>
      </c>
      <c r="AQ146" s="29" t="s">
        <v>109</v>
      </c>
      <c r="AR146" s="29" t="s">
        <v>507</v>
      </c>
    </row>
    <row r="147" spans="1:44" ht="75" hidden="1" customHeight="1" x14ac:dyDescent="0.25">
      <c r="A147" s="42" t="s">
        <v>761</v>
      </c>
      <c r="B147" s="36">
        <f t="shared" si="7"/>
        <v>110</v>
      </c>
      <c r="C147" s="36" t="s">
        <v>762</v>
      </c>
      <c r="D147" s="29" t="s">
        <v>93</v>
      </c>
      <c r="E147" s="36" t="s">
        <v>109</v>
      </c>
      <c r="F147" s="36">
        <v>3</v>
      </c>
      <c r="G147" s="36" t="s">
        <v>109</v>
      </c>
      <c r="H147" s="47" t="s">
        <v>713</v>
      </c>
      <c r="I147" s="36" t="s">
        <v>72</v>
      </c>
      <c r="J147" s="36" t="s">
        <v>713</v>
      </c>
      <c r="K147" s="36" t="s">
        <v>713</v>
      </c>
      <c r="L147" s="44" t="s">
        <v>125</v>
      </c>
      <c r="M147" s="36" t="s">
        <v>240</v>
      </c>
      <c r="N147" s="29" t="s">
        <v>763</v>
      </c>
      <c r="O147" s="36" t="str">
        <f>N147</f>
        <v>Поставка эталонных приборов</v>
      </c>
      <c r="P147" s="36" t="s">
        <v>764</v>
      </c>
      <c r="Q147" s="36" t="s">
        <v>109</v>
      </c>
      <c r="R147" s="36" t="s">
        <v>710</v>
      </c>
      <c r="S147" s="36">
        <v>3312000</v>
      </c>
      <c r="T147" s="36">
        <v>642</v>
      </c>
      <c r="U147" s="36" t="s">
        <v>147</v>
      </c>
      <c r="V147" s="45">
        <v>1</v>
      </c>
      <c r="W147" s="51">
        <v>1000</v>
      </c>
      <c r="X147" s="46">
        <v>800</v>
      </c>
      <c r="Y147" s="29">
        <v>2015</v>
      </c>
      <c r="Z147" s="29" t="s">
        <v>84</v>
      </c>
      <c r="AA147" s="29">
        <v>2015</v>
      </c>
      <c r="AB147" s="29" t="s">
        <v>84</v>
      </c>
      <c r="AC147" s="63">
        <v>2015</v>
      </c>
      <c r="AD147" s="29" t="s">
        <v>84</v>
      </c>
      <c r="AE147" s="47">
        <v>2015</v>
      </c>
      <c r="AF147" s="29" t="s">
        <v>84</v>
      </c>
      <c r="AG147" s="29">
        <v>2015</v>
      </c>
      <c r="AH147" s="29" t="s">
        <v>82</v>
      </c>
      <c r="AI147" s="36">
        <v>2015</v>
      </c>
      <c r="AJ147" s="29" t="s">
        <v>100</v>
      </c>
      <c r="AK147" s="36" t="s">
        <v>136</v>
      </c>
      <c r="AL147" s="36" t="s">
        <v>137</v>
      </c>
      <c r="AM147" s="36" t="s">
        <v>138</v>
      </c>
      <c r="AN147" s="36" t="s">
        <v>88</v>
      </c>
      <c r="AO147" s="36" t="s">
        <v>89</v>
      </c>
      <c r="AP147" s="36" t="s">
        <v>109</v>
      </c>
      <c r="AQ147" s="29" t="s">
        <v>109</v>
      </c>
      <c r="AR147" s="29" t="s">
        <v>173</v>
      </c>
    </row>
    <row r="148" spans="1:44" ht="105" hidden="1" customHeight="1" x14ac:dyDescent="0.25">
      <c r="A148" s="42" t="s">
        <v>765</v>
      </c>
      <c r="B148" s="36">
        <f t="shared" si="7"/>
        <v>111</v>
      </c>
      <c r="C148" s="36" t="s">
        <v>766</v>
      </c>
      <c r="D148" s="29" t="s">
        <v>767</v>
      </c>
      <c r="E148" s="36" t="s">
        <v>109</v>
      </c>
      <c r="F148" s="36">
        <v>3</v>
      </c>
      <c r="G148" s="36" t="s">
        <v>109</v>
      </c>
      <c r="H148" s="47" t="s">
        <v>713</v>
      </c>
      <c r="I148" s="36" t="s">
        <v>72</v>
      </c>
      <c r="J148" s="36" t="s">
        <v>713</v>
      </c>
      <c r="K148" s="36" t="s">
        <v>713</v>
      </c>
      <c r="L148" s="44" t="s">
        <v>750</v>
      </c>
      <c r="M148" s="36" t="s">
        <v>751</v>
      </c>
      <c r="N148" s="36" t="s">
        <v>768</v>
      </c>
      <c r="O148" s="36" t="s">
        <v>768</v>
      </c>
      <c r="P148" s="36" t="s">
        <v>764</v>
      </c>
      <c r="Q148" s="36" t="s">
        <v>109</v>
      </c>
      <c r="R148" s="36" t="s">
        <v>710</v>
      </c>
      <c r="S148" s="36">
        <v>3312000</v>
      </c>
      <c r="T148" s="36">
        <v>642</v>
      </c>
      <c r="U148" s="36" t="s">
        <v>147</v>
      </c>
      <c r="V148" s="45">
        <v>1</v>
      </c>
      <c r="W148" s="46">
        <v>450</v>
      </c>
      <c r="X148" s="46">
        <v>450</v>
      </c>
      <c r="Y148" s="29">
        <v>2015</v>
      </c>
      <c r="Z148" s="29" t="s">
        <v>84</v>
      </c>
      <c r="AA148" s="29">
        <v>2015</v>
      </c>
      <c r="AB148" s="29" t="s">
        <v>84</v>
      </c>
      <c r="AC148" s="63">
        <v>2015</v>
      </c>
      <c r="AD148" s="29" t="s">
        <v>82</v>
      </c>
      <c r="AE148" s="47">
        <v>2015</v>
      </c>
      <c r="AF148" s="29" t="s">
        <v>83</v>
      </c>
      <c r="AG148" s="36">
        <v>2015</v>
      </c>
      <c r="AH148" s="29" t="s">
        <v>83</v>
      </c>
      <c r="AI148" s="29">
        <v>2015</v>
      </c>
      <c r="AJ148" s="29" t="s">
        <v>310</v>
      </c>
      <c r="AK148" s="36" t="s">
        <v>136</v>
      </c>
      <c r="AL148" s="36" t="s">
        <v>137</v>
      </c>
      <c r="AM148" s="36" t="s">
        <v>138</v>
      </c>
      <c r="AN148" s="36" t="s">
        <v>88</v>
      </c>
      <c r="AO148" s="36" t="s">
        <v>89</v>
      </c>
      <c r="AP148" s="36" t="s">
        <v>109</v>
      </c>
      <c r="AQ148" s="29" t="s">
        <v>109</v>
      </c>
      <c r="AR148" s="29" t="s">
        <v>769</v>
      </c>
    </row>
    <row r="149" spans="1:44" ht="105" hidden="1" customHeight="1" x14ac:dyDescent="0.25">
      <c r="A149" s="42" t="s">
        <v>770</v>
      </c>
      <c r="B149" s="36">
        <f t="shared" si="7"/>
        <v>112</v>
      </c>
      <c r="C149" s="36" t="s">
        <v>771</v>
      </c>
      <c r="D149" s="29" t="s">
        <v>93</v>
      </c>
      <c r="E149" s="36" t="s">
        <v>109</v>
      </c>
      <c r="F149" s="36">
        <v>3</v>
      </c>
      <c r="G149" s="36" t="s">
        <v>109</v>
      </c>
      <c r="H149" s="47" t="s">
        <v>713</v>
      </c>
      <c r="I149" s="36" t="s">
        <v>72</v>
      </c>
      <c r="J149" s="36" t="s">
        <v>713</v>
      </c>
      <c r="K149" s="36" t="s">
        <v>713</v>
      </c>
      <c r="L149" s="44" t="s">
        <v>750</v>
      </c>
      <c r="M149" s="36" t="s">
        <v>751</v>
      </c>
      <c r="N149" s="36" t="s">
        <v>772</v>
      </c>
      <c r="O149" s="36" t="s">
        <v>773</v>
      </c>
      <c r="P149" s="36" t="s">
        <v>764</v>
      </c>
      <c r="Q149" s="36" t="s">
        <v>109</v>
      </c>
      <c r="R149" s="36" t="s">
        <v>774</v>
      </c>
      <c r="S149" s="36">
        <v>5235020</v>
      </c>
      <c r="T149" s="36">
        <v>642</v>
      </c>
      <c r="U149" s="36" t="s">
        <v>147</v>
      </c>
      <c r="V149" s="45">
        <v>1</v>
      </c>
      <c r="W149" s="46">
        <v>2500</v>
      </c>
      <c r="X149" s="46">
        <v>2500</v>
      </c>
      <c r="Y149" s="36">
        <v>2015</v>
      </c>
      <c r="Z149" s="29" t="s">
        <v>84</v>
      </c>
      <c r="AA149" s="36">
        <v>2015</v>
      </c>
      <c r="AB149" s="29" t="s">
        <v>84</v>
      </c>
      <c r="AC149" s="47">
        <v>2015</v>
      </c>
      <c r="AD149" s="29" t="s">
        <v>84</v>
      </c>
      <c r="AE149" s="47">
        <v>2015</v>
      </c>
      <c r="AF149" s="29" t="s">
        <v>84</v>
      </c>
      <c r="AG149" s="36">
        <v>2015</v>
      </c>
      <c r="AH149" s="29" t="s">
        <v>82</v>
      </c>
      <c r="AI149" s="36">
        <v>2015</v>
      </c>
      <c r="AJ149" s="36" t="s">
        <v>100</v>
      </c>
      <c r="AK149" s="36" t="s">
        <v>136</v>
      </c>
      <c r="AL149" s="36" t="s">
        <v>137</v>
      </c>
      <c r="AM149" s="36" t="s">
        <v>138</v>
      </c>
      <c r="AN149" s="36" t="s">
        <v>88</v>
      </c>
      <c r="AO149" s="36" t="s">
        <v>89</v>
      </c>
      <c r="AP149" s="36" t="s">
        <v>109</v>
      </c>
      <c r="AQ149" s="29" t="s">
        <v>109</v>
      </c>
      <c r="AR149" s="29" t="s">
        <v>775</v>
      </c>
    </row>
    <row r="150" spans="1:44" ht="69.75" hidden="1" customHeight="1" x14ac:dyDescent="0.25">
      <c r="A150" s="42" t="s">
        <v>776</v>
      </c>
      <c r="B150" s="36">
        <f t="shared" si="7"/>
        <v>113</v>
      </c>
      <c r="C150" s="36" t="s">
        <v>777</v>
      </c>
      <c r="D150" s="29" t="s">
        <v>93</v>
      </c>
      <c r="E150" s="36" t="s">
        <v>109</v>
      </c>
      <c r="F150" s="36">
        <v>3</v>
      </c>
      <c r="G150" s="36" t="s">
        <v>109</v>
      </c>
      <c r="H150" s="47" t="s">
        <v>713</v>
      </c>
      <c r="I150" s="36" t="s">
        <v>72</v>
      </c>
      <c r="J150" s="36" t="s">
        <v>713</v>
      </c>
      <c r="K150" s="36" t="s">
        <v>713</v>
      </c>
      <c r="L150" s="44" t="s">
        <v>750</v>
      </c>
      <c r="M150" s="36" t="s">
        <v>751</v>
      </c>
      <c r="N150" s="29" t="s">
        <v>778</v>
      </c>
      <c r="O150" s="36" t="str">
        <f>N150</f>
        <v>Поставка инверторов</v>
      </c>
      <c r="P150" s="29" t="s">
        <v>779</v>
      </c>
      <c r="Q150" s="36" t="s">
        <v>109</v>
      </c>
      <c r="R150" s="36" t="s">
        <v>337</v>
      </c>
      <c r="S150" s="36">
        <v>3313050</v>
      </c>
      <c r="T150" s="36">
        <v>642</v>
      </c>
      <c r="U150" s="36" t="s">
        <v>147</v>
      </c>
      <c r="V150" s="45">
        <v>1</v>
      </c>
      <c r="W150" s="51">
        <v>460</v>
      </c>
      <c r="X150" s="46">
        <v>460</v>
      </c>
      <c r="Y150" s="36">
        <v>2015</v>
      </c>
      <c r="Z150" s="29" t="s">
        <v>82</v>
      </c>
      <c r="AA150" s="36">
        <v>2015</v>
      </c>
      <c r="AB150" s="29" t="s">
        <v>82</v>
      </c>
      <c r="AC150" s="47">
        <v>2015</v>
      </c>
      <c r="AD150" s="29" t="s">
        <v>82</v>
      </c>
      <c r="AE150" s="47">
        <v>2015</v>
      </c>
      <c r="AF150" s="29" t="s">
        <v>83</v>
      </c>
      <c r="AG150" s="36">
        <v>2015</v>
      </c>
      <c r="AH150" s="29" t="s">
        <v>83</v>
      </c>
      <c r="AI150" s="36">
        <v>2015</v>
      </c>
      <c r="AJ150" s="29" t="s">
        <v>100</v>
      </c>
      <c r="AK150" s="36" t="s">
        <v>136</v>
      </c>
      <c r="AL150" s="36" t="s">
        <v>137</v>
      </c>
      <c r="AM150" s="36" t="s">
        <v>138</v>
      </c>
      <c r="AN150" s="36" t="s">
        <v>88</v>
      </c>
      <c r="AO150" s="36" t="s">
        <v>89</v>
      </c>
      <c r="AP150" s="36" t="s">
        <v>109</v>
      </c>
      <c r="AQ150" s="29"/>
      <c r="AR150" s="29" t="s">
        <v>448</v>
      </c>
    </row>
    <row r="151" spans="1:44" ht="75" hidden="1" customHeight="1" x14ac:dyDescent="0.25">
      <c r="A151" s="42"/>
      <c r="B151" s="36">
        <f t="shared" si="7"/>
        <v>114</v>
      </c>
      <c r="C151" s="36" t="s">
        <v>780</v>
      </c>
      <c r="D151" s="29" t="s">
        <v>165</v>
      </c>
      <c r="E151" s="36" t="s">
        <v>109</v>
      </c>
      <c r="F151" s="36">
        <v>3</v>
      </c>
      <c r="G151" s="36" t="s">
        <v>109</v>
      </c>
      <c r="H151" s="47" t="s">
        <v>713</v>
      </c>
      <c r="I151" s="36" t="s">
        <v>72</v>
      </c>
      <c r="J151" s="36" t="s">
        <v>713</v>
      </c>
      <c r="K151" s="36" t="s">
        <v>713</v>
      </c>
      <c r="L151" s="44" t="s">
        <v>125</v>
      </c>
      <c r="M151" s="36" t="s">
        <v>240</v>
      </c>
      <c r="N151" s="36" t="s">
        <v>781</v>
      </c>
      <c r="O151" s="36" t="s">
        <v>781</v>
      </c>
      <c r="P151" s="36" t="s">
        <v>782</v>
      </c>
      <c r="Q151" s="36" t="s">
        <v>109</v>
      </c>
      <c r="R151" s="36" t="s">
        <v>668</v>
      </c>
      <c r="S151" s="36">
        <v>3313050</v>
      </c>
      <c r="T151" s="36">
        <v>642</v>
      </c>
      <c r="U151" s="36" t="s">
        <v>147</v>
      </c>
      <c r="V151" s="45">
        <v>1</v>
      </c>
      <c r="W151" s="46">
        <v>5000</v>
      </c>
      <c r="X151" s="46">
        <v>5000</v>
      </c>
      <c r="Y151" s="36">
        <v>2015</v>
      </c>
      <c r="Z151" s="36" t="s">
        <v>161</v>
      </c>
      <c r="AA151" s="36">
        <v>2015</v>
      </c>
      <c r="AB151" s="36" t="s">
        <v>161</v>
      </c>
      <c r="AC151" s="47">
        <v>2015</v>
      </c>
      <c r="AD151" s="36" t="s">
        <v>161</v>
      </c>
      <c r="AE151" s="47">
        <v>2015</v>
      </c>
      <c r="AF151" s="36" t="s">
        <v>194</v>
      </c>
      <c r="AG151" s="36">
        <v>2015</v>
      </c>
      <c r="AH151" s="36" t="s">
        <v>82</v>
      </c>
      <c r="AI151" s="36">
        <v>2015</v>
      </c>
      <c r="AJ151" s="36" t="s">
        <v>134</v>
      </c>
      <c r="AK151" s="36" t="s">
        <v>136</v>
      </c>
      <c r="AL151" s="36" t="s">
        <v>137</v>
      </c>
      <c r="AM151" s="36" t="s">
        <v>138</v>
      </c>
      <c r="AN151" s="36" t="s">
        <v>88</v>
      </c>
      <c r="AO151" s="36" t="s">
        <v>89</v>
      </c>
      <c r="AP151" s="36" t="s">
        <v>109</v>
      </c>
      <c r="AQ151" s="29"/>
      <c r="AR151" s="29" t="s">
        <v>612</v>
      </c>
    </row>
    <row r="152" spans="1:44" ht="105" hidden="1" customHeight="1" x14ac:dyDescent="0.25">
      <c r="A152" s="42" t="s">
        <v>681</v>
      </c>
      <c r="B152" s="36">
        <f t="shared" si="7"/>
        <v>115</v>
      </c>
      <c r="C152" s="36" t="s">
        <v>783</v>
      </c>
      <c r="D152" s="29" t="s">
        <v>93</v>
      </c>
      <c r="E152" s="36" t="s">
        <v>109</v>
      </c>
      <c r="F152" s="36">
        <v>3</v>
      </c>
      <c r="G152" s="36" t="s">
        <v>109</v>
      </c>
      <c r="H152" s="47" t="s">
        <v>713</v>
      </c>
      <c r="I152" s="36" t="s">
        <v>72</v>
      </c>
      <c r="J152" s="36" t="s">
        <v>713</v>
      </c>
      <c r="K152" s="36" t="s">
        <v>713</v>
      </c>
      <c r="L152" s="44" t="s">
        <v>750</v>
      </c>
      <c r="M152" s="36" t="s">
        <v>751</v>
      </c>
      <c r="N152" s="36" t="s">
        <v>784</v>
      </c>
      <c r="O152" s="36" t="s">
        <v>784</v>
      </c>
      <c r="P152" s="36" t="s">
        <v>785</v>
      </c>
      <c r="Q152" s="36" t="s">
        <v>109</v>
      </c>
      <c r="R152" s="36" t="s">
        <v>668</v>
      </c>
      <c r="S152" s="36">
        <v>3313050</v>
      </c>
      <c r="T152" s="36">
        <v>642</v>
      </c>
      <c r="U152" s="36" t="s">
        <v>147</v>
      </c>
      <c r="V152" s="45">
        <v>1</v>
      </c>
      <c r="W152" s="51">
        <v>1100</v>
      </c>
      <c r="X152" s="46">
        <f>W152</f>
        <v>1100</v>
      </c>
      <c r="Y152" s="29">
        <v>2015</v>
      </c>
      <c r="Z152" s="29" t="s">
        <v>99</v>
      </c>
      <c r="AA152" s="29">
        <v>2015</v>
      </c>
      <c r="AB152" s="29" t="s">
        <v>99</v>
      </c>
      <c r="AC152" s="29">
        <v>2015</v>
      </c>
      <c r="AD152" s="29" t="s">
        <v>99</v>
      </c>
      <c r="AE152" s="47">
        <v>2015</v>
      </c>
      <c r="AF152" s="29" t="s">
        <v>161</v>
      </c>
      <c r="AG152" s="36">
        <v>2015</v>
      </c>
      <c r="AH152" s="29" t="s">
        <v>161</v>
      </c>
      <c r="AI152" s="36">
        <v>2015</v>
      </c>
      <c r="AJ152" s="29" t="s">
        <v>83</v>
      </c>
      <c r="AK152" s="36" t="s">
        <v>136</v>
      </c>
      <c r="AL152" s="36" t="s">
        <v>137</v>
      </c>
      <c r="AM152" s="36" t="s">
        <v>138</v>
      </c>
      <c r="AN152" s="36" t="s">
        <v>88</v>
      </c>
      <c r="AO152" s="36" t="s">
        <v>89</v>
      </c>
      <c r="AP152" s="36" t="s">
        <v>109</v>
      </c>
      <c r="AQ152" s="29" t="s">
        <v>109</v>
      </c>
      <c r="AR152" s="29" t="s">
        <v>775</v>
      </c>
    </row>
    <row r="153" spans="1:44" ht="90" hidden="1" customHeight="1" x14ac:dyDescent="0.25">
      <c r="A153" s="42"/>
      <c r="B153" s="36">
        <f t="shared" si="7"/>
        <v>116</v>
      </c>
      <c r="C153" s="36" t="s">
        <v>786</v>
      </c>
      <c r="D153" s="29" t="s">
        <v>165</v>
      </c>
      <c r="E153" s="36" t="s">
        <v>109</v>
      </c>
      <c r="F153" s="36">
        <v>3</v>
      </c>
      <c r="G153" s="36" t="s">
        <v>109</v>
      </c>
      <c r="H153" s="47" t="s">
        <v>713</v>
      </c>
      <c r="I153" s="36" t="s">
        <v>72</v>
      </c>
      <c r="J153" s="36" t="s">
        <v>713</v>
      </c>
      <c r="K153" s="36" t="s">
        <v>713</v>
      </c>
      <c r="L153" s="44" t="s">
        <v>750</v>
      </c>
      <c r="M153" s="36" t="s">
        <v>751</v>
      </c>
      <c r="N153" s="36" t="s">
        <v>787</v>
      </c>
      <c r="O153" s="36" t="s">
        <v>787</v>
      </c>
      <c r="P153" s="36" t="s">
        <v>782</v>
      </c>
      <c r="Q153" s="36" t="s">
        <v>109</v>
      </c>
      <c r="R153" s="36" t="s">
        <v>668</v>
      </c>
      <c r="S153" s="36">
        <v>3313050</v>
      </c>
      <c r="T153" s="36">
        <v>642</v>
      </c>
      <c r="U153" s="36" t="s">
        <v>147</v>
      </c>
      <c r="V153" s="45">
        <v>1</v>
      </c>
      <c r="W153" s="46">
        <v>250</v>
      </c>
      <c r="X153" s="46">
        <v>250</v>
      </c>
      <c r="Y153" s="36">
        <v>2015</v>
      </c>
      <c r="Z153" s="36" t="s">
        <v>161</v>
      </c>
      <c r="AA153" s="36">
        <v>2015</v>
      </c>
      <c r="AB153" s="36" t="s">
        <v>161</v>
      </c>
      <c r="AC153" s="47">
        <v>2015</v>
      </c>
      <c r="AD153" s="36" t="s">
        <v>161</v>
      </c>
      <c r="AE153" s="47">
        <v>2015</v>
      </c>
      <c r="AF153" s="36" t="s">
        <v>194</v>
      </c>
      <c r="AG153" s="36">
        <v>2015</v>
      </c>
      <c r="AH153" s="36" t="s">
        <v>82</v>
      </c>
      <c r="AI153" s="36">
        <v>2015</v>
      </c>
      <c r="AJ153" s="36" t="s">
        <v>134</v>
      </c>
      <c r="AK153" s="36" t="s">
        <v>136</v>
      </c>
      <c r="AL153" s="36" t="s">
        <v>137</v>
      </c>
      <c r="AM153" s="36" t="s">
        <v>138</v>
      </c>
      <c r="AN153" s="36" t="s">
        <v>88</v>
      </c>
      <c r="AO153" s="36" t="s">
        <v>89</v>
      </c>
      <c r="AP153" s="36" t="s">
        <v>109</v>
      </c>
      <c r="AQ153" s="29"/>
      <c r="AR153" s="29" t="s">
        <v>718</v>
      </c>
    </row>
    <row r="154" spans="1:44" ht="150.75" hidden="1" customHeight="1" x14ac:dyDescent="0.25">
      <c r="A154" s="42" t="s">
        <v>788</v>
      </c>
      <c r="B154" s="36">
        <f t="shared" si="7"/>
        <v>117</v>
      </c>
      <c r="C154" s="36" t="s">
        <v>789</v>
      </c>
      <c r="D154" s="29"/>
      <c r="E154" s="36"/>
      <c r="F154" s="36"/>
      <c r="G154" s="36"/>
      <c r="H154" s="47" t="s">
        <v>790</v>
      </c>
      <c r="I154" s="36" t="s">
        <v>72</v>
      </c>
      <c r="J154" s="36" t="s">
        <v>790</v>
      </c>
      <c r="K154" s="36" t="s">
        <v>790</v>
      </c>
      <c r="L154" s="44" t="s">
        <v>791</v>
      </c>
      <c r="M154" s="36" t="s">
        <v>411</v>
      </c>
      <c r="N154" s="36" t="s">
        <v>792</v>
      </c>
      <c r="O154" s="36" t="s">
        <v>793</v>
      </c>
      <c r="P154" s="36" t="s">
        <v>794</v>
      </c>
      <c r="Q154" s="36" t="s">
        <v>109</v>
      </c>
      <c r="R154" s="36" t="s">
        <v>795</v>
      </c>
      <c r="S154" s="36">
        <v>7422012</v>
      </c>
      <c r="T154" s="36">
        <v>642</v>
      </c>
      <c r="U154" s="36" t="s">
        <v>147</v>
      </c>
      <c r="V154" s="45">
        <v>1</v>
      </c>
      <c r="W154" s="46">
        <v>150</v>
      </c>
      <c r="X154" s="46">
        <v>75</v>
      </c>
      <c r="Y154" s="36">
        <v>2015</v>
      </c>
      <c r="Z154" s="36" t="s">
        <v>83</v>
      </c>
      <c r="AA154" s="36">
        <v>2015</v>
      </c>
      <c r="AB154" s="36" t="s">
        <v>119</v>
      </c>
      <c r="AC154" s="47">
        <v>2015</v>
      </c>
      <c r="AD154" s="36" t="s">
        <v>119</v>
      </c>
      <c r="AE154" s="47">
        <v>2015</v>
      </c>
      <c r="AF154" s="36" t="s">
        <v>100</v>
      </c>
      <c r="AG154" s="36">
        <v>2015</v>
      </c>
      <c r="AH154" s="36" t="s">
        <v>310</v>
      </c>
      <c r="AI154" s="36">
        <v>2016</v>
      </c>
      <c r="AJ154" s="36" t="s">
        <v>100</v>
      </c>
      <c r="AK154" s="36" t="s">
        <v>136</v>
      </c>
      <c r="AL154" s="36" t="s">
        <v>137</v>
      </c>
      <c r="AM154" s="36" t="s">
        <v>138</v>
      </c>
      <c r="AN154" s="36"/>
      <c r="AO154" s="36"/>
      <c r="AP154" s="36" t="s">
        <v>796</v>
      </c>
      <c r="AQ154" s="29" t="s">
        <v>797</v>
      </c>
      <c r="AR154" s="29"/>
    </row>
    <row r="155" spans="1:44" ht="114.75" hidden="1" customHeight="1" x14ac:dyDescent="0.25">
      <c r="A155" s="42"/>
      <c r="B155" s="36">
        <f t="shared" si="7"/>
        <v>118</v>
      </c>
      <c r="C155" s="36" t="s">
        <v>798</v>
      </c>
      <c r="D155" s="29"/>
      <c r="E155" s="36"/>
      <c r="F155" s="36"/>
      <c r="G155" s="36"/>
      <c r="H155" s="43" t="s">
        <v>790</v>
      </c>
      <c r="I155" s="36" t="s">
        <v>72</v>
      </c>
      <c r="J155" s="36" t="s">
        <v>790</v>
      </c>
      <c r="K155" s="36" t="s">
        <v>790</v>
      </c>
      <c r="L155" s="44" t="s">
        <v>799</v>
      </c>
      <c r="M155" s="36" t="s">
        <v>800</v>
      </c>
      <c r="N155" s="36" t="s">
        <v>801</v>
      </c>
      <c r="O155" s="36" t="s">
        <v>802</v>
      </c>
      <c r="P155" s="36" t="s">
        <v>803</v>
      </c>
      <c r="Q155" s="36" t="s">
        <v>109</v>
      </c>
      <c r="R155" s="36" t="s">
        <v>672</v>
      </c>
      <c r="S155" s="36">
        <v>4010413</v>
      </c>
      <c r="T155" s="36">
        <v>642</v>
      </c>
      <c r="U155" s="36" t="s">
        <v>147</v>
      </c>
      <c r="V155" s="45">
        <v>1</v>
      </c>
      <c r="W155" s="46">
        <v>7600</v>
      </c>
      <c r="X155" s="46">
        <v>3800</v>
      </c>
      <c r="Y155" s="36">
        <v>2015</v>
      </c>
      <c r="Z155" s="36" t="s">
        <v>82</v>
      </c>
      <c r="AA155" s="36">
        <v>2015</v>
      </c>
      <c r="AB155" s="36" t="s">
        <v>83</v>
      </c>
      <c r="AC155" s="47">
        <v>2015</v>
      </c>
      <c r="AD155" s="36" t="s">
        <v>83</v>
      </c>
      <c r="AE155" s="47">
        <v>2015</v>
      </c>
      <c r="AF155" s="36" t="s">
        <v>119</v>
      </c>
      <c r="AG155" s="36">
        <v>2015</v>
      </c>
      <c r="AH155" s="36" t="s">
        <v>100</v>
      </c>
      <c r="AI155" s="36">
        <v>2016</v>
      </c>
      <c r="AJ155" s="36" t="s">
        <v>119</v>
      </c>
      <c r="AK155" s="36" t="s">
        <v>85</v>
      </c>
      <c r="AL155" s="36" t="s">
        <v>86</v>
      </c>
      <c r="AM155" s="36"/>
      <c r="AN155" s="36"/>
      <c r="AO155" s="36"/>
      <c r="AP155" s="36" t="s">
        <v>804</v>
      </c>
      <c r="AQ155" s="29" t="s">
        <v>805</v>
      </c>
      <c r="AR155" s="29"/>
    </row>
    <row r="156" spans="1:44" ht="135" hidden="1" customHeight="1" x14ac:dyDescent="0.25">
      <c r="A156" s="42"/>
      <c r="B156" s="36">
        <f t="shared" si="7"/>
        <v>119</v>
      </c>
      <c r="C156" s="36" t="s">
        <v>806</v>
      </c>
      <c r="D156" s="29" t="s">
        <v>165</v>
      </c>
      <c r="E156" s="36"/>
      <c r="F156" s="36"/>
      <c r="G156" s="36"/>
      <c r="H156" s="47" t="s">
        <v>790</v>
      </c>
      <c r="I156" s="36" t="s">
        <v>72</v>
      </c>
      <c r="J156" s="36" t="s">
        <v>790</v>
      </c>
      <c r="K156" s="36" t="s">
        <v>790</v>
      </c>
      <c r="L156" s="44" t="s">
        <v>791</v>
      </c>
      <c r="M156" s="36" t="s">
        <v>411</v>
      </c>
      <c r="N156" s="36" t="s">
        <v>807</v>
      </c>
      <c r="O156" s="36" t="s">
        <v>807</v>
      </c>
      <c r="P156" s="36" t="s">
        <v>808</v>
      </c>
      <c r="Q156" s="36" t="s">
        <v>109</v>
      </c>
      <c r="R156" s="36" t="s">
        <v>809</v>
      </c>
      <c r="S156" s="36">
        <v>2519030</v>
      </c>
      <c r="T156" s="36">
        <v>642</v>
      </c>
      <c r="U156" s="36" t="s">
        <v>147</v>
      </c>
      <c r="V156" s="45">
        <v>1</v>
      </c>
      <c r="W156" s="46">
        <v>400</v>
      </c>
      <c r="X156" s="46">
        <v>100</v>
      </c>
      <c r="Y156" s="36">
        <v>2015</v>
      </c>
      <c r="Z156" s="36" t="s">
        <v>119</v>
      </c>
      <c r="AA156" s="36">
        <v>2015</v>
      </c>
      <c r="AB156" s="36" t="s">
        <v>100</v>
      </c>
      <c r="AC156" s="47">
        <v>2015</v>
      </c>
      <c r="AD156" s="36" t="s">
        <v>100</v>
      </c>
      <c r="AE156" s="47">
        <v>2015</v>
      </c>
      <c r="AF156" s="36" t="s">
        <v>310</v>
      </c>
      <c r="AG156" s="36">
        <v>2015</v>
      </c>
      <c r="AH156" s="36" t="s">
        <v>133</v>
      </c>
      <c r="AI156" s="36">
        <v>2016</v>
      </c>
      <c r="AJ156" s="36" t="s">
        <v>310</v>
      </c>
      <c r="AK156" s="36" t="s">
        <v>136</v>
      </c>
      <c r="AL156" s="36" t="s">
        <v>137</v>
      </c>
      <c r="AM156" s="36" t="s">
        <v>138</v>
      </c>
      <c r="AN156" s="36"/>
      <c r="AO156" s="36"/>
      <c r="AP156" s="36" t="s">
        <v>810</v>
      </c>
      <c r="AQ156" s="29" t="s">
        <v>811</v>
      </c>
      <c r="AR156" s="29" t="s">
        <v>812</v>
      </c>
    </row>
    <row r="157" spans="1:44" ht="110.25" hidden="1" customHeight="1" x14ac:dyDescent="0.25">
      <c r="A157" s="42" t="s">
        <v>813</v>
      </c>
      <c r="B157" s="36">
        <f t="shared" si="7"/>
        <v>120</v>
      </c>
      <c r="C157" s="36" t="s">
        <v>814</v>
      </c>
      <c r="D157" s="29" t="s">
        <v>93</v>
      </c>
      <c r="E157" s="36"/>
      <c r="F157" s="36"/>
      <c r="G157" s="36"/>
      <c r="H157" s="62" t="s">
        <v>790</v>
      </c>
      <c r="I157" s="36" t="s">
        <v>72</v>
      </c>
      <c r="J157" s="29" t="str">
        <f>H157</f>
        <v>ТМО</v>
      </c>
      <c r="K157" s="29" t="str">
        <f>J157</f>
        <v>ТМО</v>
      </c>
      <c r="L157" s="44" t="s">
        <v>815</v>
      </c>
      <c r="M157" s="36" t="s">
        <v>816</v>
      </c>
      <c r="N157" s="29" t="s">
        <v>817</v>
      </c>
      <c r="O157" s="36" t="str">
        <f>N157</f>
        <v>Услуга по техническому обслуживанию водоподготовительной установки на подстанции мобильных ГТЭС в г. Новороссийск</v>
      </c>
      <c r="P157" s="36" t="s">
        <v>818</v>
      </c>
      <c r="Q157" s="36" t="s">
        <v>109</v>
      </c>
      <c r="R157" s="36" t="s">
        <v>819</v>
      </c>
      <c r="S157" s="36">
        <v>4110200</v>
      </c>
      <c r="T157" s="36">
        <v>642</v>
      </c>
      <c r="U157" s="36" t="s">
        <v>147</v>
      </c>
      <c r="V157" s="45">
        <v>1</v>
      </c>
      <c r="W157" s="51">
        <v>640</v>
      </c>
      <c r="X157" s="46">
        <v>640</v>
      </c>
      <c r="Y157" s="36">
        <v>2015</v>
      </c>
      <c r="Z157" s="29" t="s">
        <v>133</v>
      </c>
      <c r="AA157" s="36">
        <v>2015</v>
      </c>
      <c r="AB157" s="29" t="s">
        <v>133</v>
      </c>
      <c r="AC157" s="47">
        <v>2015</v>
      </c>
      <c r="AD157" s="29" t="s">
        <v>134</v>
      </c>
      <c r="AE157" s="47">
        <v>2015</v>
      </c>
      <c r="AF157" s="29" t="s">
        <v>135</v>
      </c>
      <c r="AG157" s="36">
        <v>2016</v>
      </c>
      <c r="AH157" s="36" t="s">
        <v>99</v>
      </c>
      <c r="AI157" s="36">
        <v>2016</v>
      </c>
      <c r="AJ157" s="36" t="s">
        <v>135</v>
      </c>
      <c r="AK157" s="36" t="s">
        <v>136</v>
      </c>
      <c r="AL157" s="36" t="s">
        <v>137</v>
      </c>
      <c r="AM157" s="36" t="s">
        <v>138</v>
      </c>
      <c r="AN157" s="36"/>
      <c r="AO157" s="36"/>
      <c r="AP157" s="36" t="s">
        <v>109</v>
      </c>
      <c r="AQ157" s="29" t="s">
        <v>820</v>
      </c>
      <c r="AR157" s="29" t="s">
        <v>718</v>
      </c>
    </row>
    <row r="158" spans="1:44" ht="117" hidden="1" customHeight="1" x14ac:dyDescent="0.25">
      <c r="A158" s="42"/>
      <c r="B158" s="36">
        <f t="shared" si="7"/>
        <v>121</v>
      </c>
      <c r="C158" s="36" t="s">
        <v>821</v>
      </c>
      <c r="D158" s="29" t="s">
        <v>165</v>
      </c>
      <c r="E158" s="36"/>
      <c r="F158" s="36"/>
      <c r="G158" s="36"/>
      <c r="H158" s="47" t="s">
        <v>790</v>
      </c>
      <c r="I158" s="36" t="s">
        <v>72</v>
      </c>
      <c r="J158" s="36" t="s">
        <v>790</v>
      </c>
      <c r="K158" s="36" t="s">
        <v>790</v>
      </c>
      <c r="L158" s="44" t="s">
        <v>791</v>
      </c>
      <c r="M158" s="36" t="s">
        <v>411</v>
      </c>
      <c r="N158" s="36" t="s">
        <v>822</v>
      </c>
      <c r="O158" s="36" t="s">
        <v>822</v>
      </c>
      <c r="P158" s="36" t="s">
        <v>823</v>
      </c>
      <c r="Q158" s="36" t="s">
        <v>109</v>
      </c>
      <c r="R158" s="36">
        <v>6330010</v>
      </c>
      <c r="S158" s="36">
        <v>6330000</v>
      </c>
      <c r="T158" s="36" t="s">
        <v>224</v>
      </c>
      <c r="U158" s="36" t="s">
        <v>147</v>
      </c>
      <c r="V158" s="45">
        <v>1</v>
      </c>
      <c r="W158" s="46">
        <v>600</v>
      </c>
      <c r="X158" s="46">
        <v>100</v>
      </c>
      <c r="Y158" s="36">
        <v>2015</v>
      </c>
      <c r="Z158" s="36" t="s">
        <v>310</v>
      </c>
      <c r="AA158" s="36">
        <v>2015</v>
      </c>
      <c r="AB158" s="36" t="s">
        <v>133</v>
      </c>
      <c r="AC158" s="47">
        <v>2015</v>
      </c>
      <c r="AD158" s="36" t="s">
        <v>133</v>
      </c>
      <c r="AE158" s="47">
        <v>2015</v>
      </c>
      <c r="AF158" s="36" t="s">
        <v>134</v>
      </c>
      <c r="AG158" s="36">
        <v>2015</v>
      </c>
      <c r="AH158" s="36" t="s">
        <v>135</v>
      </c>
      <c r="AI158" s="36">
        <v>2016</v>
      </c>
      <c r="AJ158" s="36" t="s">
        <v>134</v>
      </c>
      <c r="AK158" s="36" t="s">
        <v>136</v>
      </c>
      <c r="AL158" s="36" t="s">
        <v>137</v>
      </c>
      <c r="AM158" s="36" t="s">
        <v>138</v>
      </c>
      <c r="AN158" s="36"/>
      <c r="AO158" s="36"/>
      <c r="AP158" s="36" t="s">
        <v>824</v>
      </c>
      <c r="AQ158" s="29" t="s">
        <v>825</v>
      </c>
      <c r="AR158" s="29" t="s">
        <v>826</v>
      </c>
    </row>
    <row r="159" spans="1:44" ht="99.75" hidden="1" customHeight="1" x14ac:dyDescent="0.25">
      <c r="A159" s="42" t="s">
        <v>827</v>
      </c>
      <c r="B159" s="36">
        <f t="shared" si="7"/>
        <v>122</v>
      </c>
      <c r="C159" s="36" t="s">
        <v>828</v>
      </c>
      <c r="D159" s="29" t="s">
        <v>93</v>
      </c>
      <c r="E159" s="36"/>
      <c r="F159" s="36"/>
      <c r="G159" s="36"/>
      <c r="H159" s="47" t="s">
        <v>790</v>
      </c>
      <c r="I159" s="36" t="s">
        <v>72</v>
      </c>
      <c r="J159" s="36" t="s">
        <v>790</v>
      </c>
      <c r="K159" s="36" t="s">
        <v>790</v>
      </c>
      <c r="L159" s="44" t="s">
        <v>74</v>
      </c>
      <c r="M159" s="36" t="s">
        <v>829</v>
      </c>
      <c r="N159" s="36" t="s">
        <v>830</v>
      </c>
      <c r="O159" s="36" t="s">
        <v>830</v>
      </c>
      <c r="P159" s="36" t="s">
        <v>831</v>
      </c>
      <c r="Q159" s="36" t="s">
        <v>109</v>
      </c>
      <c r="R159" s="36" t="s">
        <v>832</v>
      </c>
      <c r="S159" s="36">
        <v>7129000</v>
      </c>
      <c r="T159" s="36">
        <v>642</v>
      </c>
      <c r="U159" s="36" t="s">
        <v>147</v>
      </c>
      <c r="V159" s="45">
        <v>1</v>
      </c>
      <c r="W159" s="46">
        <v>2665.1239999999998</v>
      </c>
      <c r="X159" s="46">
        <f>W159</f>
        <v>2665.1239999999998</v>
      </c>
      <c r="Y159" s="36">
        <v>2015</v>
      </c>
      <c r="Z159" s="29" t="s">
        <v>119</v>
      </c>
      <c r="AA159" s="36">
        <v>2015</v>
      </c>
      <c r="AB159" s="29" t="s">
        <v>119</v>
      </c>
      <c r="AC159" s="47">
        <v>2015</v>
      </c>
      <c r="AD159" s="29" t="s">
        <v>119</v>
      </c>
      <c r="AE159" s="47">
        <v>2015</v>
      </c>
      <c r="AF159" s="29" t="s">
        <v>119</v>
      </c>
      <c r="AG159" s="36">
        <v>2015</v>
      </c>
      <c r="AH159" s="29" t="s">
        <v>119</v>
      </c>
      <c r="AI159" s="36">
        <v>2016</v>
      </c>
      <c r="AJ159" s="29" t="s">
        <v>119</v>
      </c>
      <c r="AK159" s="36" t="s">
        <v>85</v>
      </c>
      <c r="AL159" s="36" t="s">
        <v>86</v>
      </c>
      <c r="AM159" s="36"/>
      <c r="AN159" s="36"/>
      <c r="AO159" s="36"/>
      <c r="AP159" s="36" t="s">
        <v>833</v>
      </c>
      <c r="AQ159" s="29" t="s">
        <v>834</v>
      </c>
      <c r="AR159" s="29" t="s">
        <v>835</v>
      </c>
    </row>
    <row r="160" spans="1:44" ht="75" hidden="1" customHeight="1" x14ac:dyDescent="0.25">
      <c r="A160" s="42"/>
      <c r="B160" s="36">
        <f t="shared" si="7"/>
        <v>123</v>
      </c>
      <c r="C160" s="36" t="s">
        <v>836</v>
      </c>
      <c r="D160" s="29" t="s">
        <v>165</v>
      </c>
      <c r="E160" s="36" t="s">
        <v>109</v>
      </c>
      <c r="F160" s="36">
        <v>8</v>
      </c>
      <c r="G160" s="36" t="s">
        <v>109</v>
      </c>
      <c r="H160" s="43" t="s">
        <v>607</v>
      </c>
      <c r="I160" s="36" t="s">
        <v>72</v>
      </c>
      <c r="J160" s="36" t="str">
        <f>H160</f>
        <v>ОП Крым</v>
      </c>
      <c r="K160" s="36" t="str">
        <f>J160</f>
        <v>ОП Крым</v>
      </c>
      <c r="L160" s="44"/>
      <c r="M160" s="36" t="s">
        <v>649</v>
      </c>
      <c r="N160" s="36" t="s">
        <v>837</v>
      </c>
      <c r="O160" s="36" t="s">
        <v>837</v>
      </c>
      <c r="P160" s="36" t="s">
        <v>838</v>
      </c>
      <c r="Q160" s="36" t="s">
        <v>109</v>
      </c>
      <c r="R160" s="36" t="s">
        <v>839</v>
      </c>
      <c r="S160" s="36">
        <v>6312020</v>
      </c>
      <c r="T160" s="36" t="s">
        <v>224</v>
      </c>
      <c r="U160" s="36" t="s">
        <v>147</v>
      </c>
      <c r="V160" s="45">
        <v>1</v>
      </c>
      <c r="W160" s="46">
        <v>800</v>
      </c>
      <c r="X160" s="46">
        <v>250</v>
      </c>
      <c r="Y160" s="36">
        <v>2015</v>
      </c>
      <c r="Z160" s="36" t="s">
        <v>83</v>
      </c>
      <c r="AA160" s="36">
        <v>2015</v>
      </c>
      <c r="AB160" s="36" t="s">
        <v>83</v>
      </c>
      <c r="AC160" s="47">
        <v>2015</v>
      </c>
      <c r="AD160" s="36" t="s">
        <v>119</v>
      </c>
      <c r="AE160" s="47">
        <v>2015</v>
      </c>
      <c r="AF160" s="36" t="s">
        <v>100</v>
      </c>
      <c r="AG160" s="36">
        <v>2015</v>
      </c>
      <c r="AH160" s="36" t="s">
        <v>310</v>
      </c>
      <c r="AI160" s="36">
        <v>2016</v>
      </c>
      <c r="AJ160" s="36" t="s">
        <v>100</v>
      </c>
      <c r="AK160" s="36" t="s">
        <v>136</v>
      </c>
      <c r="AL160" s="36" t="s">
        <v>137</v>
      </c>
      <c r="AM160" s="36" t="s">
        <v>138</v>
      </c>
      <c r="AN160" s="36" t="s">
        <v>88</v>
      </c>
      <c r="AO160" s="36" t="s">
        <v>89</v>
      </c>
      <c r="AP160" s="36" t="s">
        <v>109</v>
      </c>
      <c r="AQ160" s="29" t="s">
        <v>109</v>
      </c>
      <c r="AR160" s="29" t="s">
        <v>383</v>
      </c>
    </row>
    <row r="161" spans="1:44" ht="75" hidden="1" customHeight="1" x14ac:dyDescent="0.25">
      <c r="A161" s="42" t="s">
        <v>840</v>
      </c>
      <c r="B161" s="36">
        <f t="shared" si="7"/>
        <v>124</v>
      </c>
      <c r="C161" s="36" t="s">
        <v>841</v>
      </c>
      <c r="D161" s="29"/>
      <c r="E161" s="36" t="s">
        <v>109</v>
      </c>
      <c r="F161" s="36">
        <v>8</v>
      </c>
      <c r="G161" s="36" t="s">
        <v>109</v>
      </c>
      <c r="H161" s="62" t="s">
        <v>842</v>
      </c>
      <c r="I161" s="36" t="s">
        <v>72</v>
      </c>
      <c r="J161" s="29" t="str">
        <f>H161</f>
        <v>СТО</v>
      </c>
      <c r="K161" s="29" t="str">
        <f>J161</f>
        <v>СТО</v>
      </c>
      <c r="L161" s="44"/>
      <c r="M161" s="36" t="s">
        <v>649</v>
      </c>
      <c r="N161" s="36" t="s">
        <v>843</v>
      </c>
      <c r="O161" s="36" t="s">
        <v>843</v>
      </c>
      <c r="P161" s="36" t="s">
        <v>844</v>
      </c>
      <c r="Q161" s="36" t="s">
        <v>109</v>
      </c>
      <c r="R161" s="36" t="s">
        <v>845</v>
      </c>
      <c r="S161" s="36">
        <v>6312020</v>
      </c>
      <c r="T161" s="36">
        <v>642</v>
      </c>
      <c r="U161" s="36" t="s">
        <v>147</v>
      </c>
      <c r="V161" s="45">
        <v>1</v>
      </c>
      <c r="W161" s="46">
        <v>2300</v>
      </c>
      <c r="X161" s="46">
        <v>750</v>
      </c>
      <c r="Y161" s="36">
        <v>2015</v>
      </c>
      <c r="Z161" s="36" t="s">
        <v>83</v>
      </c>
      <c r="AA161" s="36">
        <v>2015</v>
      </c>
      <c r="AB161" s="36" t="s">
        <v>83</v>
      </c>
      <c r="AC161" s="47">
        <v>2015</v>
      </c>
      <c r="AD161" s="36" t="s">
        <v>119</v>
      </c>
      <c r="AE161" s="47">
        <v>2015</v>
      </c>
      <c r="AF161" s="36" t="s">
        <v>100</v>
      </c>
      <c r="AG161" s="36">
        <v>2015</v>
      </c>
      <c r="AH161" s="36" t="s">
        <v>310</v>
      </c>
      <c r="AI161" s="36">
        <v>2016</v>
      </c>
      <c r="AJ161" s="36" t="s">
        <v>100</v>
      </c>
      <c r="AK161" s="36" t="s">
        <v>136</v>
      </c>
      <c r="AL161" s="36" t="s">
        <v>137</v>
      </c>
      <c r="AM161" s="36" t="s">
        <v>138</v>
      </c>
      <c r="AN161" s="36" t="s">
        <v>88</v>
      </c>
      <c r="AO161" s="36" t="s">
        <v>89</v>
      </c>
      <c r="AP161" s="36" t="s">
        <v>109</v>
      </c>
      <c r="AQ161" s="29" t="s">
        <v>109</v>
      </c>
      <c r="AR161" s="29"/>
    </row>
    <row r="162" spans="1:44" ht="100.5" hidden="1" customHeight="1" x14ac:dyDescent="0.25">
      <c r="A162" s="42" t="s">
        <v>846</v>
      </c>
      <c r="B162" s="36">
        <f t="shared" si="7"/>
        <v>125</v>
      </c>
      <c r="C162" s="36" t="s">
        <v>847</v>
      </c>
      <c r="D162" s="29" t="s">
        <v>93</v>
      </c>
      <c r="E162" s="36" t="s">
        <v>109</v>
      </c>
      <c r="F162" s="36">
        <v>8</v>
      </c>
      <c r="G162" s="36" t="s">
        <v>109</v>
      </c>
      <c r="H162" s="62" t="s">
        <v>842</v>
      </c>
      <c r="I162" s="36" t="s">
        <v>72</v>
      </c>
      <c r="J162" s="36" t="s">
        <v>607</v>
      </c>
      <c r="K162" s="36" t="str">
        <f>J162</f>
        <v>ОП Крым</v>
      </c>
      <c r="L162" s="44"/>
      <c r="M162" s="36" t="s">
        <v>649</v>
      </c>
      <c r="N162" s="36" t="s">
        <v>848</v>
      </c>
      <c r="O162" s="36" t="s">
        <v>848</v>
      </c>
      <c r="P162" s="36" t="s">
        <v>849</v>
      </c>
      <c r="Q162" s="36" t="s">
        <v>109</v>
      </c>
      <c r="R162" s="36" t="s">
        <v>672</v>
      </c>
      <c r="S162" s="36" t="s">
        <v>672</v>
      </c>
      <c r="T162" s="36">
        <v>642</v>
      </c>
      <c r="U162" s="36" t="s">
        <v>147</v>
      </c>
      <c r="V162" s="45">
        <v>1</v>
      </c>
      <c r="W162" s="51">
        <v>200000</v>
      </c>
      <c r="X162" s="46">
        <f>W162</f>
        <v>200000</v>
      </c>
      <c r="Y162" s="29">
        <v>2015</v>
      </c>
      <c r="Z162" s="29" t="s">
        <v>100</v>
      </c>
      <c r="AA162" s="29">
        <v>2015</v>
      </c>
      <c r="AB162" s="29" t="s">
        <v>100</v>
      </c>
      <c r="AC162" s="47">
        <v>2015</v>
      </c>
      <c r="AD162" s="29" t="s">
        <v>310</v>
      </c>
      <c r="AE162" s="47">
        <v>2015</v>
      </c>
      <c r="AF162" s="29" t="s">
        <v>310</v>
      </c>
      <c r="AG162" s="36">
        <v>2015</v>
      </c>
      <c r="AH162" s="29" t="s">
        <v>310</v>
      </c>
      <c r="AI162" s="29">
        <v>2016</v>
      </c>
      <c r="AJ162" s="29" t="s">
        <v>135</v>
      </c>
      <c r="AK162" s="36" t="s">
        <v>85</v>
      </c>
      <c r="AL162" s="36" t="s">
        <v>86</v>
      </c>
      <c r="AM162" s="36" t="s">
        <v>109</v>
      </c>
      <c r="AN162" s="36" t="s">
        <v>88</v>
      </c>
      <c r="AO162" s="36" t="s">
        <v>89</v>
      </c>
      <c r="AP162" s="36" t="s">
        <v>804</v>
      </c>
      <c r="AQ162" s="29" t="s">
        <v>109</v>
      </c>
      <c r="AR162" s="29" t="s">
        <v>835</v>
      </c>
    </row>
    <row r="163" spans="1:44" ht="162" hidden="1" customHeight="1" x14ac:dyDescent="0.25">
      <c r="A163" s="42" t="s">
        <v>850</v>
      </c>
      <c r="B163" s="36">
        <f t="shared" si="7"/>
        <v>126</v>
      </c>
      <c r="C163" s="36" t="s">
        <v>851</v>
      </c>
      <c r="D163" s="29" t="s">
        <v>93</v>
      </c>
      <c r="E163" s="36" t="s">
        <v>109</v>
      </c>
      <c r="F163" s="36">
        <v>8</v>
      </c>
      <c r="G163" s="36" t="s">
        <v>109</v>
      </c>
      <c r="H163" s="62" t="s">
        <v>842</v>
      </c>
      <c r="I163" s="36" t="s">
        <v>72</v>
      </c>
      <c r="J163" s="36" t="str">
        <f>H163</f>
        <v>СТО</v>
      </c>
      <c r="K163" s="36" t="str">
        <f>J163</f>
        <v>СТО</v>
      </c>
      <c r="L163" s="44"/>
      <c r="M163" s="36" t="s">
        <v>649</v>
      </c>
      <c r="N163" s="36" t="s">
        <v>852</v>
      </c>
      <c r="O163" s="36" t="s">
        <v>852</v>
      </c>
      <c r="P163" s="36" t="s">
        <v>853</v>
      </c>
      <c r="Q163" s="36" t="s">
        <v>109</v>
      </c>
      <c r="R163" s="36" t="s">
        <v>854</v>
      </c>
      <c r="S163" s="36">
        <v>5150710</v>
      </c>
      <c r="T163" s="36">
        <v>796</v>
      </c>
      <c r="U163" s="36" t="s">
        <v>245</v>
      </c>
      <c r="V163" s="45">
        <v>102</v>
      </c>
      <c r="W163" s="51">
        <v>22500</v>
      </c>
      <c r="X163" s="46">
        <f>W163</f>
        <v>22500</v>
      </c>
      <c r="Y163" s="29">
        <v>2015</v>
      </c>
      <c r="Z163" s="29" t="s">
        <v>194</v>
      </c>
      <c r="AA163" s="36">
        <v>2015</v>
      </c>
      <c r="AB163" s="29" t="s">
        <v>194</v>
      </c>
      <c r="AC163" s="47">
        <v>2015</v>
      </c>
      <c r="AD163" s="29" t="s">
        <v>194</v>
      </c>
      <c r="AE163" s="47">
        <v>2015</v>
      </c>
      <c r="AF163" s="29" t="s">
        <v>84</v>
      </c>
      <c r="AG163" s="36">
        <v>2015</v>
      </c>
      <c r="AH163" s="36" t="s">
        <v>84</v>
      </c>
      <c r="AI163" s="36">
        <v>2015</v>
      </c>
      <c r="AJ163" s="29" t="s">
        <v>82</v>
      </c>
      <c r="AK163" s="29" t="s">
        <v>149</v>
      </c>
      <c r="AL163" s="36" t="s">
        <v>137</v>
      </c>
      <c r="AM163" s="36" t="s">
        <v>138</v>
      </c>
      <c r="AN163" s="36" t="s">
        <v>88</v>
      </c>
      <c r="AO163" s="36" t="s">
        <v>89</v>
      </c>
      <c r="AP163" s="36" t="s">
        <v>109</v>
      </c>
      <c r="AQ163" s="29" t="s">
        <v>109</v>
      </c>
      <c r="AR163" s="29" t="s">
        <v>356</v>
      </c>
    </row>
    <row r="164" spans="1:44" ht="135" hidden="1" customHeight="1" x14ac:dyDescent="0.25">
      <c r="A164" s="42" t="s">
        <v>855</v>
      </c>
      <c r="B164" s="36">
        <f t="shared" si="7"/>
        <v>127</v>
      </c>
      <c r="C164" s="36" t="s">
        <v>856</v>
      </c>
      <c r="D164" s="29"/>
      <c r="E164" s="36" t="s">
        <v>109</v>
      </c>
      <c r="F164" s="36">
        <v>8</v>
      </c>
      <c r="G164" s="36" t="s">
        <v>109</v>
      </c>
      <c r="H164" s="47" t="s">
        <v>842</v>
      </c>
      <c r="I164" s="36" t="s">
        <v>72</v>
      </c>
      <c r="J164" s="36" t="s">
        <v>842</v>
      </c>
      <c r="K164" s="36" t="s">
        <v>842</v>
      </c>
      <c r="L164" s="44" t="s">
        <v>857</v>
      </c>
      <c r="M164" s="36" t="s">
        <v>858</v>
      </c>
      <c r="N164" s="36" t="s">
        <v>859</v>
      </c>
      <c r="O164" s="36" t="s">
        <v>859</v>
      </c>
      <c r="P164" s="36" t="s">
        <v>860</v>
      </c>
      <c r="Q164" s="36" t="s">
        <v>109</v>
      </c>
      <c r="R164" s="36" t="s">
        <v>839</v>
      </c>
      <c r="S164" s="36">
        <v>6312020</v>
      </c>
      <c r="T164" s="36">
        <v>535</v>
      </c>
      <c r="U164" s="36" t="s">
        <v>861</v>
      </c>
      <c r="V164" s="45">
        <v>1388</v>
      </c>
      <c r="W164" s="46">
        <v>8100</v>
      </c>
      <c r="X164" s="46">
        <v>4750</v>
      </c>
      <c r="Y164" s="36">
        <v>2015</v>
      </c>
      <c r="Z164" s="36" t="s">
        <v>194</v>
      </c>
      <c r="AA164" s="36">
        <v>2015</v>
      </c>
      <c r="AB164" s="36" t="s">
        <v>84</v>
      </c>
      <c r="AC164" s="47">
        <v>2015</v>
      </c>
      <c r="AD164" s="36" t="s">
        <v>82</v>
      </c>
      <c r="AE164" s="47">
        <v>2015</v>
      </c>
      <c r="AF164" s="36" t="s">
        <v>83</v>
      </c>
      <c r="AG164" s="36">
        <v>2015</v>
      </c>
      <c r="AH164" s="36" t="s">
        <v>119</v>
      </c>
      <c r="AI164" s="36">
        <v>2016</v>
      </c>
      <c r="AJ164" s="36" t="s">
        <v>83</v>
      </c>
      <c r="AK164" s="36" t="s">
        <v>85</v>
      </c>
      <c r="AL164" s="36" t="s">
        <v>86</v>
      </c>
      <c r="AM164" s="36" t="s">
        <v>109</v>
      </c>
      <c r="AN164" s="36" t="s">
        <v>88</v>
      </c>
      <c r="AO164" s="36" t="s">
        <v>89</v>
      </c>
      <c r="AP164" s="36" t="s">
        <v>862</v>
      </c>
      <c r="AQ164" s="29" t="s">
        <v>109</v>
      </c>
      <c r="AR164" s="29"/>
    </row>
    <row r="165" spans="1:44" ht="315" hidden="1" customHeight="1" x14ac:dyDescent="0.25">
      <c r="A165" s="42" t="s">
        <v>863</v>
      </c>
      <c r="B165" s="36">
        <f t="shared" si="7"/>
        <v>128</v>
      </c>
      <c r="C165" s="36" t="s">
        <v>864</v>
      </c>
      <c r="D165" s="29" t="s">
        <v>165</v>
      </c>
      <c r="E165" s="36" t="s">
        <v>109</v>
      </c>
      <c r="F165" s="36">
        <v>8</v>
      </c>
      <c r="G165" s="36" t="s">
        <v>109</v>
      </c>
      <c r="H165" s="47" t="s">
        <v>842</v>
      </c>
      <c r="I165" s="36" t="s">
        <v>72</v>
      </c>
      <c r="J165" s="36" t="s">
        <v>842</v>
      </c>
      <c r="K165" s="36" t="s">
        <v>842</v>
      </c>
      <c r="L165" s="44" t="s">
        <v>733</v>
      </c>
      <c r="M165" s="36" t="s">
        <v>865</v>
      </c>
      <c r="N165" s="36" t="s">
        <v>866</v>
      </c>
      <c r="O165" s="36" t="str">
        <f>N165</f>
        <v>Поставка  топлива для нужд ГТЭС в Краснодарском крае (ОП-Юг)</v>
      </c>
      <c r="P165" s="36" t="s">
        <v>867</v>
      </c>
      <c r="Q165" s="36" t="s">
        <v>109</v>
      </c>
      <c r="R165" s="36" t="s">
        <v>868</v>
      </c>
      <c r="S165" s="36" t="s">
        <v>869</v>
      </c>
      <c r="T165" s="36">
        <v>168</v>
      </c>
      <c r="U165" s="36" t="s">
        <v>870</v>
      </c>
      <c r="V165" s="45">
        <v>500</v>
      </c>
      <c r="W165" s="46">
        <f>V165*35</f>
        <v>17500</v>
      </c>
      <c r="X165" s="46">
        <f>W165/2</f>
        <v>8750</v>
      </c>
      <c r="Y165" s="36">
        <v>2015</v>
      </c>
      <c r="Z165" s="36" t="s">
        <v>84</v>
      </c>
      <c r="AA165" s="36">
        <v>2015</v>
      </c>
      <c r="AB165" s="36" t="s">
        <v>82</v>
      </c>
      <c r="AC165" s="47">
        <v>2015</v>
      </c>
      <c r="AD165" s="36" t="s">
        <v>83</v>
      </c>
      <c r="AE165" s="47">
        <v>2015</v>
      </c>
      <c r="AF165" s="36" t="s">
        <v>119</v>
      </c>
      <c r="AG165" s="36">
        <v>2015</v>
      </c>
      <c r="AH165" s="36" t="s">
        <v>100</v>
      </c>
      <c r="AI165" s="36">
        <v>2016</v>
      </c>
      <c r="AJ165" s="36" t="s">
        <v>119</v>
      </c>
      <c r="AK165" s="36" t="s">
        <v>149</v>
      </c>
      <c r="AL165" s="36" t="s">
        <v>137</v>
      </c>
      <c r="AM165" s="36" t="s">
        <v>138</v>
      </c>
      <c r="AN165" s="36" t="s">
        <v>88</v>
      </c>
      <c r="AO165" s="36" t="s">
        <v>89</v>
      </c>
      <c r="AP165" s="36" t="s">
        <v>109</v>
      </c>
      <c r="AQ165" s="29" t="s">
        <v>871</v>
      </c>
      <c r="AR165" s="29"/>
    </row>
    <row r="166" spans="1:44" ht="129.75" hidden="1" customHeight="1" x14ac:dyDescent="0.25">
      <c r="A166" s="42"/>
      <c r="B166" s="36">
        <f t="shared" si="7"/>
        <v>129</v>
      </c>
      <c r="C166" s="36" t="s">
        <v>872</v>
      </c>
      <c r="D166" s="29" t="s">
        <v>165</v>
      </c>
      <c r="E166" s="36" t="s">
        <v>109</v>
      </c>
      <c r="F166" s="36">
        <v>8</v>
      </c>
      <c r="G166" s="36" t="s">
        <v>109</v>
      </c>
      <c r="H166" s="47" t="s">
        <v>842</v>
      </c>
      <c r="I166" s="36" t="s">
        <v>72</v>
      </c>
      <c r="J166" s="36" t="s">
        <v>842</v>
      </c>
      <c r="K166" s="36" t="s">
        <v>842</v>
      </c>
      <c r="L166" s="44" t="s">
        <v>857</v>
      </c>
      <c r="M166" s="36" t="s">
        <v>858</v>
      </c>
      <c r="N166" s="36" t="s">
        <v>873</v>
      </c>
      <c r="O166" s="36" t="str">
        <f>N166</f>
        <v>Поставка топлива для нужд ГТЭС в Республике Тыва (ОП-Кызылская)</v>
      </c>
      <c r="P166" s="36" t="s">
        <v>874</v>
      </c>
      <c r="Q166" s="36" t="s">
        <v>109</v>
      </c>
      <c r="R166" s="36" t="s">
        <v>875</v>
      </c>
      <c r="S166" s="36">
        <v>5110202</v>
      </c>
      <c r="T166" s="36">
        <v>168</v>
      </c>
      <c r="U166" s="36" t="s">
        <v>870</v>
      </c>
      <c r="V166" s="45">
        <v>500</v>
      </c>
      <c r="W166" s="46">
        <f>V166*34</f>
        <v>17000</v>
      </c>
      <c r="X166" s="46">
        <f>W166</f>
        <v>17000</v>
      </c>
      <c r="Y166" s="36">
        <v>2014</v>
      </c>
      <c r="Z166" s="36" t="s">
        <v>310</v>
      </c>
      <c r="AA166" s="36">
        <v>2014</v>
      </c>
      <c r="AB166" s="36" t="s">
        <v>133</v>
      </c>
      <c r="AC166" s="47">
        <v>2014</v>
      </c>
      <c r="AD166" s="36" t="s">
        <v>134</v>
      </c>
      <c r="AE166" s="47">
        <v>2015</v>
      </c>
      <c r="AF166" s="36" t="s">
        <v>99</v>
      </c>
      <c r="AG166" s="36">
        <v>2015</v>
      </c>
      <c r="AH166" s="36" t="s">
        <v>99</v>
      </c>
      <c r="AI166" s="36">
        <v>2015</v>
      </c>
      <c r="AJ166" s="36" t="s">
        <v>135</v>
      </c>
      <c r="AK166" s="36" t="s">
        <v>149</v>
      </c>
      <c r="AL166" s="36" t="s">
        <v>137</v>
      </c>
      <c r="AM166" s="36" t="s">
        <v>138</v>
      </c>
      <c r="AN166" s="36" t="s">
        <v>88</v>
      </c>
      <c r="AO166" s="36" t="s">
        <v>89</v>
      </c>
      <c r="AP166" s="36" t="s">
        <v>109</v>
      </c>
      <c r="AQ166" s="29" t="s">
        <v>876</v>
      </c>
      <c r="AR166" s="29" t="s">
        <v>383</v>
      </c>
    </row>
    <row r="167" spans="1:44" ht="103.5" hidden="1" customHeight="1" x14ac:dyDescent="0.25">
      <c r="A167" s="42"/>
      <c r="B167" s="36">
        <f t="shared" si="7"/>
        <v>130</v>
      </c>
      <c r="C167" s="36" t="s">
        <v>877</v>
      </c>
      <c r="D167" s="29" t="s">
        <v>165</v>
      </c>
      <c r="E167" s="36" t="s">
        <v>109</v>
      </c>
      <c r="F167" s="36">
        <v>8</v>
      </c>
      <c r="G167" s="36" t="s">
        <v>109</v>
      </c>
      <c r="H167" s="47" t="s">
        <v>842</v>
      </c>
      <c r="I167" s="36" t="s">
        <v>72</v>
      </c>
      <c r="J167" s="36" t="s">
        <v>842</v>
      </c>
      <c r="K167" s="36" t="s">
        <v>842</v>
      </c>
      <c r="L167" s="44" t="s">
        <v>878</v>
      </c>
      <c r="M167" s="36" t="s">
        <v>879</v>
      </c>
      <c r="N167" s="36" t="s">
        <v>880</v>
      </c>
      <c r="O167" s="36" t="s">
        <v>880</v>
      </c>
      <c r="P167" s="36" t="s">
        <v>881</v>
      </c>
      <c r="Q167" s="36" t="s">
        <v>109</v>
      </c>
      <c r="R167" s="36" t="s">
        <v>839</v>
      </c>
      <c r="S167" s="36">
        <v>6312020</v>
      </c>
      <c r="T167" s="36">
        <v>535</v>
      </c>
      <c r="U167" s="36" t="s">
        <v>861</v>
      </c>
      <c r="V167" s="45">
        <v>1000</v>
      </c>
      <c r="W167" s="46">
        <v>6100</v>
      </c>
      <c r="X167" s="46">
        <v>6100</v>
      </c>
      <c r="Y167" s="36">
        <v>2014</v>
      </c>
      <c r="Z167" s="36" t="s">
        <v>133</v>
      </c>
      <c r="AA167" s="36">
        <v>2014</v>
      </c>
      <c r="AB167" s="36" t="s">
        <v>134</v>
      </c>
      <c r="AC167" s="47">
        <v>2014</v>
      </c>
      <c r="AD167" s="36" t="s">
        <v>135</v>
      </c>
      <c r="AE167" s="47">
        <v>2015</v>
      </c>
      <c r="AF167" s="36" t="s">
        <v>99</v>
      </c>
      <c r="AG167" s="36">
        <v>2015</v>
      </c>
      <c r="AH167" s="36" t="s">
        <v>99</v>
      </c>
      <c r="AI167" s="36">
        <v>2016</v>
      </c>
      <c r="AJ167" s="36" t="s">
        <v>99</v>
      </c>
      <c r="AK167" s="36" t="s">
        <v>85</v>
      </c>
      <c r="AL167" s="36" t="s">
        <v>86</v>
      </c>
      <c r="AM167" s="36" t="s">
        <v>109</v>
      </c>
      <c r="AN167" s="36" t="s">
        <v>88</v>
      </c>
      <c r="AO167" s="36" t="s">
        <v>89</v>
      </c>
      <c r="AP167" s="36" t="s">
        <v>882</v>
      </c>
      <c r="AQ167" s="29" t="s">
        <v>883</v>
      </c>
      <c r="AR167" s="29" t="s">
        <v>812</v>
      </c>
    </row>
    <row r="168" spans="1:44" ht="138.75" hidden="1" customHeight="1" x14ac:dyDescent="0.25">
      <c r="A168" s="42"/>
      <c r="B168" s="36">
        <f t="shared" si="7"/>
        <v>131</v>
      </c>
      <c r="C168" s="36" t="s">
        <v>884</v>
      </c>
      <c r="D168" s="29" t="s">
        <v>165</v>
      </c>
      <c r="E168" s="36" t="s">
        <v>109</v>
      </c>
      <c r="F168" s="36">
        <v>8</v>
      </c>
      <c r="G168" s="36" t="s">
        <v>109</v>
      </c>
      <c r="H168" s="47" t="s">
        <v>842</v>
      </c>
      <c r="I168" s="36" t="s">
        <v>72</v>
      </c>
      <c r="J168" s="36" t="s">
        <v>842</v>
      </c>
      <c r="K168" s="36" t="s">
        <v>842</v>
      </c>
      <c r="L168" s="44" t="s">
        <v>739</v>
      </c>
      <c r="M168" s="36" t="s">
        <v>879</v>
      </c>
      <c r="N168" s="36" t="s">
        <v>885</v>
      </c>
      <c r="O168" s="36" t="s">
        <v>885</v>
      </c>
      <c r="P168" s="36" t="s">
        <v>886</v>
      </c>
      <c r="Q168" s="36" t="s">
        <v>109</v>
      </c>
      <c r="R168" s="36" t="s">
        <v>887</v>
      </c>
      <c r="S168" s="36">
        <v>6023010</v>
      </c>
      <c r="T168" s="36">
        <v>642</v>
      </c>
      <c r="U168" s="36" t="s">
        <v>147</v>
      </c>
      <c r="V168" s="45">
        <v>1</v>
      </c>
      <c r="W168" s="46">
        <v>400</v>
      </c>
      <c r="X168" s="46">
        <v>400</v>
      </c>
      <c r="Y168" s="36">
        <v>2014</v>
      </c>
      <c r="Z168" s="36" t="s">
        <v>133</v>
      </c>
      <c r="AA168" s="36">
        <v>2014</v>
      </c>
      <c r="AB168" s="36" t="s">
        <v>134</v>
      </c>
      <c r="AC168" s="47">
        <v>2014</v>
      </c>
      <c r="AD168" s="36" t="s">
        <v>135</v>
      </c>
      <c r="AE168" s="47">
        <v>2015</v>
      </c>
      <c r="AF168" s="36" t="s">
        <v>99</v>
      </c>
      <c r="AG168" s="36">
        <v>2015</v>
      </c>
      <c r="AH168" s="36" t="s">
        <v>99</v>
      </c>
      <c r="AI168" s="36">
        <v>2016</v>
      </c>
      <c r="AJ168" s="36" t="s">
        <v>99</v>
      </c>
      <c r="AK168" s="36" t="s">
        <v>136</v>
      </c>
      <c r="AL168" s="36" t="s">
        <v>137</v>
      </c>
      <c r="AM168" s="36" t="s">
        <v>138</v>
      </c>
      <c r="AN168" s="36" t="s">
        <v>88</v>
      </c>
      <c r="AO168" s="36" t="s">
        <v>89</v>
      </c>
      <c r="AP168" s="36" t="s">
        <v>109</v>
      </c>
      <c r="AQ168" s="29" t="s">
        <v>888</v>
      </c>
      <c r="AR168" s="29" t="s">
        <v>812</v>
      </c>
    </row>
    <row r="169" spans="1:44" ht="96" hidden="1" customHeight="1" x14ac:dyDescent="0.25">
      <c r="A169" s="42"/>
      <c r="B169" s="36">
        <f t="shared" si="7"/>
        <v>132</v>
      </c>
      <c r="C169" s="36" t="s">
        <v>889</v>
      </c>
      <c r="D169" s="29" t="s">
        <v>165</v>
      </c>
      <c r="E169" s="36" t="s">
        <v>109</v>
      </c>
      <c r="F169" s="36">
        <v>8</v>
      </c>
      <c r="G169" s="36" t="s">
        <v>109</v>
      </c>
      <c r="H169" s="47" t="s">
        <v>842</v>
      </c>
      <c r="I169" s="36" t="s">
        <v>72</v>
      </c>
      <c r="J169" s="36" t="s">
        <v>842</v>
      </c>
      <c r="K169" s="36" t="s">
        <v>842</v>
      </c>
      <c r="L169" s="44" t="s">
        <v>739</v>
      </c>
      <c r="M169" s="36" t="s">
        <v>890</v>
      </c>
      <c r="N169" s="36" t="s">
        <v>891</v>
      </c>
      <c r="O169" s="36" t="s">
        <v>891</v>
      </c>
      <c r="P169" s="36" t="s">
        <v>881</v>
      </c>
      <c r="Q169" s="36" t="s">
        <v>109</v>
      </c>
      <c r="R169" s="36" t="s">
        <v>875</v>
      </c>
      <c r="S169" s="36">
        <v>5110202</v>
      </c>
      <c r="T169" s="36">
        <v>168</v>
      </c>
      <c r="U169" s="36" t="s">
        <v>870</v>
      </c>
      <c r="V169" s="45">
        <v>1000</v>
      </c>
      <c r="W169" s="46">
        <v>42000</v>
      </c>
      <c r="X169" s="46">
        <v>42000</v>
      </c>
      <c r="Y169" s="36">
        <v>2014</v>
      </c>
      <c r="Z169" s="36" t="s">
        <v>310</v>
      </c>
      <c r="AA169" s="36">
        <v>2014</v>
      </c>
      <c r="AB169" s="36" t="s">
        <v>133</v>
      </c>
      <c r="AC169" s="47">
        <v>2014</v>
      </c>
      <c r="AD169" s="36" t="s">
        <v>134</v>
      </c>
      <c r="AE169" s="47">
        <v>2015</v>
      </c>
      <c r="AF169" s="36" t="s">
        <v>99</v>
      </c>
      <c r="AG169" s="36">
        <v>2015</v>
      </c>
      <c r="AH169" s="36" t="s">
        <v>99</v>
      </c>
      <c r="AI169" s="36">
        <v>2016</v>
      </c>
      <c r="AJ169" s="36" t="s">
        <v>99</v>
      </c>
      <c r="AK169" s="36" t="s">
        <v>149</v>
      </c>
      <c r="AL169" s="36" t="s">
        <v>137</v>
      </c>
      <c r="AM169" s="36" t="s">
        <v>138</v>
      </c>
      <c r="AN169" s="36" t="s">
        <v>88</v>
      </c>
      <c r="AO169" s="36" t="s">
        <v>89</v>
      </c>
      <c r="AP169" s="36" t="s">
        <v>109</v>
      </c>
      <c r="AQ169" s="29" t="s">
        <v>892</v>
      </c>
      <c r="AR169" s="29" t="s">
        <v>383</v>
      </c>
    </row>
    <row r="170" spans="1:44" ht="135" hidden="1" customHeight="1" x14ac:dyDescent="0.25">
      <c r="A170" s="42" t="s">
        <v>893</v>
      </c>
      <c r="B170" s="36">
        <f t="shared" si="7"/>
        <v>133</v>
      </c>
      <c r="C170" s="36" t="s">
        <v>894</v>
      </c>
      <c r="D170" s="29"/>
      <c r="E170" s="36" t="s">
        <v>109</v>
      </c>
      <c r="F170" s="36">
        <v>8</v>
      </c>
      <c r="G170" s="36" t="s">
        <v>109</v>
      </c>
      <c r="H170" s="43" t="s">
        <v>607</v>
      </c>
      <c r="I170" s="36" t="s">
        <v>72</v>
      </c>
      <c r="J170" s="36" t="str">
        <f>H170</f>
        <v>ОП Крым</v>
      </c>
      <c r="K170" s="36" t="str">
        <f>J170</f>
        <v>ОП Крым</v>
      </c>
      <c r="L170" s="44"/>
      <c r="M170" s="36" t="s">
        <v>649</v>
      </c>
      <c r="N170" s="36" t="s">
        <v>895</v>
      </c>
      <c r="O170" s="36" t="str">
        <f>N170</f>
        <v>Услуги по хранению и наливу нефтепродуктов в Крымском федеральном округе</v>
      </c>
      <c r="P170" s="36" t="s">
        <v>896</v>
      </c>
      <c r="Q170" s="36" t="s">
        <v>109</v>
      </c>
      <c r="R170" s="36" t="s">
        <v>839</v>
      </c>
      <c r="S170" s="36">
        <v>6312020</v>
      </c>
      <c r="T170" s="36" t="s">
        <v>224</v>
      </c>
      <c r="U170" s="36" t="s">
        <v>147</v>
      </c>
      <c r="V170" s="45">
        <v>1</v>
      </c>
      <c r="W170" s="46">
        <v>22000</v>
      </c>
      <c r="X170" s="46">
        <v>14700</v>
      </c>
      <c r="Y170" s="36">
        <v>2015</v>
      </c>
      <c r="Z170" s="36" t="s">
        <v>161</v>
      </c>
      <c r="AA170" s="36">
        <v>2015</v>
      </c>
      <c r="AB170" s="36" t="s">
        <v>194</v>
      </c>
      <c r="AC170" s="47">
        <v>2015</v>
      </c>
      <c r="AD170" s="36" t="s">
        <v>84</v>
      </c>
      <c r="AE170" s="47">
        <v>2015</v>
      </c>
      <c r="AF170" s="36" t="s">
        <v>82</v>
      </c>
      <c r="AG170" s="36">
        <v>2015</v>
      </c>
      <c r="AH170" s="36" t="s">
        <v>82</v>
      </c>
      <c r="AI170" s="36">
        <v>2016</v>
      </c>
      <c r="AJ170" s="36" t="s">
        <v>82</v>
      </c>
      <c r="AK170" s="36" t="s">
        <v>149</v>
      </c>
      <c r="AL170" s="36" t="s">
        <v>137</v>
      </c>
      <c r="AM170" s="36" t="s">
        <v>138</v>
      </c>
      <c r="AN170" s="36" t="s">
        <v>88</v>
      </c>
      <c r="AO170" s="36" t="s">
        <v>89</v>
      </c>
      <c r="AP170" s="36" t="s">
        <v>109</v>
      </c>
      <c r="AQ170" s="29" t="s">
        <v>897</v>
      </c>
      <c r="AR170" s="29"/>
    </row>
    <row r="171" spans="1:44" ht="173.25" hidden="1" customHeight="1" x14ac:dyDescent="0.25">
      <c r="A171" s="42" t="s">
        <v>898</v>
      </c>
      <c r="B171" s="36">
        <f t="shared" si="7"/>
        <v>134</v>
      </c>
      <c r="C171" s="36" t="s">
        <v>899</v>
      </c>
      <c r="D171" s="29"/>
      <c r="E171" s="36" t="s">
        <v>109</v>
      </c>
      <c r="F171" s="36">
        <v>8</v>
      </c>
      <c r="G171" s="36" t="s">
        <v>109</v>
      </c>
      <c r="H171" s="43" t="s">
        <v>842</v>
      </c>
      <c r="I171" s="36" t="s">
        <v>72</v>
      </c>
      <c r="J171" s="36" t="str">
        <f>H171</f>
        <v>СТО</v>
      </c>
      <c r="K171" s="36" t="str">
        <f>J171</f>
        <v>СТО</v>
      </c>
      <c r="L171" s="44"/>
      <c r="M171" s="36" t="s">
        <v>649</v>
      </c>
      <c r="N171" s="36" t="s">
        <v>900</v>
      </c>
      <c r="O171" s="36" t="str">
        <f>N171</f>
        <v>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v>
      </c>
      <c r="P171" s="36" t="s">
        <v>901</v>
      </c>
      <c r="Q171" s="36" t="s">
        <v>109</v>
      </c>
      <c r="R171" s="36" t="s">
        <v>902</v>
      </c>
      <c r="S171" s="36">
        <v>6100000</v>
      </c>
      <c r="T171" s="36" t="s">
        <v>224</v>
      </c>
      <c r="U171" s="36" t="s">
        <v>147</v>
      </c>
      <c r="V171" s="45">
        <v>1</v>
      </c>
      <c r="W171" s="46">
        <v>19000</v>
      </c>
      <c r="X171" s="46">
        <f>W171/2</f>
        <v>9500</v>
      </c>
      <c r="Y171" s="36">
        <v>2015</v>
      </c>
      <c r="Z171" s="36" t="s">
        <v>161</v>
      </c>
      <c r="AA171" s="36">
        <v>2015</v>
      </c>
      <c r="AB171" s="36" t="s">
        <v>194</v>
      </c>
      <c r="AC171" s="47">
        <v>2015</v>
      </c>
      <c r="AD171" s="36" t="s">
        <v>84</v>
      </c>
      <c r="AE171" s="47">
        <v>2015</v>
      </c>
      <c r="AF171" s="36" t="s">
        <v>82</v>
      </c>
      <c r="AG171" s="36">
        <v>2015</v>
      </c>
      <c r="AH171" s="36" t="s">
        <v>82</v>
      </c>
      <c r="AI171" s="36">
        <v>2016</v>
      </c>
      <c r="AJ171" s="36" t="s">
        <v>84</v>
      </c>
      <c r="AK171" s="36" t="s">
        <v>85</v>
      </c>
      <c r="AL171" s="36" t="s">
        <v>86</v>
      </c>
      <c r="AM171" s="36" t="s">
        <v>109</v>
      </c>
      <c r="AN171" s="36" t="s">
        <v>88</v>
      </c>
      <c r="AO171" s="36" t="s">
        <v>89</v>
      </c>
      <c r="AP171" s="36" t="s">
        <v>903</v>
      </c>
      <c r="AQ171" s="29" t="s">
        <v>904</v>
      </c>
      <c r="AR171" s="29"/>
    </row>
    <row r="172" spans="1:44" ht="186" hidden="1" customHeight="1" x14ac:dyDescent="0.25">
      <c r="A172" s="42"/>
      <c r="B172" s="36">
        <f t="shared" si="7"/>
        <v>135</v>
      </c>
      <c r="C172" s="36" t="s">
        <v>905</v>
      </c>
      <c r="D172" s="29" t="s">
        <v>165</v>
      </c>
      <c r="E172" s="36" t="s">
        <v>109</v>
      </c>
      <c r="F172" s="36">
        <v>8</v>
      </c>
      <c r="G172" s="36" t="s">
        <v>109</v>
      </c>
      <c r="H172" s="43" t="s">
        <v>607</v>
      </c>
      <c r="I172" s="36" t="s">
        <v>72</v>
      </c>
      <c r="J172" s="36" t="str">
        <f>H172</f>
        <v>ОП Крым</v>
      </c>
      <c r="K172" s="36" t="str">
        <f>J172</f>
        <v>ОП Крым</v>
      </c>
      <c r="L172" s="44"/>
      <c r="M172" s="36" t="s">
        <v>649</v>
      </c>
      <c r="N172" s="36" t="s">
        <v>906</v>
      </c>
      <c r="O172" s="36" t="str">
        <f>N172</f>
        <v>Услуги по перевалке в ж.д. цистерны, накоплению и хранению дизельного топлива ЕВРО (ГОСТ Р 52368-2005) в г. Феодосия для обеспечения бесперебойной работы мобильных ГТЭС, расположенных в Крымском федеральном округе (КФО)</v>
      </c>
      <c r="P172" s="36" t="s">
        <v>901</v>
      </c>
      <c r="Q172" s="36" t="s">
        <v>109</v>
      </c>
      <c r="R172" s="36" t="s">
        <v>902</v>
      </c>
      <c r="S172" s="36">
        <v>6100000</v>
      </c>
      <c r="T172" s="36" t="s">
        <v>224</v>
      </c>
      <c r="U172" s="36" t="s">
        <v>147</v>
      </c>
      <c r="V172" s="45">
        <v>1</v>
      </c>
      <c r="W172" s="46">
        <v>13500</v>
      </c>
      <c r="X172" s="46">
        <f>W172/2</f>
        <v>6750</v>
      </c>
      <c r="Y172" s="36">
        <v>2015</v>
      </c>
      <c r="Z172" s="36" t="s">
        <v>82</v>
      </c>
      <c r="AA172" s="36">
        <v>2015</v>
      </c>
      <c r="AB172" s="36" t="s">
        <v>83</v>
      </c>
      <c r="AC172" s="47">
        <v>2015</v>
      </c>
      <c r="AD172" s="36" t="s">
        <v>119</v>
      </c>
      <c r="AE172" s="47">
        <v>2015</v>
      </c>
      <c r="AF172" s="36" t="s">
        <v>100</v>
      </c>
      <c r="AG172" s="36">
        <v>2015</v>
      </c>
      <c r="AH172" s="36" t="s">
        <v>100</v>
      </c>
      <c r="AI172" s="36">
        <v>2016</v>
      </c>
      <c r="AJ172" s="36" t="s">
        <v>119</v>
      </c>
      <c r="AK172" s="36" t="s">
        <v>85</v>
      </c>
      <c r="AL172" s="36" t="s">
        <v>86</v>
      </c>
      <c r="AM172" s="36" t="s">
        <v>109</v>
      </c>
      <c r="AN172" s="36" t="s">
        <v>88</v>
      </c>
      <c r="AO172" s="36" t="s">
        <v>89</v>
      </c>
      <c r="AP172" s="36" t="s">
        <v>907</v>
      </c>
      <c r="AQ172" s="29" t="s">
        <v>908</v>
      </c>
      <c r="AR172" s="29" t="s">
        <v>909</v>
      </c>
    </row>
    <row r="173" spans="1:44" ht="124.5" hidden="1" customHeight="1" x14ac:dyDescent="0.25">
      <c r="A173" s="42" t="s">
        <v>910</v>
      </c>
      <c r="B173" s="36">
        <f t="shared" si="7"/>
        <v>136</v>
      </c>
      <c r="C173" s="36" t="s">
        <v>911</v>
      </c>
      <c r="D173" s="29" t="s">
        <v>165</v>
      </c>
      <c r="E173" s="36" t="s">
        <v>109</v>
      </c>
      <c r="F173" s="36">
        <v>8</v>
      </c>
      <c r="G173" s="36" t="s">
        <v>109</v>
      </c>
      <c r="H173" s="43" t="s">
        <v>607</v>
      </c>
      <c r="I173" s="36" t="s">
        <v>72</v>
      </c>
      <c r="J173" s="36" t="str">
        <f>H173</f>
        <v>ОП Крым</v>
      </c>
      <c r="K173" s="36" t="str">
        <f>J173</f>
        <v>ОП Крым</v>
      </c>
      <c r="L173" s="44"/>
      <c r="M173" s="36" t="s">
        <v>649</v>
      </c>
      <c r="N173" s="36" t="s">
        <v>912</v>
      </c>
      <c r="O173" s="36" t="str">
        <f>N173</f>
        <v>Услуги независимого эксперта (сюрвейера) при перевозке дизельного топлива ЕВРО (ГОСТ Р 52368-2005) железнодорожным и морским транспортом (танкером)</v>
      </c>
      <c r="P173" s="36" t="s">
        <v>913</v>
      </c>
      <c r="Q173" s="36" t="s">
        <v>109</v>
      </c>
      <c r="R173" s="36" t="s">
        <v>914</v>
      </c>
      <c r="S173" s="36">
        <v>6300000</v>
      </c>
      <c r="T173" s="36" t="s">
        <v>224</v>
      </c>
      <c r="U173" s="36" t="s">
        <v>147</v>
      </c>
      <c r="V173" s="45">
        <v>1</v>
      </c>
      <c r="W173" s="46">
        <v>1300</v>
      </c>
      <c r="X173" s="46">
        <f>W173</f>
        <v>1300</v>
      </c>
      <c r="Y173" s="36">
        <v>2014</v>
      </c>
      <c r="Z173" s="36" t="s">
        <v>133</v>
      </c>
      <c r="AA173" s="36">
        <v>2014</v>
      </c>
      <c r="AB173" s="36" t="s">
        <v>134</v>
      </c>
      <c r="AC173" s="47">
        <v>2014</v>
      </c>
      <c r="AD173" s="36" t="s">
        <v>135</v>
      </c>
      <c r="AE173" s="47">
        <v>2015</v>
      </c>
      <c r="AF173" s="36" t="s">
        <v>99</v>
      </c>
      <c r="AG173" s="36">
        <v>2015</v>
      </c>
      <c r="AH173" s="36" t="s">
        <v>99</v>
      </c>
      <c r="AI173" s="36">
        <v>2016</v>
      </c>
      <c r="AJ173" s="36" t="s">
        <v>99</v>
      </c>
      <c r="AK173" s="36" t="s">
        <v>136</v>
      </c>
      <c r="AL173" s="36" t="s">
        <v>137</v>
      </c>
      <c r="AM173" s="36" t="s">
        <v>138</v>
      </c>
      <c r="AN173" s="36" t="s">
        <v>88</v>
      </c>
      <c r="AO173" s="36" t="s">
        <v>89</v>
      </c>
      <c r="AP173" s="36" t="s">
        <v>109</v>
      </c>
      <c r="AQ173" s="29" t="s">
        <v>915</v>
      </c>
      <c r="AR173" s="29" t="s">
        <v>644</v>
      </c>
    </row>
    <row r="174" spans="1:44" ht="165" hidden="1" customHeight="1" x14ac:dyDescent="0.25">
      <c r="A174" s="42" t="s">
        <v>916</v>
      </c>
      <c r="B174" s="36">
        <f t="shared" si="7"/>
        <v>137</v>
      </c>
      <c r="C174" s="36" t="s">
        <v>917</v>
      </c>
      <c r="D174" s="29" t="s">
        <v>93</v>
      </c>
      <c r="E174" s="36" t="s">
        <v>109</v>
      </c>
      <c r="F174" s="36">
        <v>8</v>
      </c>
      <c r="G174" s="36" t="s">
        <v>109</v>
      </c>
      <c r="H174" s="47" t="s">
        <v>842</v>
      </c>
      <c r="I174" s="36" t="s">
        <v>72</v>
      </c>
      <c r="J174" s="36" t="s">
        <v>842</v>
      </c>
      <c r="K174" s="36" t="s">
        <v>842</v>
      </c>
      <c r="L174" s="44" t="s">
        <v>733</v>
      </c>
      <c r="M174" s="36" t="s">
        <v>865</v>
      </c>
      <c r="N174" s="36" t="s">
        <v>918</v>
      </c>
      <c r="O174" s="36" t="str">
        <f>N174</f>
        <v>Услуги по хранению и доставке топлива для нужд ГТЭС в Краснодарском крае (ОП Юг)</v>
      </c>
      <c r="P174" s="36" t="s">
        <v>919</v>
      </c>
      <c r="Q174" s="36" t="s">
        <v>109</v>
      </c>
      <c r="R174" s="36" t="s">
        <v>920</v>
      </c>
      <c r="S174" s="36" t="s">
        <v>869</v>
      </c>
      <c r="T174" s="36">
        <v>642</v>
      </c>
      <c r="U174" s="36" t="s">
        <v>147</v>
      </c>
      <c r="V174" s="45">
        <v>1</v>
      </c>
      <c r="W174" s="51">
        <v>5000</v>
      </c>
      <c r="X174" s="46">
        <f>W174</f>
        <v>5000</v>
      </c>
      <c r="Y174" s="36">
        <v>2015</v>
      </c>
      <c r="Z174" s="29" t="s">
        <v>119</v>
      </c>
      <c r="AA174" s="36">
        <v>2015</v>
      </c>
      <c r="AB174" s="29" t="s">
        <v>119</v>
      </c>
      <c r="AC174" s="47">
        <v>2015</v>
      </c>
      <c r="AD174" s="29" t="s">
        <v>100</v>
      </c>
      <c r="AE174" s="47">
        <v>2015</v>
      </c>
      <c r="AF174" s="29" t="s">
        <v>310</v>
      </c>
      <c r="AG174" s="36">
        <v>2015</v>
      </c>
      <c r="AH174" s="29" t="s">
        <v>133</v>
      </c>
      <c r="AI174" s="36">
        <v>2016</v>
      </c>
      <c r="AJ174" s="29" t="s">
        <v>310</v>
      </c>
      <c r="AK174" s="36" t="s">
        <v>136</v>
      </c>
      <c r="AL174" s="36" t="s">
        <v>137</v>
      </c>
      <c r="AM174" s="36" t="s">
        <v>138</v>
      </c>
      <c r="AN174" s="36" t="s">
        <v>88</v>
      </c>
      <c r="AO174" s="36" t="s">
        <v>89</v>
      </c>
      <c r="AP174" s="36" t="s">
        <v>109</v>
      </c>
      <c r="AQ174" s="29" t="s">
        <v>921</v>
      </c>
      <c r="AR174" s="29" t="s">
        <v>644</v>
      </c>
    </row>
    <row r="175" spans="1:44" ht="90" hidden="1" customHeight="1" x14ac:dyDescent="0.25">
      <c r="A175" s="42" t="s">
        <v>922</v>
      </c>
      <c r="B175" s="36">
        <f t="shared" si="7"/>
        <v>138</v>
      </c>
      <c r="C175" s="36" t="s">
        <v>923</v>
      </c>
      <c r="D175" s="29" t="s">
        <v>165</v>
      </c>
      <c r="E175" s="36" t="s">
        <v>109</v>
      </c>
      <c r="F175" s="36">
        <v>8</v>
      </c>
      <c r="G175" s="36" t="s">
        <v>109</v>
      </c>
      <c r="H175" s="43" t="s">
        <v>607</v>
      </c>
      <c r="I175" s="36" t="s">
        <v>72</v>
      </c>
      <c r="J175" s="36" t="str">
        <f>H175</f>
        <v>ОП Крым</v>
      </c>
      <c r="K175" s="36" t="str">
        <f>J175</f>
        <v>ОП Крым</v>
      </c>
      <c r="L175" s="44"/>
      <c r="M175" s="36" t="s">
        <v>649</v>
      </c>
      <c r="N175" s="36" t="s">
        <v>924</v>
      </c>
      <c r="O175" s="36" t="s">
        <v>924</v>
      </c>
      <c r="P175" s="36" t="s">
        <v>925</v>
      </c>
      <c r="Q175" s="36" t="s">
        <v>109</v>
      </c>
      <c r="R175" s="36" t="s">
        <v>926</v>
      </c>
      <c r="S175" s="36">
        <v>6100000</v>
      </c>
      <c r="T175" s="36">
        <v>642</v>
      </c>
      <c r="U175" s="36" t="s">
        <v>147</v>
      </c>
      <c r="V175" s="45">
        <v>1</v>
      </c>
      <c r="W175" s="46">
        <v>15200</v>
      </c>
      <c r="X175" s="46">
        <f>W175/2</f>
        <v>7600</v>
      </c>
      <c r="Y175" s="36">
        <v>2015</v>
      </c>
      <c r="Z175" s="36" t="s">
        <v>82</v>
      </c>
      <c r="AA175" s="36">
        <v>2015</v>
      </c>
      <c r="AB175" s="36" t="s">
        <v>83</v>
      </c>
      <c r="AC175" s="47">
        <v>2015</v>
      </c>
      <c r="AD175" s="36" t="s">
        <v>119</v>
      </c>
      <c r="AE175" s="47">
        <v>2015</v>
      </c>
      <c r="AF175" s="36" t="s">
        <v>100</v>
      </c>
      <c r="AG175" s="36">
        <v>2015</v>
      </c>
      <c r="AH175" s="36" t="s">
        <v>100</v>
      </c>
      <c r="AI175" s="36">
        <v>2016</v>
      </c>
      <c r="AJ175" s="36" t="s">
        <v>119</v>
      </c>
      <c r="AK175" s="36" t="s">
        <v>149</v>
      </c>
      <c r="AL175" s="36" t="s">
        <v>137</v>
      </c>
      <c r="AM175" s="36" t="s">
        <v>138</v>
      </c>
      <c r="AN175" s="36" t="s">
        <v>88</v>
      </c>
      <c r="AO175" s="36" t="s">
        <v>89</v>
      </c>
      <c r="AP175" s="36" t="s">
        <v>109</v>
      </c>
      <c r="AQ175" s="29" t="s">
        <v>109</v>
      </c>
      <c r="AR175" s="29" t="s">
        <v>927</v>
      </c>
    </row>
    <row r="176" spans="1:44" ht="75" hidden="1" customHeight="1" x14ac:dyDescent="0.25">
      <c r="A176" s="42"/>
      <c r="B176" s="36">
        <f t="shared" si="7"/>
        <v>139</v>
      </c>
      <c r="C176" s="36" t="s">
        <v>928</v>
      </c>
      <c r="D176" s="29" t="s">
        <v>165</v>
      </c>
      <c r="E176" s="36" t="s">
        <v>109</v>
      </c>
      <c r="F176" s="36">
        <v>8</v>
      </c>
      <c r="G176" s="36" t="s">
        <v>109</v>
      </c>
      <c r="H176" s="43" t="s">
        <v>607</v>
      </c>
      <c r="I176" s="36" t="s">
        <v>72</v>
      </c>
      <c r="J176" s="36" t="str">
        <f>H176</f>
        <v>ОП Крым</v>
      </c>
      <c r="K176" s="36" t="str">
        <f>J176</f>
        <v>ОП Крым</v>
      </c>
      <c r="L176" s="44"/>
      <c r="M176" s="36" t="s">
        <v>649</v>
      </c>
      <c r="N176" s="36" t="s">
        <v>929</v>
      </c>
      <c r="O176" s="36" t="s">
        <v>929</v>
      </c>
      <c r="P176" s="36" t="s">
        <v>930</v>
      </c>
      <c r="Q176" s="36" t="s">
        <v>109</v>
      </c>
      <c r="R176" s="36">
        <v>61.1</v>
      </c>
      <c r="S176" s="36">
        <v>6110000</v>
      </c>
      <c r="T176" s="36">
        <v>642</v>
      </c>
      <c r="U176" s="36" t="s">
        <v>147</v>
      </c>
      <c r="V176" s="45">
        <v>1</v>
      </c>
      <c r="W176" s="46">
        <v>21300</v>
      </c>
      <c r="X176" s="46">
        <f>W176/2</f>
        <v>10650</v>
      </c>
      <c r="Y176" s="36">
        <v>2015</v>
      </c>
      <c r="Z176" s="36" t="s">
        <v>82</v>
      </c>
      <c r="AA176" s="36">
        <v>2015</v>
      </c>
      <c r="AB176" s="36" t="s">
        <v>83</v>
      </c>
      <c r="AC176" s="47">
        <v>2015</v>
      </c>
      <c r="AD176" s="36" t="s">
        <v>119</v>
      </c>
      <c r="AE176" s="47">
        <v>2015</v>
      </c>
      <c r="AF176" s="36" t="s">
        <v>100</v>
      </c>
      <c r="AG176" s="36">
        <v>2015</v>
      </c>
      <c r="AH176" s="36" t="s">
        <v>100</v>
      </c>
      <c r="AI176" s="36">
        <v>2016</v>
      </c>
      <c r="AJ176" s="36" t="s">
        <v>119</v>
      </c>
      <c r="AK176" s="36" t="s">
        <v>149</v>
      </c>
      <c r="AL176" s="36" t="s">
        <v>137</v>
      </c>
      <c r="AM176" s="36" t="s">
        <v>138</v>
      </c>
      <c r="AN176" s="36" t="s">
        <v>88</v>
      </c>
      <c r="AO176" s="36" t="s">
        <v>89</v>
      </c>
      <c r="AP176" s="36" t="s">
        <v>109</v>
      </c>
      <c r="AQ176" s="29" t="s">
        <v>109</v>
      </c>
      <c r="AR176" s="29" t="s">
        <v>909</v>
      </c>
    </row>
    <row r="177" spans="1:44" ht="113.25" hidden="1" customHeight="1" x14ac:dyDescent="0.25">
      <c r="A177" s="42"/>
      <c r="B177" s="36">
        <f t="shared" si="7"/>
        <v>140</v>
      </c>
      <c r="C177" s="36" t="s">
        <v>931</v>
      </c>
      <c r="D177" s="29" t="s">
        <v>165</v>
      </c>
      <c r="E177" s="36" t="s">
        <v>109</v>
      </c>
      <c r="F177" s="36">
        <v>8</v>
      </c>
      <c r="G177" s="36" t="s">
        <v>109</v>
      </c>
      <c r="H177" s="43" t="s">
        <v>607</v>
      </c>
      <c r="I177" s="36" t="s">
        <v>72</v>
      </c>
      <c r="J177" s="36" t="str">
        <f>H177</f>
        <v>ОП Крым</v>
      </c>
      <c r="K177" s="36" t="str">
        <f>J177</f>
        <v>ОП Крым</v>
      </c>
      <c r="L177" s="44"/>
      <c r="M177" s="36" t="s">
        <v>649</v>
      </c>
      <c r="N177" s="36" t="s">
        <v>932</v>
      </c>
      <c r="O177" s="36" t="s">
        <v>932</v>
      </c>
      <c r="P177" s="36" t="s">
        <v>933</v>
      </c>
      <c r="Q177" s="36" t="s">
        <v>109</v>
      </c>
      <c r="R177" s="36" t="s">
        <v>926</v>
      </c>
      <c r="S177" s="36">
        <v>6100000</v>
      </c>
      <c r="T177" s="36">
        <v>642</v>
      </c>
      <c r="U177" s="36" t="s">
        <v>147</v>
      </c>
      <c r="V177" s="45">
        <v>1</v>
      </c>
      <c r="W177" s="46">
        <v>5500</v>
      </c>
      <c r="X177" s="46">
        <f>W177/2</f>
        <v>2750</v>
      </c>
      <c r="Y177" s="36">
        <v>2015</v>
      </c>
      <c r="Z177" s="36" t="s">
        <v>84</v>
      </c>
      <c r="AA177" s="36">
        <v>2015</v>
      </c>
      <c r="AB177" s="36" t="s">
        <v>82</v>
      </c>
      <c r="AC177" s="47">
        <v>2015</v>
      </c>
      <c r="AD177" s="36" t="s">
        <v>83</v>
      </c>
      <c r="AE177" s="47">
        <v>2015</v>
      </c>
      <c r="AF177" s="36" t="s">
        <v>119</v>
      </c>
      <c r="AG177" s="36">
        <v>2015</v>
      </c>
      <c r="AH177" s="36" t="s">
        <v>119</v>
      </c>
      <c r="AI177" s="36">
        <v>2016</v>
      </c>
      <c r="AJ177" s="36" t="s">
        <v>83</v>
      </c>
      <c r="AK177" s="36" t="s">
        <v>136</v>
      </c>
      <c r="AL177" s="36" t="s">
        <v>137</v>
      </c>
      <c r="AM177" s="36" t="s">
        <v>138</v>
      </c>
      <c r="AN177" s="36" t="s">
        <v>88</v>
      </c>
      <c r="AO177" s="36" t="s">
        <v>89</v>
      </c>
      <c r="AP177" s="36" t="s">
        <v>109</v>
      </c>
      <c r="AQ177" s="29" t="s">
        <v>109</v>
      </c>
      <c r="AR177" s="29" t="s">
        <v>431</v>
      </c>
    </row>
    <row r="178" spans="1:44" ht="240" hidden="1" customHeight="1" x14ac:dyDescent="0.25">
      <c r="A178" s="42" t="s">
        <v>357</v>
      </c>
      <c r="B178" s="36">
        <f t="shared" si="7"/>
        <v>141</v>
      </c>
      <c r="C178" s="36" t="s">
        <v>934</v>
      </c>
      <c r="D178" s="29" t="s">
        <v>165</v>
      </c>
      <c r="E178" s="36" t="s">
        <v>109</v>
      </c>
      <c r="F178" s="36">
        <v>8</v>
      </c>
      <c r="G178" s="36" t="s">
        <v>109</v>
      </c>
      <c r="H178" s="43" t="s">
        <v>607</v>
      </c>
      <c r="I178" s="36" t="s">
        <v>72</v>
      </c>
      <c r="J178" s="36" t="str">
        <f>H178</f>
        <v>ОП Крым</v>
      </c>
      <c r="K178" s="36" t="str">
        <f>J178</f>
        <v>ОП Крым</v>
      </c>
      <c r="L178" s="44"/>
      <c r="M178" s="36" t="s">
        <v>649</v>
      </c>
      <c r="N178" s="36" t="s">
        <v>935</v>
      </c>
      <c r="O178" s="36" t="s">
        <v>935</v>
      </c>
      <c r="P178" s="36" t="s">
        <v>936</v>
      </c>
      <c r="Q178" s="36" t="s">
        <v>109</v>
      </c>
      <c r="R178" s="36" t="s">
        <v>937</v>
      </c>
      <c r="S178" s="36">
        <v>4522061</v>
      </c>
      <c r="T178" s="36">
        <v>642</v>
      </c>
      <c r="U178" s="36" t="s">
        <v>147</v>
      </c>
      <c r="V178" s="45">
        <v>1</v>
      </c>
      <c r="W178" s="46">
        <v>2800</v>
      </c>
      <c r="X178" s="46">
        <f>W178/2</f>
        <v>1400</v>
      </c>
      <c r="Y178" s="36">
        <v>2015</v>
      </c>
      <c r="Z178" s="36" t="s">
        <v>82</v>
      </c>
      <c r="AA178" s="36">
        <v>2015</v>
      </c>
      <c r="AB178" s="36" t="s">
        <v>83</v>
      </c>
      <c r="AC178" s="47">
        <v>2015</v>
      </c>
      <c r="AD178" s="36" t="s">
        <v>119</v>
      </c>
      <c r="AE178" s="47">
        <v>2015</v>
      </c>
      <c r="AF178" s="36" t="s">
        <v>100</v>
      </c>
      <c r="AG178" s="36">
        <v>2015</v>
      </c>
      <c r="AH178" s="36" t="s">
        <v>100</v>
      </c>
      <c r="AI178" s="36">
        <v>2016</v>
      </c>
      <c r="AJ178" s="36" t="s">
        <v>119</v>
      </c>
      <c r="AK178" s="36" t="s">
        <v>85</v>
      </c>
      <c r="AL178" s="36" t="s">
        <v>86</v>
      </c>
      <c r="AM178" s="36" t="s">
        <v>109</v>
      </c>
      <c r="AN178" s="36" t="s">
        <v>88</v>
      </c>
      <c r="AO178" s="36" t="s">
        <v>89</v>
      </c>
      <c r="AP178" s="36" t="s">
        <v>938</v>
      </c>
      <c r="AQ178" s="29" t="s">
        <v>109</v>
      </c>
      <c r="AR178" s="29" t="s">
        <v>361</v>
      </c>
    </row>
    <row r="179" spans="1:44" ht="126" hidden="1" customHeight="1" x14ac:dyDescent="0.25">
      <c r="A179" s="42" t="s">
        <v>939</v>
      </c>
      <c r="B179" s="36">
        <f t="shared" si="7"/>
        <v>142</v>
      </c>
      <c r="C179" s="36" t="s">
        <v>940</v>
      </c>
      <c r="D179" s="29" t="s">
        <v>93</v>
      </c>
      <c r="E179" s="36" t="s">
        <v>109</v>
      </c>
      <c r="F179" s="36">
        <v>8</v>
      </c>
      <c r="G179" s="36" t="s">
        <v>109</v>
      </c>
      <c r="H179" s="43" t="s">
        <v>842</v>
      </c>
      <c r="I179" s="36" t="s">
        <v>72</v>
      </c>
      <c r="J179" s="36" t="str">
        <f>H179</f>
        <v>СТО</v>
      </c>
      <c r="K179" s="36" t="str">
        <f>J179</f>
        <v>СТО</v>
      </c>
      <c r="L179" s="44"/>
      <c r="M179" s="36" t="s">
        <v>649</v>
      </c>
      <c r="N179" s="29" t="s">
        <v>941</v>
      </c>
      <c r="O179" s="36" t="s">
        <v>942</v>
      </c>
      <c r="P179" s="36" t="s">
        <v>943</v>
      </c>
      <c r="Q179" s="36" t="s">
        <v>109</v>
      </c>
      <c r="R179" s="36" t="s">
        <v>944</v>
      </c>
      <c r="S179" s="36" t="s">
        <v>945</v>
      </c>
      <c r="T179" s="36">
        <v>168</v>
      </c>
      <c r="U179" s="36" t="s">
        <v>870</v>
      </c>
      <c r="V179" s="50">
        <v>100000</v>
      </c>
      <c r="W179" s="51">
        <v>3532000</v>
      </c>
      <c r="X179" s="46">
        <f>W179</f>
        <v>3532000</v>
      </c>
      <c r="Y179" s="36">
        <v>2015</v>
      </c>
      <c r="Z179" s="29" t="s">
        <v>161</v>
      </c>
      <c r="AA179" s="36">
        <v>2015</v>
      </c>
      <c r="AB179" s="29" t="s">
        <v>161</v>
      </c>
      <c r="AC179" s="47">
        <v>2015</v>
      </c>
      <c r="AD179" s="29" t="s">
        <v>161</v>
      </c>
      <c r="AE179" s="47">
        <v>2015</v>
      </c>
      <c r="AF179" s="29" t="s">
        <v>194</v>
      </c>
      <c r="AG179" s="36">
        <v>2015</v>
      </c>
      <c r="AH179" s="29" t="s">
        <v>194</v>
      </c>
      <c r="AI179" s="36">
        <v>2016</v>
      </c>
      <c r="AJ179" s="29" t="s">
        <v>84</v>
      </c>
      <c r="AK179" s="36" t="s">
        <v>149</v>
      </c>
      <c r="AL179" s="36" t="s">
        <v>137</v>
      </c>
      <c r="AM179" s="36" t="s">
        <v>138</v>
      </c>
      <c r="AN179" s="36" t="s">
        <v>88</v>
      </c>
      <c r="AO179" s="36" t="s">
        <v>89</v>
      </c>
      <c r="AP179" s="36" t="s">
        <v>109</v>
      </c>
      <c r="AQ179" s="29" t="s">
        <v>109</v>
      </c>
      <c r="AR179" s="29" t="s">
        <v>349</v>
      </c>
    </row>
    <row r="180" spans="1:44" ht="75" hidden="1" customHeight="1" x14ac:dyDescent="0.25">
      <c r="A180" s="42" t="s">
        <v>946</v>
      </c>
      <c r="B180" s="36">
        <f t="shared" si="7"/>
        <v>143</v>
      </c>
      <c r="C180" s="36" t="s">
        <v>947</v>
      </c>
      <c r="D180" s="29" t="s">
        <v>93</v>
      </c>
      <c r="E180" s="36" t="s">
        <v>109</v>
      </c>
      <c r="F180" s="36">
        <v>8</v>
      </c>
      <c r="G180" s="36" t="s">
        <v>109</v>
      </c>
      <c r="H180" s="47" t="s">
        <v>842</v>
      </c>
      <c r="I180" s="36" t="s">
        <v>72</v>
      </c>
      <c r="J180" s="36" t="s">
        <v>842</v>
      </c>
      <c r="K180" s="36" t="s">
        <v>842</v>
      </c>
      <c r="L180" s="44" t="s">
        <v>857</v>
      </c>
      <c r="M180" s="36" t="s">
        <v>858</v>
      </c>
      <c r="N180" s="36" t="s">
        <v>948</v>
      </c>
      <c r="O180" s="36" t="s">
        <v>948</v>
      </c>
      <c r="P180" s="36" t="s">
        <v>949</v>
      </c>
      <c r="Q180" s="36" t="s">
        <v>109</v>
      </c>
      <c r="R180" s="36" t="s">
        <v>854</v>
      </c>
      <c r="S180" s="36">
        <v>5150710</v>
      </c>
      <c r="T180" s="36">
        <v>796</v>
      </c>
      <c r="U180" s="36" t="s">
        <v>245</v>
      </c>
      <c r="V180" s="45">
        <v>70</v>
      </c>
      <c r="W180" s="51">
        <v>3000</v>
      </c>
      <c r="X180" s="46">
        <f>W180</f>
        <v>3000</v>
      </c>
      <c r="Y180" s="29">
        <v>2015</v>
      </c>
      <c r="Z180" s="29" t="s">
        <v>194</v>
      </c>
      <c r="AA180" s="29">
        <v>2015</v>
      </c>
      <c r="AB180" s="29" t="s">
        <v>194</v>
      </c>
      <c r="AC180" s="47">
        <v>2015</v>
      </c>
      <c r="AD180" s="36" t="s">
        <v>99</v>
      </c>
      <c r="AE180" s="47">
        <v>2015</v>
      </c>
      <c r="AF180" s="29" t="s">
        <v>84</v>
      </c>
      <c r="AG180" s="36">
        <v>2015</v>
      </c>
      <c r="AH180" s="29" t="s">
        <v>84</v>
      </c>
      <c r="AI180" s="36">
        <v>2015</v>
      </c>
      <c r="AJ180" s="29" t="s">
        <v>82</v>
      </c>
      <c r="AK180" s="36" t="s">
        <v>136</v>
      </c>
      <c r="AL180" s="36" t="s">
        <v>137</v>
      </c>
      <c r="AM180" s="36" t="s">
        <v>138</v>
      </c>
      <c r="AN180" s="36" t="s">
        <v>88</v>
      </c>
      <c r="AO180" s="36" t="s">
        <v>89</v>
      </c>
      <c r="AP180" s="36" t="s">
        <v>109</v>
      </c>
      <c r="AQ180" s="29" t="s">
        <v>109</v>
      </c>
      <c r="AR180" s="29" t="s">
        <v>356</v>
      </c>
    </row>
    <row r="181" spans="1:44" ht="189" hidden="1" customHeight="1" x14ac:dyDescent="0.25">
      <c r="A181" s="42"/>
      <c r="B181" s="36">
        <f t="shared" si="7"/>
        <v>144</v>
      </c>
      <c r="C181" s="36" t="s">
        <v>950</v>
      </c>
      <c r="D181" s="29"/>
      <c r="E181" s="36"/>
      <c r="F181" s="36"/>
      <c r="G181" s="36"/>
      <c r="H181" s="47" t="s">
        <v>951</v>
      </c>
      <c r="I181" s="36" t="s">
        <v>72</v>
      </c>
      <c r="J181" s="36" t="s">
        <v>951</v>
      </c>
      <c r="K181" s="36" t="s">
        <v>951</v>
      </c>
      <c r="L181" s="44" t="s">
        <v>410</v>
      </c>
      <c r="M181" s="36" t="s">
        <v>411</v>
      </c>
      <c r="N181" s="36" t="s">
        <v>952</v>
      </c>
      <c r="O181" s="36" t="s">
        <v>952</v>
      </c>
      <c r="P181" s="36" t="s">
        <v>953</v>
      </c>
      <c r="Q181" s="36" t="s">
        <v>109</v>
      </c>
      <c r="R181" s="36" t="s">
        <v>954</v>
      </c>
      <c r="S181" s="36">
        <v>3311000</v>
      </c>
      <c r="T181" s="36">
        <v>642</v>
      </c>
      <c r="U181" s="36" t="s">
        <v>147</v>
      </c>
      <c r="V181" s="45">
        <v>1</v>
      </c>
      <c r="W181" s="51">
        <v>570</v>
      </c>
      <c r="X181" s="46">
        <v>570</v>
      </c>
      <c r="Y181" s="36">
        <v>2014</v>
      </c>
      <c r="Z181" s="36" t="s">
        <v>133</v>
      </c>
      <c r="AA181" s="36">
        <v>2014</v>
      </c>
      <c r="AB181" s="36" t="s">
        <v>134</v>
      </c>
      <c r="AC181" s="47">
        <v>2014</v>
      </c>
      <c r="AD181" s="36" t="s">
        <v>135</v>
      </c>
      <c r="AE181" s="47">
        <v>2015</v>
      </c>
      <c r="AF181" s="36" t="s">
        <v>99</v>
      </c>
      <c r="AG181" s="36">
        <v>2015</v>
      </c>
      <c r="AH181" s="36" t="s">
        <v>99</v>
      </c>
      <c r="AI181" s="36">
        <v>2015</v>
      </c>
      <c r="AJ181" s="36" t="s">
        <v>135</v>
      </c>
      <c r="AK181" s="36" t="s">
        <v>136</v>
      </c>
      <c r="AL181" s="36" t="s">
        <v>137</v>
      </c>
      <c r="AM181" s="36" t="s">
        <v>138</v>
      </c>
      <c r="AN181" s="36" t="s">
        <v>88</v>
      </c>
      <c r="AO181" s="36"/>
      <c r="AP181" s="36"/>
      <c r="AQ181" s="29" t="s">
        <v>955</v>
      </c>
      <c r="AR181" s="29"/>
    </row>
    <row r="182" spans="1:44" ht="105" hidden="1" customHeight="1" x14ac:dyDescent="0.25">
      <c r="A182" s="42" t="s">
        <v>956</v>
      </c>
      <c r="B182" s="36">
        <f t="shared" si="7"/>
        <v>145</v>
      </c>
      <c r="C182" s="36" t="s">
        <v>957</v>
      </c>
      <c r="D182" s="29" t="s">
        <v>93</v>
      </c>
      <c r="E182" s="36"/>
      <c r="F182" s="36"/>
      <c r="G182" s="36"/>
      <c r="H182" s="47" t="s">
        <v>958</v>
      </c>
      <c r="I182" s="36" t="s">
        <v>72</v>
      </c>
      <c r="J182" s="36" t="s">
        <v>958</v>
      </c>
      <c r="K182" s="36" t="s">
        <v>958</v>
      </c>
      <c r="L182" s="44">
        <v>45000000000</v>
      </c>
      <c r="M182" s="36" t="s">
        <v>126</v>
      </c>
      <c r="N182" s="36" t="s">
        <v>959</v>
      </c>
      <c r="O182" s="36" t="s">
        <v>960</v>
      </c>
      <c r="P182" s="36" t="s">
        <v>961</v>
      </c>
      <c r="Q182" s="36"/>
      <c r="R182" s="36">
        <v>9414</v>
      </c>
      <c r="S182" s="36">
        <v>2221020</v>
      </c>
      <c r="T182" s="36">
        <v>642</v>
      </c>
      <c r="U182" s="36" t="s">
        <v>147</v>
      </c>
      <c r="V182" s="45"/>
      <c r="W182" s="46">
        <v>600</v>
      </c>
      <c r="X182" s="46">
        <v>600</v>
      </c>
      <c r="Y182" s="36">
        <v>2015</v>
      </c>
      <c r="Z182" s="36" t="s">
        <v>194</v>
      </c>
      <c r="AA182" s="36">
        <v>2015</v>
      </c>
      <c r="AB182" s="36" t="s">
        <v>194</v>
      </c>
      <c r="AC182" s="47">
        <v>2015</v>
      </c>
      <c r="AD182" s="36" t="s">
        <v>84</v>
      </c>
      <c r="AE182" s="47">
        <v>2015</v>
      </c>
      <c r="AF182" s="36" t="s">
        <v>82</v>
      </c>
      <c r="AG182" s="36">
        <v>2015</v>
      </c>
      <c r="AH182" s="36" t="s">
        <v>82</v>
      </c>
      <c r="AI182" s="29">
        <v>2016</v>
      </c>
      <c r="AJ182" s="29" t="s">
        <v>82</v>
      </c>
      <c r="AK182" s="36" t="s">
        <v>136</v>
      </c>
      <c r="AL182" s="36" t="s">
        <v>137</v>
      </c>
      <c r="AM182" s="36" t="s">
        <v>138</v>
      </c>
      <c r="AN182" s="36" t="s">
        <v>88</v>
      </c>
      <c r="AO182" s="36" t="s">
        <v>89</v>
      </c>
      <c r="AP182" s="36"/>
      <c r="AQ182" s="29"/>
      <c r="AR182" s="29" t="s">
        <v>552</v>
      </c>
    </row>
    <row r="183" spans="1:44" ht="105" hidden="1" customHeight="1" x14ac:dyDescent="0.25">
      <c r="A183" s="42" t="s">
        <v>962</v>
      </c>
      <c r="B183" s="36">
        <f t="shared" si="7"/>
        <v>146</v>
      </c>
      <c r="C183" s="36" t="s">
        <v>963</v>
      </c>
      <c r="D183" s="29" t="s">
        <v>165</v>
      </c>
      <c r="E183" s="36"/>
      <c r="F183" s="36"/>
      <c r="G183" s="36"/>
      <c r="H183" s="47" t="s">
        <v>958</v>
      </c>
      <c r="I183" s="36" t="s">
        <v>72</v>
      </c>
      <c r="J183" s="36" t="s">
        <v>958</v>
      </c>
      <c r="K183" s="36" t="s">
        <v>958</v>
      </c>
      <c r="L183" s="44">
        <v>45000000000</v>
      </c>
      <c r="M183" s="36" t="s">
        <v>126</v>
      </c>
      <c r="N183" s="36" t="s">
        <v>964</v>
      </c>
      <c r="O183" s="36" t="s">
        <v>965</v>
      </c>
      <c r="P183" s="36" t="s">
        <v>966</v>
      </c>
      <c r="Q183" s="36"/>
      <c r="R183" s="36">
        <v>9414</v>
      </c>
      <c r="S183" s="36">
        <v>2221020</v>
      </c>
      <c r="T183" s="36">
        <v>796</v>
      </c>
      <c r="U183" s="36" t="s">
        <v>245</v>
      </c>
      <c r="V183" s="45"/>
      <c r="W183" s="46">
        <v>500</v>
      </c>
      <c r="X183" s="46">
        <v>500</v>
      </c>
      <c r="Y183" s="36">
        <v>2015</v>
      </c>
      <c r="Z183" s="36" t="s">
        <v>100</v>
      </c>
      <c r="AA183" s="36">
        <v>2015</v>
      </c>
      <c r="AB183" s="36" t="s">
        <v>100</v>
      </c>
      <c r="AC183" s="47">
        <v>2015</v>
      </c>
      <c r="AD183" s="36" t="s">
        <v>100</v>
      </c>
      <c r="AE183" s="47">
        <v>2015</v>
      </c>
      <c r="AF183" s="36" t="s">
        <v>310</v>
      </c>
      <c r="AG183" s="36">
        <v>2015</v>
      </c>
      <c r="AH183" s="36" t="s">
        <v>310</v>
      </c>
      <c r="AI183" s="36">
        <v>2016</v>
      </c>
      <c r="AJ183" s="36" t="s">
        <v>100</v>
      </c>
      <c r="AK183" s="36" t="s">
        <v>136</v>
      </c>
      <c r="AL183" s="36" t="s">
        <v>137</v>
      </c>
      <c r="AM183" s="36" t="s">
        <v>138</v>
      </c>
      <c r="AN183" s="36" t="s">
        <v>88</v>
      </c>
      <c r="AO183" s="36" t="s">
        <v>89</v>
      </c>
      <c r="AP183" s="36"/>
      <c r="AQ183" s="29"/>
      <c r="AR183" s="29" t="s">
        <v>909</v>
      </c>
    </row>
    <row r="184" spans="1:44" ht="105" hidden="1" customHeight="1" x14ac:dyDescent="0.25">
      <c r="A184" s="42"/>
      <c r="B184" s="36">
        <f t="shared" si="7"/>
        <v>147</v>
      </c>
      <c r="C184" s="36" t="s">
        <v>967</v>
      </c>
      <c r="D184" s="29"/>
      <c r="E184" s="36"/>
      <c r="F184" s="36"/>
      <c r="G184" s="36"/>
      <c r="H184" s="47" t="s">
        <v>958</v>
      </c>
      <c r="I184" s="36" t="s">
        <v>72</v>
      </c>
      <c r="J184" s="36" t="s">
        <v>958</v>
      </c>
      <c r="K184" s="36" t="s">
        <v>958</v>
      </c>
      <c r="L184" s="44">
        <v>45000000000</v>
      </c>
      <c r="M184" s="36" t="s">
        <v>126</v>
      </c>
      <c r="N184" s="36" t="s">
        <v>968</v>
      </c>
      <c r="O184" s="36" t="s">
        <v>969</v>
      </c>
      <c r="P184" s="36" t="s">
        <v>970</v>
      </c>
      <c r="Q184" s="36"/>
      <c r="R184" s="36">
        <v>9214</v>
      </c>
      <c r="S184" s="36">
        <v>2221020</v>
      </c>
      <c r="T184" s="36">
        <v>796</v>
      </c>
      <c r="U184" s="36" t="s">
        <v>147</v>
      </c>
      <c r="V184" s="45"/>
      <c r="W184" s="46">
        <v>2.5</v>
      </c>
      <c r="X184" s="46">
        <v>2.5</v>
      </c>
      <c r="Y184" s="36">
        <v>2015</v>
      </c>
      <c r="Z184" s="36" t="s">
        <v>100</v>
      </c>
      <c r="AA184" s="36">
        <v>2015</v>
      </c>
      <c r="AB184" s="36" t="s">
        <v>100</v>
      </c>
      <c r="AC184" s="47">
        <v>2015</v>
      </c>
      <c r="AD184" s="36" t="s">
        <v>100</v>
      </c>
      <c r="AE184" s="47">
        <v>2015</v>
      </c>
      <c r="AF184" s="36" t="s">
        <v>310</v>
      </c>
      <c r="AG184" s="36">
        <v>2015</v>
      </c>
      <c r="AH184" s="36" t="s">
        <v>133</v>
      </c>
      <c r="AI184" s="36">
        <v>2016</v>
      </c>
      <c r="AJ184" s="36" t="s">
        <v>310</v>
      </c>
      <c r="AK184" s="36" t="s">
        <v>85</v>
      </c>
      <c r="AL184" s="36" t="s">
        <v>86</v>
      </c>
      <c r="AM184" s="36"/>
      <c r="AN184" s="36" t="s">
        <v>88</v>
      </c>
      <c r="AO184" s="36" t="s">
        <v>89</v>
      </c>
      <c r="AP184" s="36"/>
      <c r="AQ184" s="29" t="s">
        <v>971</v>
      </c>
      <c r="AR184" s="29"/>
    </row>
    <row r="185" spans="1:44" ht="94.5" hidden="1" customHeight="1" x14ac:dyDescent="0.25">
      <c r="A185" s="42"/>
      <c r="B185" s="36">
        <f t="shared" si="7"/>
        <v>148</v>
      </c>
      <c r="C185" s="36" t="s">
        <v>972</v>
      </c>
      <c r="D185" s="29"/>
      <c r="E185" s="36"/>
      <c r="F185" s="36">
        <v>8</v>
      </c>
      <c r="G185" s="36"/>
      <c r="H185" s="47" t="s">
        <v>973</v>
      </c>
      <c r="I185" s="36" t="s">
        <v>72</v>
      </c>
      <c r="J185" s="36" t="str">
        <f t="shared" ref="J185:J244" si="8">H185</f>
        <v>ОП-Юг</v>
      </c>
      <c r="K185" s="36" t="s">
        <v>973</v>
      </c>
      <c r="L185" s="44" t="s">
        <v>733</v>
      </c>
      <c r="M185" s="36" t="s">
        <v>865</v>
      </c>
      <c r="N185" s="36" t="s">
        <v>974</v>
      </c>
      <c r="O185" s="36" t="s">
        <v>974</v>
      </c>
      <c r="P185" s="36" t="s">
        <v>975</v>
      </c>
      <c r="Q185" s="36"/>
      <c r="R185" s="36" t="s">
        <v>976</v>
      </c>
      <c r="S185" s="36">
        <v>6420090</v>
      </c>
      <c r="T185" s="36">
        <v>642</v>
      </c>
      <c r="U185" s="36" t="s">
        <v>147</v>
      </c>
      <c r="V185" s="45">
        <v>1</v>
      </c>
      <c r="W185" s="46">
        <v>210</v>
      </c>
      <c r="X185" s="46">
        <v>210</v>
      </c>
      <c r="Y185" s="36">
        <v>2014</v>
      </c>
      <c r="Z185" s="36" t="s">
        <v>133</v>
      </c>
      <c r="AA185" s="36">
        <v>2014</v>
      </c>
      <c r="AB185" s="36" t="s">
        <v>133</v>
      </c>
      <c r="AC185" s="47">
        <v>2014</v>
      </c>
      <c r="AD185" s="36" t="s">
        <v>134</v>
      </c>
      <c r="AE185" s="47">
        <v>2015</v>
      </c>
      <c r="AF185" s="36" t="s">
        <v>99</v>
      </c>
      <c r="AG185" s="36">
        <v>2015</v>
      </c>
      <c r="AH185" s="36" t="s">
        <v>99</v>
      </c>
      <c r="AI185" s="36">
        <v>2015</v>
      </c>
      <c r="AJ185" s="36" t="s">
        <v>135</v>
      </c>
      <c r="AK185" s="36" t="s">
        <v>136</v>
      </c>
      <c r="AL185" s="36" t="s">
        <v>137</v>
      </c>
      <c r="AM185" s="36" t="s">
        <v>138</v>
      </c>
      <c r="AN185" s="36" t="s">
        <v>88</v>
      </c>
      <c r="AO185" s="36" t="s">
        <v>89</v>
      </c>
      <c r="AP185" s="36"/>
      <c r="AQ185" s="29" t="s">
        <v>977</v>
      </c>
      <c r="AR185" s="29"/>
    </row>
    <row r="186" spans="1:44" ht="135" hidden="1" customHeight="1" x14ac:dyDescent="0.25">
      <c r="A186" s="42"/>
      <c r="B186" s="36">
        <f t="shared" si="7"/>
        <v>149</v>
      </c>
      <c r="C186" s="36" t="s">
        <v>978</v>
      </c>
      <c r="D186" s="29"/>
      <c r="E186" s="36"/>
      <c r="F186" s="36">
        <v>8</v>
      </c>
      <c r="G186" s="36"/>
      <c r="H186" s="47" t="s">
        <v>973</v>
      </c>
      <c r="I186" s="36" t="s">
        <v>72</v>
      </c>
      <c r="J186" s="36" t="str">
        <f t="shared" si="8"/>
        <v>ОП-Юг</v>
      </c>
      <c r="K186" s="36" t="s">
        <v>973</v>
      </c>
      <c r="L186" s="44" t="s">
        <v>733</v>
      </c>
      <c r="M186" s="36" t="s">
        <v>865</v>
      </c>
      <c r="N186" s="36" t="s">
        <v>979</v>
      </c>
      <c r="O186" s="36" t="s">
        <v>980</v>
      </c>
      <c r="P186" s="36" t="s">
        <v>981</v>
      </c>
      <c r="Q186" s="36"/>
      <c r="R186" s="36">
        <v>52</v>
      </c>
      <c r="S186" s="36">
        <v>5200000</v>
      </c>
      <c r="T186" s="36">
        <v>642</v>
      </c>
      <c r="U186" s="36" t="s">
        <v>147</v>
      </c>
      <c r="V186" s="45">
        <v>1</v>
      </c>
      <c r="W186" s="46">
        <v>500</v>
      </c>
      <c r="X186" s="46">
        <v>417</v>
      </c>
      <c r="Y186" s="36">
        <v>2014</v>
      </c>
      <c r="Z186" s="36" t="s">
        <v>133</v>
      </c>
      <c r="AA186" s="36">
        <v>2014</v>
      </c>
      <c r="AB186" s="36" t="s">
        <v>134</v>
      </c>
      <c r="AC186" s="47">
        <v>2015</v>
      </c>
      <c r="AD186" s="36" t="s">
        <v>99</v>
      </c>
      <c r="AE186" s="47">
        <v>2015</v>
      </c>
      <c r="AF186" s="36" t="s">
        <v>161</v>
      </c>
      <c r="AG186" s="36">
        <v>2015</v>
      </c>
      <c r="AH186" s="36" t="s">
        <v>194</v>
      </c>
      <c r="AI186" s="36">
        <v>2015</v>
      </c>
      <c r="AJ186" s="36" t="s">
        <v>161</v>
      </c>
      <c r="AK186" s="36" t="s">
        <v>136</v>
      </c>
      <c r="AL186" s="36" t="s">
        <v>137</v>
      </c>
      <c r="AM186" s="36" t="s">
        <v>138</v>
      </c>
      <c r="AN186" s="36" t="s">
        <v>88</v>
      </c>
      <c r="AO186" s="36" t="s">
        <v>89</v>
      </c>
      <c r="AP186" s="36"/>
      <c r="AQ186" s="29" t="s">
        <v>982</v>
      </c>
      <c r="AR186" s="29"/>
    </row>
    <row r="187" spans="1:44" ht="78.75" hidden="1" customHeight="1" x14ac:dyDescent="0.25">
      <c r="A187" s="42"/>
      <c r="B187" s="36">
        <f t="shared" si="7"/>
        <v>150</v>
      </c>
      <c r="C187" s="36" t="s">
        <v>983</v>
      </c>
      <c r="D187" s="29"/>
      <c r="E187" s="36"/>
      <c r="F187" s="36">
        <v>8</v>
      </c>
      <c r="G187" s="36"/>
      <c r="H187" s="47" t="s">
        <v>973</v>
      </c>
      <c r="I187" s="36" t="s">
        <v>72</v>
      </c>
      <c r="J187" s="36" t="str">
        <f t="shared" si="8"/>
        <v>ОП-Юг</v>
      </c>
      <c r="K187" s="36" t="s">
        <v>973</v>
      </c>
      <c r="L187" s="44" t="s">
        <v>733</v>
      </c>
      <c r="M187" s="36" t="s">
        <v>865</v>
      </c>
      <c r="N187" s="36" t="s">
        <v>984</v>
      </c>
      <c r="O187" s="36" t="s">
        <v>984</v>
      </c>
      <c r="P187" s="36" t="s">
        <v>981</v>
      </c>
      <c r="Q187" s="36"/>
      <c r="R187" s="36">
        <v>52</v>
      </c>
      <c r="S187" s="36">
        <v>5200000</v>
      </c>
      <c r="T187" s="36">
        <v>642</v>
      </c>
      <c r="U187" s="36" t="s">
        <v>147</v>
      </c>
      <c r="V187" s="45">
        <v>1</v>
      </c>
      <c r="W187" s="46">
        <v>495</v>
      </c>
      <c r="X187" s="46">
        <v>453.75</v>
      </c>
      <c r="Y187" s="36">
        <v>2014</v>
      </c>
      <c r="Z187" s="36" t="s">
        <v>133</v>
      </c>
      <c r="AA187" s="36">
        <v>2014</v>
      </c>
      <c r="AB187" s="36" t="s">
        <v>134</v>
      </c>
      <c r="AC187" s="47">
        <v>2014</v>
      </c>
      <c r="AD187" s="36" t="s">
        <v>135</v>
      </c>
      <c r="AE187" s="47">
        <v>2015</v>
      </c>
      <c r="AF187" s="36" t="s">
        <v>99</v>
      </c>
      <c r="AG187" s="36">
        <v>2015</v>
      </c>
      <c r="AH187" s="36" t="s">
        <v>161</v>
      </c>
      <c r="AI187" s="36">
        <v>2015</v>
      </c>
      <c r="AJ187" s="36" t="s">
        <v>99</v>
      </c>
      <c r="AK187" s="36" t="s">
        <v>136</v>
      </c>
      <c r="AL187" s="36" t="s">
        <v>137</v>
      </c>
      <c r="AM187" s="36" t="s">
        <v>138</v>
      </c>
      <c r="AN187" s="36" t="s">
        <v>88</v>
      </c>
      <c r="AO187" s="36" t="s">
        <v>89</v>
      </c>
      <c r="AP187" s="36"/>
      <c r="AQ187" s="29" t="s">
        <v>985</v>
      </c>
      <c r="AR187" s="29"/>
    </row>
    <row r="188" spans="1:44" ht="78.75" hidden="1" customHeight="1" x14ac:dyDescent="0.25">
      <c r="A188" s="42"/>
      <c r="B188" s="36">
        <f t="shared" si="7"/>
        <v>151</v>
      </c>
      <c r="C188" s="36" t="s">
        <v>986</v>
      </c>
      <c r="D188" s="29"/>
      <c r="E188" s="36"/>
      <c r="F188" s="36">
        <v>8</v>
      </c>
      <c r="G188" s="36"/>
      <c r="H188" s="47" t="s">
        <v>973</v>
      </c>
      <c r="I188" s="36" t="s">
        <v>72</v>
      </c>
      <c r="J188" s="36" t="str">
        <f t="shared" si="8"/>
        <v>ОП-Юг</v>
      </c>
      <c r="K188" s="36" t="s">
        <v>973</v>
      </c>
      <c r="L188" s="44" t="s">
        <v>733</v>
      </c>
      <c r="M188" s="36" t="s">
        <v>865</v>
      </c>
      <c r="N188" s="36" t="s">
        <v>987</v>
      </c>
      <c r="O188" s="36" t="s">
        <v>988</v>
      </c>
      <c r="P188" s="36" t="s">
        <v>989</v>
      </c>
      <c r="Q188" s="36"/>
      <c r="R188" s="36" t="s">
        <v>990</v>
      </c>
      <c r="S188" s="36">
        <v>9450000</v>
      </c>
      <c r="T188" s="36">
        <v>642</v>
      </c>
      <c r="U188" s="36" t="s">
        <v>147</v>
      </c>
      <c r="V188" s="45">
        <v>1</v>
      </c>
      <c r="W188" s="46">
        <v>92</v>
      </c>
      <c r="X188" s="46">
        <v>77</v>
      </c>
      <c r="Y188" s="36">
        <v>2014</v>
      </c>
      <c r="Z188" s="36" t="s">
        <v>134</v>
      </c>
      <c r="AA188" s="36">
        <v>2014</v>
      </c>
      <c r="AB188" s="36" t="s">
        <v>135</v>
      </c>
      <c r="AC188" s="47">
        <v>2015</v>
      </c>
      <c r="AD188" s="36" t="s">
        <v>99</v>
      </c>
      <c r="AE188" s="47">
        <v>2015</v>
      </c>
      <c r="AF188" s="36" t="s">
        <v>161</v>
      </c>
      <c r="AG188" s="36">
        <v>2015</v>
      </c>
      <c r="AH188" s="36" t="s">
        <v>194</v>
      </c>
      <c r="AI188" s="36">
        <v>2015</v>
      </c>
      <c r="AJ188" s="36" t="s">
        <v>161</v>
      </c>
      <c r="AK188" s="36" t="s">
        <v>247</v>
      </c>
      <c r="AL188" s="36" t="s">
        <v>86</v>
      </c>
      <c r="AM188" s="36"/>
      <c r="AN188" s="36" t="s">
        <v>88</v>
      </c>
      <c r="AO188" s="36" t="s">
        <v>89</v>
      </c>
      <c r="AP188" s="36"/>
      <c r="AQ188" s="29" t="s">
        <v>991</v>
      </c>
      <c r="AR188" s="29"/>
    </row>
    <row r="189" spans="1:44" ht="75" hidden="1" customHeight="1" x14ac:dyDescent="0.25">
      <c r="A189" s="42"/>
      <c r="B189" s="36">
        <f t="shared" si="7"/>
        <v>152</v>
      </c>
      <c r="C189" s="36" t="s">
        <v>992</v>
      </c>
      <c r="D189" s="29" t="s">
        <v>93</v>
      </c>
      <c r="E189" s="36"/>
      <c r="F189" s="36">
        <v>8</v>
      </c>
      <c r="G189" s="36"/>
      <c r="H189" s="47" t="s">
        <v>973</v>
      </c>
      <c r="I189" s="36" t="s">
        <v>72</v>
      </c>
      <c r="J189" s="36" t="str">
        <f t="shared" si="8"/>
        <v>ОП-Юг</v>
      </c>
      <c r="K189" s="36" t="s">
        <v>973</v>
      </c>
      <c r="L189" s="44" t="s">
        <v>733</v>
      </c>
      <c r="M189" s="36" t="s">
        <v>865</v>
      </c>
      <c r="N189" s="36" t="s">
        <v>993</v>
      </c>
      <c r="O189" s="36" t="s">
        <v>993</v>
      </c>
      <c r="P189" s="36" t="s">
        <v>994</v>
      </c>
      <c r="Q189" s="36"/>
      <c r="R189" s="36" t="s">
        <v>995</v>
      </c>
      <c r="S189" s="36">
        <v>9010020</v>
      </c>
      <c r="T189" s="36">
        <v>642</v>
      </c>
      <c r="U189" s="36" t="s">
        <v>147</v>
      </c>
      <c r="V189" s="45">
        <v>1</v>
      </c>
      <c r="W189" s="46">
        <v>282</v>
      </c>
      <c r="X189" s="46">
        <v>282</v>
      </c>
      <c r="Y189" s="29">
        <v>2015</v>
      </c>
      <c r="Z189" s="29" t="s">
        <v>161</v>
      </c>
      <c r="AA189" s="29">
        <v>2015</v>
      </c>
      <c r="AB189" s="29" t="s">
        <v>161</v>
      </c>
      <c r="AC189" s="29">
        <v>2015</v>
      </c>
      <c r="AD189" s="29" t="s">
        <v>161</v>
      </c>
      <c r="AE189" s="47">
        <v>2015</v>
      </c>
      <c r="AF189" s="29" t="s">
        <v>194</v>
      </c>
      <c r="AG189" s="36">
        <v>2015</v>
      </c>
      <c r="AH189" s="29" t="s">
        <v>194</v>
      </c>
      <c r="AI189" s="29">
        <v>2016</v>
      </c>
      <c r="AJ189" s="29" t="s">
        <v>161</v>
      </c>
      <c r="AK189" s="36" t="s">
        <v>136</v>
      </c>
      <c r="AL189" s="36" t="s">
        <v>137</v>
      </c>
      <c r="AM189" s="36" t="s">
        <v>138</v>
      </c>
      <c r="AN189" s="36" t="s">
        <v>88</v>
      </c>
      <c r="AO189" s="36" t="s">
        <v>89</v>
      </c>
      <c r="AP189" s="36"/>
      <c r="AQ189" s="29" t="s">
        <v>996</v>
      </c>
      <c r="AR189" s="29" t="s">
        <v>997</v>
      </c>
    </row>
    <row r="190" spans="1:44" ht="78.75" hidden="1" customHeight="1" x14ac:dyDescent="0.25">
      <c r="A190" s="42" t="s">
        <v>998</v>
      </c>
      <c r="B190" s="36">
        <f t="shared" si="7"/>
        <v>153</v>
      </c>
      <c r="C190" s="36" t="s">
        <v>999</v>
      </c>
      <c r="D190" s="29"/>
      <c r="E190" s="36"/>
      <c r="F190" s="36">
        <v>8</v>
      </c>
      <c r="G190" s="36"/>
      <c r="H190" s="47" t="s">
        <v>973</v>
      </c>
      <c r="I190" s="36" t="s">
        <v>72</v>
      </c>
      <c r="J190" s="36" t="str">
        <f t="shared" si="8"/>
        <v>ОП-Юг</v>
      </c>
      <c r="K190" s="36" t="s">
        <v>973</v>
      </c>
      <c r="L190" s="44" t="s">
        <v>733</v>
      </c>
      <c r="M190" s="36" t="s">
        <v>865</v>
      </c>
      <c r="N190" s="36" t="s">
        <v>1000</v>
      </c>
      <c r="O190" s="36" t="s">
        <v>1000</v>
      </c>
      <c r="P190" s="36" t="s">
        <v>981</v>
      </c>
      <c r="Q190" s="36"/>
      <c r="R190" s="36">
        <v>52</v>
      </c>
      <c r="S190" s="36">
        <v>5200000</v>
      </c>
      <c r="T190" s="36">
        <v>642</v>
      </c>
      <c r="U190" s="36" t="s">
        <v>147</v>
      </c>
      <c r="V190" s="45">
        <v>1</v>
      </c>
      <c r="W190" s="46">
        <v>120</v>
      </c>
      <c r="X190" s="46">
        <v>110</v>
      </c>
      <c r="Y190" s="36">
        <v>2014</v>
      </c>
      <c r="Z190" s="36" t="s">
        <v>133</v>
      </c>
      <c r="AA190" s="36">
        <v>2014</v>
      </c>
      <c r="AB190" s="36" t="s">
        <v>134</v>
      </c>
      <c r="AC190" s="47">
        <v>2015</v>
      </c>
      <c r="AD190" s="36" t="s">
        <v>99</v>
      </c>
      <c r="AE190" s="47">
        <v>2015</v>
      </c>
      <c r="AF190" s="36" t="s">
        <v>161</v>
      </c>
      <c r="AG190" s="36">
        <v>2015</v>
      </c>
      <c r="AH190" s="36" t="s">
        <v>161</v>
      </c>
      <c r="AI190" s="36">
        <v>2015</v>
      </c>
      <c r="AJ190" s="36" t="s">
        <v>99</v>
      </c>
      <c r="AK190" s="36" t="s">
        <v>136</v>
      </c>
      <c r="AL190" s="36" t="s">
        <v>137</v>
      </c>
      <c r="AM190" s="36" t="s">
        <v>138</v>
      </c>
      <c r="AN190" s="36" t="s">
        <v>88</v>
      </c>
      <c r="AO190" s="36" t="s">
        <v>89</v>
      </c>
      <c r="AP190" s="36"/>
      <c r="AQ190" s="29" t="s">
        <v>1001</v>
      </c>
      <c r="AR190" s="29"/>
    </row>
    <row r="191" spans="1:44" ht="75" hidden="1" customHeight="1" x14ac:dyDescent="0.25">
      <c r="A191" s="42" t="s">
        <v>1002</v>
      </c>
      <c r="B191" s="36">
        <f t="shared" si="7"/>
        <v>154</v>
      </c>
      <c r="C191" s="36" t="s">
        <v>1003</v>
      </c>
      <c r="D191" s="29"/>
      <c r="E191" s="36"/>
      <c r="F191" s="36">
        <v>8</v>
      </c>
      <c r="G191" s="36"/>
      <c r="H191" s="47" t="s">
        <v>973</v>
      </c>
      <c r="I191" s="36" t="s">
        <v>72</v>
      </c>
      <c r="J191" s="36" t="str">
        <f t="shared" si="8"/>
        <v>ОП-Юг</v>
      </c>
      <c r="K191" s="36" t="s">
        <v>973</v>
      </c>
      <c r="L191" s="44" t="s">
        <v>733</v>
      </c>
      <c r="M191" s="36" t="s">
        <v>865</v>
      </c>
      <c r="N191" s="36" t="s">
        <v>1004</v>
      </c>
      <c r="O191" s="36" t="s">
        <v>1004</v>
      </c>
      <c r="P191" s="36" t="s">
        <v>981</v>
      </c>
      <c r="Q191" s="36"/>
      <c r="R191" s="36">
        <v>52</v>
      </c>
      <c r="S191" s="36">
        <v>5200000</v>
      </c>
      <c r="T191" s="36">
        <v>642</v>
      </c>
      <c r="U191" s="36" t="s">
        <v>147</v>
      </c>
      <c r="V191" s="45">
        <v>1</v>
      </c>
      <c r="W191" s="46">
        <v>170</v>
      </c>
      <c r="X191" s="46">
        <v>170</v>
      </c>
      <c r="Y191" s="36">
        <v>2014</v>
      </c>
      <c r="Z191" s="36" t="s">
        <v>133</v>
      </c>
      <c r="AA191" s="36">
        <v>2014</v>
      </c>
      <c r="AB191" s="36" t="s">
        <v>133</v>
      </c>
      <c r="AC191" s="47">
        <v>2014</v>
      </c>
      <c r="AD191" s="36" t="s">
        <v>135</v>
      </c>
      <c r="AE191" s="47">
        <v>2015</v>
      </c>
      <c r="AF191" s="36" t="s">
        <v>99</v>
      </c>
      <c r="AG191" s="36">
        <v>2015</v>
      </c>
      <c r="AH191" s="36" t="s">
        <v>99</v>
      </c>
      <c r="AI191" s="36">
        <v>2015</v>
      </c>
      <c r="AJ191" s="36" t="s">
        <v>135</v>
      </c>
      <c r="AK191" s="36" t="s">
        <v>136</v>
      </c>
      <c r="AL191" s="36" t="s">
        <v>137</v>
      </c>
      <c r="AM191" s="36" t="s">
        <v>138</v>
      </c>
      <c r="AN191" s="36" t="s">
        <v>88</v>
      </c>
      <c r="AO191" s="36" t="s">
        <v>89</v>
      </c>
      <c r="AP191" s="36"/>
      <c r="AQ191" s="29"/>
      <c r="AR191" s="29"/>
    </row>
    <row r="192" spans="1:44" ht="78.75" hidden="1" customHeight="1" x14ac:dyDescent="0.25">
      <c r="A192" s="42"/>
      <c r="B192" s="36">
        <f t="shared" si="7"/>
        <v>155</v>
      </c>
      <c r="C192" s="36" t="s">
        <v>1005</v>
      </c>
      <c r="D192" s="29"/>
      <c r="E192" s="36"/>
      <c r="F192" s="36">
        <v>8</v>
      </c>
      <c r="G192" s="36"/>
      <c r="H192" s="47" t="s">
        <v>973</v>
      </c>
      <c r="I192" s="36" t="s">
        <v>72</v>
      </c>
      <c r="J192" s="36" t="str">
        <f t="shared" si="8"/>
        <v>ОП-Юг</v>
      </c>
      <c r="K192" s="36" t="s">
        <v>973</v>
      </c>
      <c r="L192" s="44" t="s">
        <v>733</v>
      </c>
      <c r="M192" s="36" t="s">
        <v>865</v>
      </c>
      <c r="N192" s="36" t="s">
        <v>1006</v>
      </c>
      <c r="O192" s="36" t="s">
        <v>1006</v>
      </c>
      <c r="P192" s="36" t="s">
        <v>1007</v>
      </c>
      <c r="Q192" s="36"/>
      <c r="R192" s="36" t="s">
        <v>795</v>
      </c>
      <c r="S192" s="36">
        <v>7422000</v>
      </c>
      <c r="T192" s="36">
        <v>642</v>
      </c>
      <c r="U192" s="36" t="s">
        <v>147</v>
      </c>
      <c r="V192" s="45">
        <v>1</v>
      </c>
      <c r="W192" s="46">
        <v>92</v>
      </c>
      <c r="X192" s="46">
        <v>92</v>
      </c>
      <c r="Y192" s="36">
        <v>2014</v>
      </c>
      <c r="Z192" s="36" t="s">
        <v>133</v>
      </c>
      <c r="AA192" s="36">
        <v>2014</v>
      </c>
      <c r="AB192" s="36" t="s">
        <v>134</v>
      </c>
      <c r="AC192" s="47">
        <v>2014</v>
      </c>
      <c r="AD192" s="36" t="s">
        <v>135</v>
      </c>
      <c r="AE192" s="47">
        <v>2015</v>
      </c>
      <c r="AF192" s="36" t="s">
        <v>99</v>
      </c>
      <c r="AG192" s="36">
        <v>2015</v>
      </c>
      <c r="AH192" s="36" t="s">
        <v>99</v>
      </c>
      <c r="AI192" s="36">
        <v>2015</v>
      </c>
      <c r="AJ192" s="36" t="s">
        <v>135</v>
      </c>
      <c r="AK192" s="36" t="s">
        <v>247</v>
      </c>
      <c r="AL192" s="36" t="s">
        <v>86</v>
      </c>
      <c r="AM192" s="36"/>
      <c r="AN192" s="36" t="s">
        <v>88</v>
      </c>
      <c r="AO192" s="36" t="s">
        <v>89</v>
      </c>
      <c r="AP192" s="36"/>
      <c r="AQ192" s="29" t="s">
        <v>1008</v>
      </c>
      <c r="AR192" s="29"/>
    </row>
    <row r="193" spans="1:44" ht="78.75" hidden="1" customHeight="1" x14ac:dyDescent="0.25">
      <c r="A193" s="42"/>
      <c r="B193" s="36">
        <f t="shared" si="7"/>
        <v>156</v>
      </c>
      <c r="C193" s="36" t="s">
        <v>1009</v>
      </c>
      <c r="D193" s="29"/>
      <c r="E193" s="36"/>
      <c r="F193" s="36">
        <v>8</v>
      </c>
      <c r="G193" s="36"/>
      <c r="H193" s="47" t="s">
        <v>973</v>
      </c>
      <c r="I193" s="36" t="s">
        <v>72</v>
      </c>
      <c r="J193" s="36" t="str">
        <f t="shared" si="8"/>
        <v>ОП-Юг</v>
      </c>
      <c r="K193" s="36" t="s">
        <v>973</v>
      </c>
      <c r="L193" s="44" t="s">
        <v>733</v>
      </c>
      <c r="M193" s="36" t="s">
        <v>865</v>
      </c>
      <c r="N193" s="36" t="s">
        <v>1010</v>
      </c>
      <c r="O193" s="36" t="s">
        <v>1010</v>
      </c>
      <c r="P193" s="36" t="s">
        <v>1011</v>
      </c>
      <c r="Q193" s="36"/>
      <c r="R193" s="36" t="s">
        <v>990</v>
      </c>
      <c r="S193" s="36">
        <v>4110010</v>
      </c>
      <c r="T193" s="36">
        <v>642</v>
      </c>
      <c r="U193" s="36" t="s">
        <v>147</v>
      </c>
      <c r="V193" s="45">
        <v>1</v>
      </c>
      <c r="W193" s="46">
        <v>48</v>
      </c>
      <c r="X193" s="46">
        <v>48</v>
      </c>
      <c r="Y193" s="36">
        <v>2014</v>
      </c>
      <c r="Z193" s="36" t="s">
        <v>133</v>
      </c>
      <c r="AA193" s="36">
        <v>2014</v>
      </c>
      <c r="AB193" s="36" t="s">
        <v>134</v>
      </c>
      <c r="AC193" s="47">
        <v>2014</v>
      </c>
      <c r="AD193" s="36" t="s">
        <v>135</v>
      </c>
      <c r="AE193" s="47">
        <v>2015</v>
      </c>
      <c r="AF193" s="36" t="s">
        <v>99</v>
      </c>
      <c r="AG193" s="36">
        <v>2015</v>
      </c>
      <c r="AH193" s="36" t="s">
        <v>99</v>
      </c>
      <c r="AI193" s="36">
        <v>2015</v>
      </c>
      <c r="AJ193" s="36" t="s">
        <v>135</v>
      </c>
      <c r="AK193" s="36" t="s">
        <v>247</v>
      </c>
      <c r="AL193" s="36" t="s">
        <v>86</v>
      </c>
      <c r="AM193" s="36"/>
      <c r="AN193" s="36" t="s">
        <v>88</v>
      </c>
      <c r="AO193" s="36" t="s">
        <v>89</v>
      </c>
      <c r="AP193" s="36"/>
      <c r="AQ193" s="29" t="s">
        <v>1012</v>
      </c>
      <c r="AR193" s="29"/>
    </row>
    <row r="194" spans="1:44" ht="75" hidden="1" customHeight="1" x14ac:dyDescent="0.25">
      <c r="A194" s="42"/>
      <c r="B194" s="36">
        <f t="shared" si="7"/>
        <v>157</v>
      </c>
      <c r="C194" s="36" t="s">
        <v>1013</v>
      </c>
      <c r="D194" s="29"/>
      <c r="E194" s="36"/>
      <c r="F194" s="36">
        <v>8</v>
      </c>
      <c r="G194" s="36"/>
      <c r="H194" s="47" t="s">
        <v>973</v>
      </c>
      <c r="I194" s="36" t="s">
        <v>72</v>
      </c>
      <c r="J194" s="36" t="str">
        <f t="shared" si="8"/>
        <v>ОП-Юг</v>
      </c>
      <c r="K194" s="36" t="s">
        <v>973</v>
      </c>
      <c r="L194" s="44" t="s">
        <v>733</v>
      </c>
      <c r="M194" s="36" t="s">
        <v>865</v>
      </c>
      <c r="N194" s="36" t="s">
        <v>1014</v>
      </c>
      <c r="O194" s="36" t="s">
        <v>1014</v>
      </c>
      <c r="P194" s="36" t="s">
        <v>1015</v>
      </c>
      <c r="Q194" s="36"/>
      <c r="R194" s="36" t="s">
        <v>976</v>
      </c>
      <c r="S194" s="36">
        <v>6420030</v>
      </c>
      <c r="T194" s="36">
        <v>642</v>
      </c>
      <c r="U194" s="36" t="s">
        <v>147</v>
      </c>
      <c r="V194" s="45">
        <v>1</v>
      </c>
      <c r="W194" s="46">
        <v>12</v>
      </c>
      <c r="X194" s="46">
        <v>12</v>
      </c>
      <c r="Y194" s="36">
        <v>2014</v>
      </c>
      <c r="Z194" s="36" t="s">
        <v>133</v>
      </c>
      <c r="AA194" s="36">
        <v>2014</v>
      </c>
      <c r="AB194" s="36" t="s">
        <v>134</v>
      </c>
      <c r="AC194" s="47">
        <v>2014</v>
      </c>
      <c r="AD194" s="36" t="s">
        <v>135</v>
      </c>
      <c r="AE194" s="47">
        <v>2015</v>
      </c>
      <c r="AF194" s="36" t="s">
        <v>99</v>
      </c>
      <c r="AG194" s="36">
        <v>2015</v>
      </c>
      <c r="AH194" s="36" t="s">
        <v>99</v>
      </c>
      <c r="AI194" s="36">
        <v>2015</v>
      </c>
      <c r="AJ194" s="36" t="s">
        <v>135</v>
      </c>
      <c r="AK194" s="36" t="s">
        <v>247</v>
      </c>
      <c r="AL194" s="36" t="s">
        <v>86</v>
      </c>
      <c r="AM194" s="36"/>
      <c r="AN194" s="36" t="s">
        <v>88</v>
      </c>
      <c r="AO194" s="36" t="s">
        <v>89</v>
      </c>
      <c r="AP194" s="36"/>
      <c r="AQ194" s="29" t="s">
        <v>1016</v>
      </c>
      <c r="AR194" s="29"/>
    </row>
    <row r="195" spans="1:44" ht="110.25" hidden="1" customHeight="1" x14ac:dyDescent="0.25">
      <c r="A195" s="42"/>
      <c r="B195" s="36">
        <f t="shared" si="7"/>
        <v>158</v>
      </c>
      <c r="C195" s="36" t="s">
        <v>1017</v>
      </c>
      <c r="D195" s="29"/>
      <c r="E195" s="36"/>
      <c r="F195" s="36">
        <v>8</v>
      </c>
      <c r="G195" s="36"/>
      <c r="H195" s="47" t="s">
        <v>973</v>
      </c>
      <c r="I195" s="36" t="s">
        <v>72</v>
      </c>
      <c r="J195" s="36" t="str">
        <f t="shared" si="8"/>
        <v>ОП-Юг</v>
      </c>
      <c r="K195" s="36" t="s">
        <v>973</v>
      </c>
      <c r="L195" s="44" t="s">
        <v>733</v>
      </c>
      <c r="M195" s="36" t="s">
        <v>865</v>
      </c>
      <c r="N195" s="36" t="s">
        <v>1018</v>
      </c>
      <c r="O195" s="36" t="s">
        <v>1018</v>
      </c>
      <c r="P195" s="36" t="s">
        <v>1019</v>
      </c>
      <c r="Q195" s="36"/>
      <c r="R195" s="36" t="s">
        <v>976</v>
      </c>
      <c r="S195" s="36">
        <v>6420020</v>
      </c>
      <c r="T195" s="36">
        <v>642</v>
      </c>
      <c r="U195" s="36" t="s">
        <v>147</v>
      </c>
      <c r="V195" s="45">
        <v>1</v>
      </c>
      <c r="W195" s="46">
        <v>36</v>
      </c>
      <c r="X195" s="46">
        <v>36</v>
      </c>
      <c r="Y195" s="36">
        <v>2014</v>
      </c>
      <c r="Z195" s="36" t="s">
        <v>133</v>
      </c>
      <c r="AA195" s="36">
        <v>2014</v>
      </c>
      <c r="AB195" s="36" t="s">
        <v>134</v>
      </c>
      <c r="AC195" s="47">
        <v>2014</v>
      </c>
      <c r="AD195" s="36" t="s">
        <v>135</v>
      </c>
      <c r="AE195" s="47">
        <v>2015</v>
      </c>
      <c r="AF195" s="36" t="s">
        <v>99</v>
      </c>
      <c r="AG195" s="36">
        <v>2015</v>
      </c>
      <c r="AH195" s="36" t="s">
        <v>99</v>
      </c>
      <c r="AI195" s="36">
        <v>2015</v>
      </c>
      <c r="AJ195" s="36" t="s">
        <v>135</v>
      </c>
      <c r="AK195" s="36" t="s">
        <v>247</v>
      </c>
      <c r="AL195" s="36" t="s">
        <v>86</v>
      </c>
      <c r="AM195" s="36"/>
      <c r="AN195" s="36" t="s">
        <v>88</v>
      </c>
      <c r="AO195" s="36" t="s">
        <v>89</v>
      </c>
      <c r="AP195" s="36"/>
      <c r="AQ195" s="29" t="s">
        <v>1020</v>
      </c>
      <c r="AR195" s="29"/>
    </row>
    <row r="196" spans="1:44" ht="110.25" hidden="1" customHeight="1" x14ac:dyDescent="0.25">
      <c r="A196" s="42"/>
      <c r="B196" s="36">
        <f t="shared" ref="B196:B259" si="9">B195+1</f>
        <v>159</v>
      </c>
      <c r="C196" s="36" t="s">
        <v>1021</v>
      </c>
      <c r="D196" s="29"/>
      <c r="E196" s="36"/>
      <c r="F196" s="36">
        <v>8</v>
      </c>
      <c r="G196" s="36"/>
      <c r="H196" s="47" t="s">
        <v>973</v>
      </c>
      <c r="I196" s="36" t="s">
        <v>72</v>
      </c>
      <c r="J196" s="36" t="str">
        <f t="shared" si="8"/>
        <v>ОП-Юг</v>
      </c>
      <c r="K196" s="36" t="s">
        <v>973</v>
      </c>
      <c r="L196" s="44" t="s">
        <v>733</v>
      </c>
      <c r="M196" s="36" t="s">
        <v>865</v>
      </c>
      <c r="N196" s="36" t="s">
        <v>1022</v>
      </c>
      <c r="O196" s="36" t="s">
        <v>1022</v>
      </c>
      <c r="P196" s="36" t="s">
        <v>1023</v>
      </c>
      <c r="Q196" s="36"/>
      <c r="R196" s="36" t="s">
        <v>1024</v>
      </c>
      <c r="S196" s="36">
        <v>7250000</v>
      </c>
      <c r="T196" s="36">
        <v>642</v>
      </c>
      <c r="U196" s="36" t="s">
        <v>147</v>
      </c>
      <c r="V196" s="45">
        <v>1</v>
      </c>
      <c r="W196" s="46">
        <v>42</v>
      </c>
      <c r="X196" s="46">
        <v>42</v>
      </c>
      <c r="Y196" s="36">
        <v>2014</v>
      </c>
      <c r="Z196" s="36" t="s">
        <v>133</v>
      </c>
      <c r="AA196" s="36">
        <v>2014</v>
      </c>
      <c r="AB196" s="36" t="s">
        <v>134</v>
      </c>
      <c r="AC196" s="47">
        <v>2014</v>
      </c>
      <c r="AD196" s="36" t="s">
        <v>135</v>
      </c>
      <c r="AE196" s="47">
        <v>2015</v>
      </c>
      <c r="AF196" s="36" t="s">
        <v>99</v>
      </c>
      <c r="AG196" s="36">
        <v>2015</v>
      </c>
      <c r="AH196" s="36" t="s">
        <v>99</v>
      </c>
      <c r="AI196" s="36">
        <v>2015</v>
      </c>
      <c r="AJ196" s="36" t="s">
        <v>135</v>
      </c>
      <c r="AK196" s="36" t="s">
        <v>247</v>
      </c>
      <c r="AL196" s="36" t="s">
        <v>86</v>
      </c>
      <c r="AM196" s="36"/>
      <c r="AN196" s="36" t="s">
        <v>88</v>
      </c>
      <c r="AO196" s="36" t="s">
        <v>89</v>
      </c>
      <c r="AP196" s="36"/>
      <c r="AQ196" s="29" t="s">
        <v>1025</v>
      </c>
      <c r="AR196" s="29"/>
    </row>
    <row r="197" spans="1:44" ht="126" hidden="1" customHeight="1" x14ac:dyDescent="0.25">
      <c r="A197" s="42"/>
      <c r="B197" s="36">
        <f t="shared" si="9"/>
        <v>160</v>
      </c>
      <c r="C197" s="36" t="s">
        <v>1026</v>
      </c>
      <c r="D197" s="29"/>
      <c r="E197" s="36"/>
      <c r="F197" s="36">
        <v>8</v>
      </c>
      <c r="G197" s="36"/>
      <c r="H197" s="47" t="s">
        <v>973</v>
      </c>
      <c r="I197" s="36" t="s">
        <v>72</v>
      </c>
      <c r="J197" s="36" t="str">
        <f t="shared" si="8"/>
        <v>ОП-Юг</v>
      </c>
      <c r="K197" s="36" t="s">
        <v>973</v>
      </c>
      <c r="L197" s="44" t="s">
        <v>733</v>
      </c>
      <c r="M197" s="36" t="s">
        <v>865</v>
      </c>
      <c r="N197" s="36" t="s">
        <v>1027</v>
      </c>
      <c r="O197" s="36" t="s">
        <v>1027</v>
      </c>
      <c r="P197" s="36" t="s">
        <v>1028</v>
      </c>
      <c r="Q197" s="36"/>
      <c r="R197" s="36" t="s">
        <v>1029</v>
      </c>
      <c r="S197" s="36">
        <v>7499090</v>
      </c>
      <c r="T197" s="36">
        <v>642</v>
      </c>
      <c r="U197" s="36" t="s">
        <v>147</v>
      </c>
      <c r="V197" s="45">
        <v>1</v>
      </c>
      <c r="W197" s="46">
        <v>74</v>
      </c>
      <c r="X197" s="46">
        <v>74</v>
      </c>
      <c r="Y197" s="36">
        <v>2014</v>
      </c>
      <c r="Z197" s="36" t="s">
        <v>133</v>
      </c>
      <c r="AA197" s="36">
        <v>2014</v>
      </c>
      <c r="AB197" s="36" t="s">
        <v>134</v>
      </c>
      <c r="AC197" s="47">
        <v>2014</v>
      </c>
      <c r="AD197" s="36" t="s">
        <v>135</v>
      </c>
      <c r="AE197" s="47">
        <v>2015</v>
      </c>
      <c r="AF197" s="36" t="s">
        <v>99</v>
      </c>
      <c r="AG197" s="36">
        <v>2015</v>
      </c>
      <c r="AH197" s="36" t="s">
        <v>99</v>
      </c>
      <c r="AI197" s="36">
        <v>2015</v>
      </c>
      <c r="AJ197" s="36" t="s">
        <v>135</v>
      </c>
      <c r="AK197" s="36" t="s">
        <v>247</v>
      </c>
      <c r="AL197" s="36" t="s">
        <v>86</v>
      </c>
      <c r="AM197" s="36"/>
      <c r="AN197" s="36" t="s">
        <v>88</v>
      </c>
      <c r="AO197" s="36" t="s">
        <v>89</v>
      </c>
      <c r="AP197" s="36"/>
      <c r="AQ197" s="29" t="s">
        <v>1030</v>
      </c>
      <c r="AR197" s="29"/>
    </row>
    <row r="198" spans="1:44" ht="78.75" hidden="1" customHeight="1" x14ac:dyDescent="0.25">
      <c r="A198" s="42"/>
      <c r="B198" s="36">
        <f t="shared" si="9"/>
        <v>161</v>
      </c>
      <c r="C198" s="36" t="s">
        <v>1031</v>
      </c>
      <c r="D198" s="29"/>
      <c r="E198" s="36"/>
      <c r="F198" s="36">
        <v>8</v>
      </c>
      <c r="G198" s="36"/>
      <c r="H198" s="47" t="s">
        <v>973</v>
      </c>
      <c r="I198" s="36" t="s">
        <v>72</v>
      </c>
      <c r="J198" s="36" t="str">
        <f t="shared" si="8"/>
        <v>ОП-Юг</v>
      </c>
      <c r="K198" s="36" t="s">
        <v>973</v>
      </c>
      <c r="L198" s="44" t="s">
        <v>733</v>
      </c>
      <c r="M198" s="36" t="s">
        <v>865</v>
      </c>
      <c r="N198" s="36" t="s">
        <v>1032</v>
      </c>
      <c r="O198" s="36" t="s">
        <v>1032</v>
      </c>
      <c r="P198" s="36" t="s">
        <v>1033</v>
      </c>
      <c r="Q198" s="36"/>
      <c r="R198" s="36" t="s">
        <v>1034</v>
      </c>
      <c r="S198" s="36">
        <v>7499090</v>
      </c>
      <c r="T198" s="36">
        <v>642</v>
      </c>
      <c r="U198" s="36" t="s">
        <v>147</v>
      </c>
      <c r="V198" s="45">
        <v>1</v>
      </c>
      <c r="W198" s="46">
        <v>11</v>
      </c>
      <c r="X198" s="46">
        <v>11</v>
      </c>
      <c r="Y198" s="36">
        <v>2014</v>
      </c>
      <c r="Z198" s="36" t="s">
        <v>133</v>
      </c>
      <c r="AA198" s="36">
        <v>2014</v>
      </c>
      <c r="AB198" s="36" t="s">
        <v>134</v>
      </c>
      <c r="AC198" s="47">
        <v>2014</v>
      </c>
      <c r="AD198" s="36" t="s">
        <v>135</v>
      </c>
      <c r="AE198" s="47">
        <v>2015</v>
      </c>
      <c r="AF198" s="36" t="s">
        <v>99</v>
      </c>
      <c r="AG198" s="36">
        <v>2015</v>
      </c>
      <c r="AH198" s="36" t="s">
        <v>99</v>
      </c>
      <c r="AI198" s="36">
        <v>2015</v>
      </c>
      <c r="AJ198" s="36" t="s">
        <v>135</v>
      </c>
      <c r="AK198" s="36" t="s">
        <v>247</v>
      </c>
      <c r="AL198" s="36" t="s">
        <v>86</v>
      </c>
      <c r="AM198" s="36"/>
      <c r="AN198" s="36" t="s">
        <v>88</v>
      </c>
      <c r="AO198" s="36" t="s">
        <v>89</v>
      </c>
      <c r="AP198" s="36"/>
      <c r="AQ198" s="29" t="s">
        <v>1035</v>
      </c>
      <c r="AR198" s="29"/>
    </row>
    <row r="199" spans="1:44" ht="78.75" hidden="1" customHeight="1" x14ac:dyDescent="0.25">
      <c r="A199" s="42"/>
      <c r="B199" s="36">
        <f t="shared" si="9"/>
        <v>162</v>
      </c>
      <c r="C199" s="36" t="s">
        <v>1036</v>
      </c>
      <c r="D199" s="29" t="s">
        <v>165</v>
      </c>
      <c r="E199" s="36"/>
      <c r="F199" s="36">
        <v>8</v>
      </c>
      <c r="G199" s="36"/>
      <c r="H199" s="47" t="s">
        <v>973</v>
      </c>
      <c r="I199" s="36" t="s">
        <v>72</v>
      </c>
      <c r="J199" s="36" t="str">
        <f t="shared" si="8"/>
        <v>ОП-Юг</v>
      </c>
      <c r="K199" s="36" t="s">
        <v>973</v>
      </c>
      <c r="L199" s="44" t="s">
        <v>733</v>
      </c>
      <c r="M199" s="36" t="s">
        <v>865</v>
      </c>
      <c r="N199" s="29" t="s">
        <v>1037</v>
      </c>
      <c r="O199" s="36" t="s">
        <v>1038</v>
      </c>
      <c r="P199" s="36" t="s">
        <v>1039</v>
      </c>
      <c r="Q199" s="36"/>
      <c r="R199" s="36" t="s">
        <v>795</v>
      </c>
      <c r="S199" s="36">
        <v>7422000</v>
      </c>
      <c r="T199" s="36">
        <v>642</v>
      </c>
      <c r="U199" s="36" t="s">
        <v>147</v>
      </c>
      <c r="V199" s="45">
        <v>1</v>
      </c>
      <c r="W199" s="46">
        <v>98</v>
      </c>
      <c r="X199" s="46">
        <v>98</v>
      </c>
      <c r="Y199" s="36">
        <v>2014</v>
      </c>
      <c r="Z199" s="36" t="s">
        <v>133</v>
      </c>
      <c r="AA199" s="36">
        <v>2014</v>
      </c>
      <c r="AB199" s="36" t="s">
        <v>134</v>
      </c>
      <c r="AC199" s="47">
        <v>2014</v>
      </c>
      <c r="AD199" s="36" t="s">
        <v>135</v>
      </c>
      <c r="AE199" s="47">
        <v>2015</v>
      </c>
      <c r="AF199" s="36" t="s">
        <v>99</v>
      </c>
      <c r="AG199" s="36">
        <v>2015</v>
      </c>
      <c r="AH199" s="36" t="s">
        <v>99</v>
      </c>
      <c r="AI199" s="36">
        <v>2015</v>
      </c>
      <c r="AJ199" s="36" t="s">
        <v>135</v>
      </c>
      <c r="AK199" s="36" t="s">
        <v>247</v>
      </c>
      <c r="AL199" s="36" t="s">
        <v>86</v>
      </c>
      <c r="AM199" s="36"/>
      <c r="AN199" s="36" t="s">
        <v>88</v>
      </c>
      <c r="AO199" s="36" t="s">
        <v>89</v>
      </c>
      <c r="AP199" s="36"/>
      <c r="AQ199" s="29" t="s">
        <v>1040</v>
      </c>
      <c r="AR199" s="29" t="s">
        <v>1041</v>
      </c>
    </row>
    <row r="200" spans="1:44" ht="78.75" hidden="1" customHeight="1" x14ac:dyDescent="0.25">
      <c r="A200" s="42"/>
      <c r="B200" s="36">
        <f t="shared" si="9"/>
        <v>163</v>
      </c>
      <c r="C200" s="36" t="s">
        <v>1042</v>
      </c>
      <c r="D200" s="29" t="s">
        <v>93</v>
      </c>
      <c r="E200" s="36"/>
      <c r="F200" s="36">
        <v>8</v>
      </c>
      <c r="G200" s="36"/>
      <c r="H200" s="47" t="s">
        <v>973</v>
      </c>
      <c r="I200" s="36" t="s">
        <v>72</v>
      </c>
      <c r="J200" s="36" t="str">
        <f t="shared" si="8"/>
        <v>ОП-Юг</v>
      </c>
      <c r="K200" s="36" t="s">
        <v>973</v>
      </c>
      <c r="L200" s="44" t="s">
        <v>733</v>
      </c>
      <c r="M200" s="36" t="s">
        <v>865</v>
      </c>
      <c r="N200" s="36" t="s">
        <v>1043</v>
      </c>
      <c r="O200" s="36" t="s">
        <v>1043</v>
      </c>
      <c r="P200" s="36" t="s">
        <v>1044</v>
      </c>
      <c r="Q200" s="36"/>
      <c r="R200" s="36" t="s">
        <v>535</v>
      </c>
      <c r="S200" s="36">
        <v>7422000</v>
      </c>
      <c r="T200" s="36">
        <v>642</v>
      </c>
      <c r="U200" s="36" t="s">
        <v>147</v>
      </c>
      <c r="V200" s="45">
        <v>1</v>
      </c>
      <c r="W200" s="51">
        <v>1600</v>
      </c>
      <c r="X200" s="46">
        <f>W200</f>
        <v>1600</v>
      </c>
      <c r="Y200" s="36">
        <v>2014</v>
      </c>
      <c r="Z200" s="36" t="s">
        <v>133</v>
      </c>
      <c r="AA200" s="36">
        <v>2014</v>
      </c>
      <c r="AB200" s="36" t="s">
        <v>134</v>
      </c>
      <c r="AC200" s="47">
        <v>2014</v>
      </c>
      <c r="AD200" s="36" t="s">
        <v>135</v>
      </c>
      <c r="AE200" s="47">
        <v>2015</v>
      </c>
      <c r="AF200" s="36" t="s">
        <v>99</v>
      </c>
      <c r="AG200" s="36">
        <v>2015</v>
      </c>
      <c r="AH200" s="36" t="s">
        <v>99</v>
      </c>
      <c r="AI200" s="36">
        <v>2015</v>
      </c>
      <c r="AJ200" s="36" t="s">
        <v>135</v>
      </c>
      <c r="AK200" s="36" t="s">
        <v>136</v>
      </c>
      <c r="AL200" s="36" t="s">
        <v>137</v>
      </c>
      <c r="AM200" s="36" t="s">
        <v>138</v>
      </c>
      <c r="AN200" s="36" t="s">
        <v>88</v>
      </c>
      <c r="AO200" s="36" t="s">
        <v>89</v>
      </c>
      <c r="AP200" s="36"/>
      <c r="AQ200" s="29" t="s">
        <v>1045</v>
      </c>
      <c r="AR200" s="29" t="s">
        <v>630</v>
      </c>
    </row>
    <row r="201" spans="1:44" ht="126" hidden="1" customHeight="1" x14ac:dyDescent="0.25">
      <c r="A201" s="42"/>
      <c r="B201" s="36">
        <f t="shared" si="9"/>
        <v>164</v>
      </c>
      <c r="C201" s="36" t="s">
        <v>1046</v>
      </c>
      <c r="D201" s="29"/>
      <c r="E201" s="36"/>
      <c r="F201" s="36">
        <v>8</v>
      </c>
      <c r="G201" s="36"/>
      <c r="H201" s="47" t="s">
        <v>973</v>
      </c>
      <c r="I201" s="36" t="s">
        <v>72</v>
      </c>
      <c r="J201" s="36" t="str">
        <f t="shared" si="8"/>
        <v>ОП-Юг</v>
      </c>
      <c r="K201" s="36" t="s">
        <v>973</v>
      </c>
      <c r="L201" s="44" t="s">
        <v>733</v>
      </c>
      <c r="M201" s="36" t="s">
        <v>865</v>
      </c>
      <c r="N201" s="36" t="s">
        <v>1047</v>
      </c>
      <c r="O201" s="36" t="s">
        <v>1047</v>
      </c>
      <c r="P201" s="36" t="s">
        <v>1048</v>
      </c>
      <c r="Q201" s="36"/>
      <c r="R201" s="36" t="s">
        <v>1049</v>
      </c>
      <c r="S201" s="36">
        <v>6022000</v>
      </c>
      <c r="T201" s="36">
        <v>642</v>
      </c>
      <c r="U201" s="36" t="s">
        <v>147</v>
      </c>
      <c r="V201" s="45">
        <v>1</v>
      </c>
      <c r="W201" s="46">
        <v>99</v>
      </c>
      <c r="X201" s="46">
        <v>99</v>
      </c>
      <c r="Y201" s="36">
        <v>2014</v>
      </c>
      <c r="Z201" s="36" t="s">
        <v>133</v>
      </c>
      <c r="AA201" s="36">
        <v>2014</v>
      </c>
      <c r="AB201" s="36" t="s">
        <v>134</v>
      </c>
      <c r="AC201" s="47">
        <v>2014</v>
      </c>
      <c r="AD201" s="36" t="s">
        <v>135</v>
      </c>
      <c r="AE201" s="47">
        <v>2015</v>
      </c>
      <c r="AF201" s="36" t="s">
        <v>99</v>
      </c>
      <c r="AG201" s="36">
        <v>2015</v>
      </c>
      <c r="AH201" s="36" t="s">
        <v>99</v>
      </c>
      <c r="AI201" s="36">
        <v>2015</v>
      </c>
      <c r="AJ201" s="36" t="s">
        <v>135</v>
      </c>
      <c r="AK201" s="36" t="s">
        <v>247</v>
      </c>
      <c r="AL201" s="36" t="s">
        <v>86</v>
      </c>
      <c r="AM201" s="36"/>
      <c r="AN201" s="36" t="s">
        <v>88</v>
      </c>
      <c r="AO201" s="36" t="s">
        <v>89</v>
      </c>
      <c r="AP201" s="36"/>
      <c r="AQ201" s="29" t="s">
        <v>1050</v>
      </c>
      <c r="AR201" s="29"/>
    </row>
    <row r="202" spans="1:44" ht="126" hidden="1" customHeight="1" x14ac:dyDescent="0.25">
      <c r="A202" s="42"/>
      <c r="B202" s="36">
        <f t="shared" si="9"/>
        <v>165</v>
      </c>
      <c r="C202" s="36" t="s">
        <v>1051</v>
      </c>
      <c r="D202" s="29" t="s">
        <v>165</v>
      </c>
      <c r="E202" s="36"/>
      <c r="F202" s="36">
        <v>8</v>
      </c>
      <c r="G202" s="36"/>
      <c r="H202" s="47" t="s">
        <v>973</v>
      </c>
      <c r="I202" s="36" t="s">
        <v>72</v>
      </c>
      <c r="J202" s="36" t="str">
        <f t="shared" si="8"/>
        <v>ОП-Юг</v>
      </c>
      <c r="K202" s="36" t="s">
        <v>973</v>
      </c>
      <c r="L202" s="44" t="s">
        <v>733</v>
      </c>
      <c r="M202" s="36" t="s">
        <v>865</v>
      </c>
      <c r="N202" s="36" t="s">
        <v>1052</v>
      </c>
      <c r="O202" s="36" t="s">
        <v>1052</v>
      </c>
      <c r="P202" s="36" t="s">
        <v>1053</v>
      </c>
      <c r="Q202" s="36"/>
      <c r="R202" s="36" t="s">
        <v>1034</v>
      </c>
      <c r="S202" s="36">
        <v>7499090</v>
      </c>
      <c r="T202" s="36">
        <v>642</v>
      </c>
      <c r="U202" s="36" t="s">
        <v>147</v>
      </c>
      <c r="V202" s="45">
        <v>1</v>
      </c>
      <c r="W202" s="46">
        <v>97.5</v>
      </c>
      <c r="X202" s="46">
        <v>89.4</v>
      </c>
      <c r="Y202" s="36">
        <v>2014</v>
      </c>
      <c r="Z202" s="36" t="s">
        <v>133</v>
      </c>
      <c r="AA202" s="36">
        <v>2014</v>
      </c>
      <c r="AB202" s="36" t="s">
        <v>134</v>
      </c>
      <c r="AC202" s="47">
        <v>2014</v>
      </c>
      <c r="AD202" s="36" t="s">
        <v>135</v>
      </c>
      <c r="AE202" s="47">
        <v>2015</v>
      </c>
      <c r="AF202" s="36" t="s">
        <v>99</v>
      </c>
      <c r="AG202" s="36">
        <v>2015</v>
      </c>
      <c r="AH202" s="36" t="s">
        <v>161</v>
      </c>
      <c r="AI202" s="36">
        <v>2015</v>
      </c>
      <c r="AJ202" s="36" t="s">
        <v>99</v>
      </c>
      <c r="AK202" s="36" t="s">
        <v>247</v>
      </c>
      <c r="AL202" s="36" t="s">
        <v>86</v>
      </c>
      <c r="AM202" s="36"/>
      <c r="AN202" s="36" t="s">
        <v>88</v>
      </c>
      <c r="AO202" s="36" t="s">
        <v>89</v>
      </c>
      <c r="AP202" s="36"/>
      <c r="AQ202" s="29" t="s">
        <v>1054</v>
      </c>
      <c r="AR202" s="29" t="s">
        <v>552</v>
      </c>
    </row>
    <row r="203" spans="1:44" ht="126" hidden="1" customHeight="1" x14ac:dyDescent="0.25">
      <c r="A203" s="42" t="s">
        <v>1055</v>
      </c>
      <c r="B203" s="36">
        <f t="shared" si="9"/>
        <v>166</v>
      </c>
      <c r="C203" s="36" t="s">
        <v>1056</v>
      </c>
      <c r="D203" s="29" t="s">
        <v>93</v>
      </c>
      <c r="E203" s="36"/>
      <c r="F203" s="36">
        <v>8</v>
      </c>
      <c r="G203" s="36"/>
      <c r="H203" s="47" t="s">
        <v>973</v>
      </c>
      <c r="I203" s="36" t="s">
        <v>72</v>
      </c>
      <c r="J203" s="36" t="str">
        <f t="shared" si="8"/>
        <v>ОП-Юг</v>
      </c>
      <c r="K203" s="36" t="s">
        <v>973</v>
      </c>
      <c r="L203" s="44" t="s">
        <v>733</v>
      </c>
      <c r="M203" s="36" t="s">
        <v>865</v>
      </c>
      <c r="N203" s="29" t="s">
        <v>1057</v>
      </c>
      <c r="O203" s="36" t="str">
        <f>N203</f>
        <v>Оказание услуг сбора, транспортировки, размещения, обезвреживания ртутьсодержащих и прочих опасных отходов</v>
      </c>
      <c r="P203" s="36" t="s">
        <v>1058</v>
      </c>
      <c r="Q203" s="36"/>
      <c r="R203" s="36" t="s">
        <v>995</v>
      </c>
      <c r="S203" s="36">
        <v>9010020</v>
      </c>
      <c r="T203" s="36">
        <v>642</v>
      </c>
      <c r="U203" s="36" t="s">
        <v>147</v>
      </c>
      <c r="V203" s="45">
        <v>1</v>
      </c>
      <c r="W203" s="51">
        <v>36.299999999999997</v>
      </c>
      <c r="X203" s="46">
        <f>W203</f>
        <v>36.299999999999997</v>
      </c>
      <c r="Y203" s="29">
        <v>2015</v>
      </c>
      <c r="Z203" s="29" t="s">
        <v>194</v>
      </c>
      <c r="AA203" s="29">
        <v>2015</v>
      </c>
      <c r="AB203" s="29" t="s">
        <v>194</v>
      </c>
      <c r="AC203" s="29">
        <v>2015</v>
      </c>
      <c r="AD203" s="29" t="s">
        <v>194</v>
      </c>
      <c r="AE203" s="47">
        <v>2015</v>
      </c>
      <c r="AF203" s="29" t="s">
        <v>84</v>
      </c>
      <c r="AG203" s="36">
        <v>2015</v>
      </c>
      <c r="AH203" s="29" t="s">
        <v>82</v>
      </c>
      <c r="AI203" s="29">
        <v>2016</v>
      </c>
      <c r="AJ203" s="29" t="s">
        <v>84</v>
      </c>
      <c r="AK203" s="36" t="s">
        <v>247</v>
      </c>
      <c r="AL203" s="36" t="s">
        <v>86</v>
      </c>
      <c r="AM203" s="36"/>
      <c r="AN203" s="36" t="s">
        <v>88</v>
      </c>
      <c r="AO203" s="36" t="s">
        <v>89</v>
      </c>
      <c r="AP203" s="36"/>
      <c r="AQ203" s="29" t="s">
        <v>1059</v>
      </c>
      <c r="AR203" s="29" t="s">
        <v>356</v>
      </c>
    </row>
    <row r="204" spans="1:44" ht="78.75" hidden="1" customHeight="1" x14ac:dyDescent="0.25">
      <c r="A204" s="42"/>
      <c r="B204" s="36">
        <f t="shared" si="9"/>
        <v>167</v>
      </c>
      <c r="C204" s="36" t="s">
        <v>1060</v>
      </c>
      <c r="D204" s="29"/>
      <c r="E204" s="36"/>
      <c r="F204" s="36">
        <v>8</v>
      </c>
      <c r="G204" s="36"/>
      <c r="H204" s="47" t="s">
        <v>973</v>
      </c>
      <c r="I204" s="36" t="s">
        <v>72</v>
      </c>
      <c r="J204" s="36" t="str">
        <f t="shared" si="8"/>
        <v>ОП-Юг</v>
      </c>
      <c r="K204" s="36" t="s">
        <v>973</v>
      </c>
      <c r="L204" s="44" t="s">
        <v>733</v>
      </c>
      <c r="M204" s="36" t="s">
        <v>865</v>
      </c>
      <c r="N204" s="36" t="s">
        <v>1061</v>
      </c>
      <c r="O204" s="36" t="s">
        <v>1061</v>
      </c>
      <c r="P204" s="36" t="s">
        <v>1062</v>
      </c>
      <c r="Q204" s="36"/>
      <c r="R204" s="36" t="s">
        <v>1063</v>
      </c>
      <c r="S204" s="36">
        <v>9311100</v>
      </c>
      <c r="T204" s="36">
        <v>642</v>
      </c>
      <c r="U204" s="36" t="s">
        <v>147</v>
      </c>
      <c r="V204" s="45">
        <v>1</v>
      </c>
      <c r="W204" s="46">
        <v>25</v>
      </c>
      <c r="X204" s="46">
        <v>18.75</v>
      </c>
      <c r="Y204" s="36">
        <v>2014</v>
      </c>
      <c r="Z204" s="36" t="s">
        <v>135</v>
      </c>
      <c r="AA204" s="36">
        <v>2015</v>
      </c>
      <c r="AB204" s="36" t="s">
        <v>99</v>
      </c>
      <c r="AC204" s="47">
        <v>2015</v>
      </c>
      <c r="AD204" s="36" t="s">
        <v>161</v>
      </c>
      <c r="AE204" s="47">
        <v>2015</v>
      </c>
      <c r="AF204" s="36" t="s">
        <v>194</v>
      </c>
      <c r="AG204" s="36">
        <v>2015</v>
      </c>
      <c r="AH204" s="36" t="s">
        <v>84</v>
      </c>
      <c r="AI204" s="36">
        <v>2015</v>
      </c>
      <c r="AJ204" s="36" t="s">
        <v>194</v>
      </c>
      <c r="AK204" s="36" t="s">
        <v>247</v>
      </c>
      <c r="AL204" s="36" t="s">
        <v>86</v>
      </c>
      <c r="AM204" s="36"/>
      <c r="AN204" s="36" t="s">
        <v>88</v>
      </c>
      <c r="AO204" s="36" t="s">
        <v>89</v>
      </c>
      <c r="AP204" s="36"/>
      <c r="AQ204" s="29" t="s">
        <v>1064</v>
      </c>
      <c r="AR204" s="29"/>
    </row>
    <row r="205" spans="1:44" ht="75" hidden="1" customHeight="1" x14ac:dyDescent="0.25">
      <c r="A205" s="42"/>
      <c r="B205" s="36">
        <f t="shared" si="9"/>
        <v>168</v>
      </c>
      <c r="C205" s="36" t="s">
        <v>1065</v>
      </c>
      <c r="D205" s="29"/>
      <c r="E205" s="36"/>
      <c r="F205" s="36">
        <v>8</v>
      </c>
      <c r="G205" s="36"/>
      <c r="H205" s="47" t="s">
        <v>973</v>
      </c>
      <c r="I205" s="36" t="s">
        <v>72</v>
      </c>
      <c r="J205" s="36" t="str">
        <f t="shared" si="8"/>
        <v>ОП-Юг</v>
      </c>
      <c r="K205" s="36" t="s">
        <v>973</v>
      </c>
      <c r="L205" s="44" t="s">
        <v>733</v>
      </c>
      <c r="M205" s="36" t="s">
        <v>865</v>
      </c>
      <c r="N205" s="36" t="s">
        <v>1066</v>
      </c>
      <c r="O205" s="36" t="s">
        <v>1066</v>
      </c>
      <c r="P205" s="36" t="s">
        <v>1067</v>
      </c>
      <c r="Q205" s="36"/>
      <c r="R205" s="36" t="s">
        <v>995</v>
      </c>
      <c r="S205" s="36">
        <v>9010010</v>
      </c>
      <c r="T205" s="36">
        <v>642</v>
      </c>
      <c r="U205" s="36" t="s">
        <v>147</v>
      </c>
      <c r="V205" s="45">
        <v>1</v>
      </c>
      <c r="W205" s="46">
        <v>14.3</v>
      </c>
      <c r="X205" s="46">
        <v>12</v>
      </c>
      <c r="Y205" s="36">
        <v>2014</v>
      </c>
      <c r="Z205" s="36" t="s">
        <v>133</v>
      </c>
      <c r="AA205" s="36">
        <v>2014</v>
      </c>
      <c r="AB205" s="36" t="s">
        <v>134</v>
      </c>
      <c r="AC205" s="47">
        <v>2015</v>
      </c>
      <c r="AD205" s="36" t="s">
        <v>99</v>
      </c>
      <c r="AE205" s="47">
        <v>2015</v>
      </c>
      <c r="AF205" s="36" t="s">
        <v>161</v>
      </c>
      <c r="AG205" s="36">
        <v>2015</v>
      </c>
      <c r="AH205" s="36" t="s">
        <v>194</v>
      </c>
      <c r="AI205" s="36">
        <v>2015</v>
      </c>
      <c r="AJ205" s="36" t="s">
        <v>161</v>
      </c>
      <c r="AK205" s="36" t="s">
        <v>247</v>
      </c>
      <c r="AL205" s="36" t="s">
        <v>86</v>
      </c>
      <c r="AM205" s="36"/>
      <c r="AN205" s="36" t="s">
        <v>88</v>
      </c>
      <c r="AO205" s="36" t="s">
        <v>89</v>
      </c>
      <c r="AP205" s="36"/>
      <c r="AQ205" s="29" t="s">
        <v>1068</v>
      </c>
      <c r="AR205" s="29"/>
    </row>
    <row r="206" spans="1:44" ht="173.25" hidden="1" customHeight="1" x14ac:dyDescent="0.25">
      <c r="A206" s="42" t="s">
        <v>1069</v>
      </c>
      <c r="B206" s="36">
        <f t="shared" si="9"/>
        <v>169</v>
      </c>
      <c r="C206" s="36" t="s">
        <v>1070</v>
      </c>
      <c r="D206" s="29" t="s">
        <v>93</v>
      </c>
      <c r="E206" s="36"/>
      <c r="F206" s="36">
        <v>8</v>
      </c>
      <c r="G206" s="36"/>
      <c r="H206" s="47" t="s">
        <v>973</v>
      </c>
      <c r="I206" s="36" t="s">
        <v>72</v>
      </c>
      <c r="J206" s="36" t="str">
        <f t="shared" si="8"/>
        <v>ОП-Юг</v>
      </c>
      <c r="K206" s="36" t="s">
        <v>973</v>
      </c>
      <c r="L206" s="44" t="s">
        <v>733</v>
      </c>
      <c r="M206" s="36" t="s">
        <v>865</v>
      </c>
      <c r="N206" s="29" t="s">
        <v>1071</v>
      </c>
      <c r="O206" s="29" t="s">
        <v>1071</v>
      </c>
      <c r="P206" s="36" t="s">
        <v>981</v>
      </c>
      <c r="Q206" s="36"/>
      <c r="R206" s="36">
        <v>52</v>
      </c>
      <c r="S206" s="36">
        <v>5200000</v>
      </c>
      <c r="T206" s="36">
        <v>642</v>
      </c>
      <c r="U206" s="36" t="s">
        <v>147</v>
      </c>
      <c r="V206" s="45">
        <v>1</v>
      </c>
      <c r="W206" s="46">
        <v>35</v>
      </c>
      <c r="X206" s="46">
        <v>26.25</v>
      </c>
      <c r="Y206" s="36">
        <v>2015</v>
      </c>
      <c r="Z206" s="29" t="s">
        <v>84</v>
      </c>
      <c r="AA206" s="36">
        <v>2015</v>
      </c>
      <c r="AB206" s="29" t="s">
        <v>84</v>
      </c>
      <c r="AC206" s="47">
        <v>2015</v>
      </c>
      <c r="AD206" s="29" t="s">
        <v>84</v>
      </c>
      <c r="AE206" s="47">
        <v>2015</v>
      </c>
      <c r="AF206" s="29" t="s">
        <v>82</v>
      </c>
      <c r="AG206" s="36">
        <v>2015</v>
      </c>
      <c r="AH206" s="29" t="s">
        <v>82</v>
      </c>
      <c r="AI206" s="36">
        <v>2015</v>
      </c>
      <c r="AJ206" s="29" t="s">
        <v>83</v>
      </c>
      <c r="AK206" s="36" t="s">
        <v>247</v>
      </c>
      <c r="AL206" s="36" t="s">
        <v>86</v>
      </c>
      <c r="AM206" s="36"/>
      <c r="AN206" s="36" t="s">
        <v>88</v>
      </c>
      <c r="AO206" s="36" t="s">
        <v>89</v>
      </c>
      <c r="AP206" s="36"/>
      <c r="AQ206" s="29" t="s">
        <v>1072</v>
      </c>
      <c r="AR206" s="29" t="s">
        <v>1073</v>
      </c>
    </row>
    <row r="207" spans="1:44" ht="75" hidden="1" customHeight="1" x14ac:dyDescent="0.25">
      <c r="A207" s="42"/>
      <c r="B207" s="36">
        <f t="shared" si="9"/>
        <v>170</v>
      </c>
      <c r="C207" s="36" t="s">
        <v>1074</v>
      </c>
      <c r="D207" s="29"/>
      <c r="E207" s="36"/>
      <c r="F207" s="36">
        <v>8</v>
      </c>
      <c r="G207" s="36"/>
      <c r="H207" s="47" t="s">
        <v>973</v>
      </c>
      <c r="I207" s="36" t="s">
        <v>72</v>
      </c>
      <c r="J207" s="36" t="str">
        <f t="shared" si="8"/>
        <v>ОП-Юг</v>
      </c>
      <c r="K207" s="36" t="s">
        <v>973</v>
      </c>
      <c r="L207" s="44" t="s">
        <v>733</v>
      </c>
      <c r="M207" s="36" t="s">
        <v>865</v>
      </c>
      <c r="N207" s="36" t="s">
        <v>1075</v>
      </c>
      <c r="O207" s="36" t="s">
        <v>1075</v>
      </c>
      <c r="P207" s="36" t="s">
        <v>1076</v>
      </c>
      <c r="Q207" s="36"/>
      <c r="R207" s="36" t="s">
        <v>1077</v>
      </c>
      <c r="S207" s="36">
        <v>8040000</v>
      </c>
      <c r="T207" s="36">
        <v>642</v>
      </c>
      <c r="U207" s="36" t="s">
        <v>147</v>
      </c>
      <c r="V207" s="45">
        <v>1</v>
      </c>
      <c r="W207" s="46">
        <v>57</v>
      </c>
      <c r="X207" s="46">
        <v>57</v>
      </c>
      <c r="Y207" s="36">
        <v>2014</v>
      </c>
      <c r="Z207" s="36" t="s">
        <v>133</v>
      </c>
      <c r="AA207" s="36">
        <v>2014</v>
      </c>
      <c r="AB207" s="36" t="s">
        <v>134</v>
      </c>
      <c r="AC207" s="47">
        <v>2014</v>
      </c>
      <c r="AD207" s="36" t="s">
        <v>135</v>
      </c>
      <c r="AE207" s="47">
        <v>2015</v>
      </c>
      <c r="AF207" s="36" t="s">
        <v>99</v>
      </c>
      <c r="AG207" s="36">
        <v>2015</v>
      </c>
      <c r="AH207" s="36" t="s">
        <v>99</v>
      </c>
      <c r="AI207" s="36">
        <v>2015</v>
      </c>
      <c r="AJ207" s="36" t="s">
        <v>194</v>
      </c>
      <c r="AK207" s="36" t="s">
        <v>247</v>
      </c>
      <c r="AL207" s="36" t="s">
        <v>86</v>
      </c>
      <c r="AM207" s="36"/>
      <c r="AN207" s="36" t="s">
        <v>88</v>
      </c>
      <c r="AO207" s="36" t="s">
        <v>89</v>
      </c>
      <c r="AP207" s="36"/>
      <c r="AQ207" s="29" t="s">
        <v>560</v>
      </c>
      <c r="AR207" s="29"/>
    </row>
    <row r="208" spans="1:44" ht="78.75" hidden="1" customHeight="1" x14ac:dyDescent="0.25">
      <c r="A208" s="42" t="s">
        <v>1078</v>
      </c>
      <c r="B208" s="36">
        <f t="shared" si="9"/>
        <v>171</v>
      </c>
      <c r="C208" s="36" t="s">
        <v>1079</v>
      </c>
      <c r="D208" s="29"/>
      <c r="E208" s="36"/>
      <c r="F208" s="36">
        <v>8</v>
      </c>
      <c r="G208" s="36"/>
      <c r="H208" s="47" t="s">
        <v>973</v>
      </c>
      <c r="I208" s="36" t="s">
        <v>72</v>
      </c>
      <c r="J208" s="36" t="str">
        <f t="shared" si="8"/>
        <v>ОП-Юг</v>
      </c>
      <c r="K208" s="36" t="s">
        <v>973</v>
      </c>
      <c r="L208" s="44" t="s">
        <v>733</v>
      </c>
      <c r="M208" s="36" t="s">
        <v>865</v>
      </c>
      <c r="N208" s="36" t="s">
        <v>1080</v>
      </c>
      <c r="O208" s="36" t="s">
        <v>1080</v>
      </c>
      <c r="P208" s="36" t="s">
        <v>1081</v>
      </c>
      <c r="Q208" s="36"/>
      <c r="R208" s="36" t="s">
        <v>1082</v>
      </c>
      <c r="S208" s="36">
        <v>7499090</v>
      </c>
      <c r="T208" s="36">
        <v>642</v>
      </c>
      <c r="U208" s="36" t="s">
        <v>147</v>
      </c>
      <c r="V208" s="45">
        <v>1</v>
      </c>
      <c r="W208" s="46">
        <v>310</v>
      </c>
      <c r="X208" s="46">
        <v>260</v>
      </c>
      <c r="Y208" s="36">
        <v>2014</v>
      </c>
      <c r="Z208" s="36" t="s">
        <v>133</v>
      </c>
      <c r="AA208" s="36">
        <v>2014</v>
      </c>
      <c r="AB208" s="36" t="s">
        <v>134</v>
      </c>
      <c r="AC208" s="47">
        <v>2015</v>
      </c>
      <c r="AD208" s="36" t="s">
        <v>99</v>
      </c>
      <c r="AE208" s="47">
        <v>2015</v>
      </c>
      <c r="AF208" s="36" t="s">
        <v>161</v>
      </c>
      <c r="AG208" s="36">
        <v>2015</v>
      </c>
      <c r="AH208" s="36" t="s">
        <v>194</v>
      </c>
      <c r="AI208" s="36">
        <v>2016</v>
      </c>
      <c r="AJ208" s="36" t="s">
        <v>161</v>
      </c>
      <c r="AK208" s="36" t="s">
        <v>136</v>
      </c>
      <c r="AL208" s="36" t="s">
        <v>137</v>
      </c>
      <c r="AM208" s="36" t="s">
        <v>138</v>
      </c>
      <c r="AN208" s="36" t="s">
        <v>88</v>
      </c>
      <c r="AO208" s="36" t="s">
        <v>89</v>
      </c>
      <c r="AP208" s="36"/>
      <c r="AQ208" s="29" t="s">
        <v>1083</v>
      </c>
      <c r="AR208" s="29"/>
    </row>
    <row r="209" spans="1:44" ht="78.75" hidden="1" customHeight="1" x14ac:dyDescent="0.25">
      <c r="A209" s="42" t="s">
        <v>1084</v>
      </c>
      <c r="B209" s="36">
        <f t="shared" si="9"/>
        <v>172</v>
      </c>
      <c r="C209" s="42" t="s">
        <v>1085</v>
      </c>
      <c r="D209" s="29"/>
      <c r="E209" s="36"/>
      <c r="F209" s="36">
        <v>8</v>
      </c>
      <c r="G209" s="36"/>
      <c r="H209" s="47" t="s">
        <v>973</v>
      </c>
      <c r="I209" s="36" t="s">
        <v>72</v>
      </c>
      <c r="J209" s="36" t="str">
        <f t="shared" si="8"/>
        <v>ОП-Юг</v>
      </c>
      <c r="K209" s="36" t="s">
        <v>973</v>
      </c>
      <c r="L209" s="44" t="s">
        <v>733</v>
      </c>
      <c r="M209" s="36" t="s">
        <v>865</v>
      </c>
      <c r="N209" s="36" t="s">
        <v>1086</v>
      </c>
      <c r="O209" s="36" t="s">
        <v>1086</v>
      </c>
      <c r="P209" s="36" t="s">
        <v>1087</v>
      </c>
      <c r="Q209" s="36"/>
      <c r="R209" s="36" t="s">
        <v>1082</v>
      </c>
      <c r="S209" s="36">
        <v>7499090</v>
      </c>
      <c r="T209" s="36">
        <v>642</v>
      </c>
      <c r="U209" s="36" t="s">
        <v>147</v>
      </c>
      <c r="V209" s="45">
        <v>1</v>
      </c>
      <c r="W209" s="46">
        <v>440</v>
      </c>
      <c r="X209" s="46">
        <v>367.7</v>
      </c>
      <c r="Y209" s="36">
        <v>2014</v>
      </c>
      <c r="Z209" s="36" t="s">
        <v>133</v>
      </c>
      <c r="AA209" s="36">
        <v>2014</v>
      </c>
      <c r="AB209" s="36" t="s">
        <v>134</v>
      </c>
      <c r="AC209" s="47">
        <v>2015</v>
      </c>
      <c r="AD209" s="36" t="s">
        <v>99</v>
      </c>
      <c r="AE209" s="47">
        <v>2015</v>
      </c>
      <c r="AF209" s="36" t="s">
        <v>161</v>
      </c>
      <c r="AG209" s="36">
        <v>2015</v>
      </c>
      <c r="AH209" s="36" t="s">
        <v>194</v>
      </c>
      <c r="AI209" s="36">
        <v>2016</v>
      </c>
      <c r="AJ209" s="36" t="s">
        <v>161</v>
      </c>
      <c r="AK209" s="36" t="s">
        <v>136</v>
      </c>
      <c r="AL209" s="36" t="s">
        <v>137</v>
      </c>
      <c r="AM209" s="36" t="s">
        <v>138</v>
      </c>
      <c r="AN209" s="36" t="s">
        <v>88</v>
      </c>
      <c r="AO209" s="36" t="s">
        <v>89</v>
      </c>
      <c r="AP209" s="36"/>
      <c r="AQ209" s="29" t="s">
        <v>1088</v>
      </c>
      <c r="AR209" s="29"/>
    </row>
    <row r="210" spans="1:44" ht="78.75" hidden="1" customHeight="1" x14ac:dyDescent="0.25">
      <c r="A210" s="42"/>
      <c r="B210" s="36">
        <f t="shared" si="9"/>
        <v>173</v>
      </c>
      <c r="C210" s="36" t="s">
        <v>1089</v>
      </c>
      <c r="D210" s="29"/>
      <c r="E210" s="36"/>
      <c r="F210" s="36">
        <v>8</v>
      </c>
      <c r="G210" s="36"/>
      <c r="H210" s="47" t="s">
        <v>973</v>
      </c>
      <c r="I210" s="36" t="s">
        <v>72</v>
      </c>
      <c r="J210" s="36" t="str">
        <f t="shared" si="8"/>
        <v>ОП-Юг</v>
      </c>
      <c r="K210" s="36" t="s">
        <v>973</v>
      </c>
      <c r="L210" s="44" t="s">
        <v>733</v>
      </c>
      <c r="M210" s="36" t="s">
        <v>865</v>
      </c>
      <c r="N210" s="36" t="s">
        <v>1090</v>
      </c>
      <c r="O210" s="36" t="s">
        <v>1090</v>
      </c>
      <c r="P210" s="36" t="s">
        <v>1091</v>
      </c>
      <c r="Q210" s="36"/>
      <c r="R210" s="36" t="s">
        <v>1092</v>
      </c>
      <c r="S210" s="36">
        <v>95022070</v>
      </c>
      <c r="T210" s="36">
        <v>642</v>
      </c>
      <c r="U210" s="36" t="s">
        <v>147</v>
      </c>
      <c r="V210" s="45">
        <v>1</v>
      </c>
      <c r="W210" s="46">
        <v>167.3</v>
      </c>
      <c r="X210" s="46">
        <v>139.4</v>
      </c>
      <c r="Y210" s="36">
        <v>2014</v>
      </c>
      <c r="Z210" s="36" t="s">
        <v>133</v>
      </c>
      <c r="AA210" s="36">
        <v>2014</v>
      </c>
      <c r="AB210" s="36" t="s">
        <v>134</v>
      </c>
      <c r="AC210" s="47">
        <v>2015</v>
      </c>
      <c r="AD210" s="36" t="s">
        <v>99</v>
      </c>
      <c r="AE210" s="47">
        <v>2015</v>
      </c>
      <c r="AF210" s="36" t="s">
        <v>161</v>
      </c>
      <c r="AG210" s="36">
        <v>2015</v>
      </c>
      <c r="AH210" s="36" t="s">
        <v>194</v>
      </c>
      <c r="AI210" s="36">
        <v>2016</v>
      </c>
      <c r="AJ210" s="36" t="s">
        <v>161</v>
      </c>
      <c r="AK210" s="36" t="s">
        <v>136</v>
      </c>
      <c r="AL210" s="36" t="s">
        <v>137</v>
      </c>
      <c r="AM210" s="36" t="s">
        <v>138</v>
      </c>
      <c r="AN210" s="36" t="s">
        <v>88</v>
      </c>
      <c r="AO210" s="36" t="s">
        <v>89</v>
      </c>
      <c r="AP210" s="36"/>
      <c r="AQ210" s="29" t="s">
        <v>1093</v>
      </c>
      <c r="AR210" s="29"/>
    </row>
    <row r="211" spans="1:44" ht="110.25" hidden="1" customHeight="1" x14ac:dyDescent="0.25">
      <c r="A211" s="42"/>
      <c r="B211" s="36">
        <f t="shared" si="9"/>
        <v>174</v>
      </c>
      <c r="C211" s="36" t="s">
        <v>1094</v>
      </c>
      <c r="D211" s="29"/>
      <c r="E211" s="36"/>
      <c r="F211" s="36">
        <v>8</v>
      </c>
      <c r="G211" s="36"/>
      <c r="H211" s="47" t="s">
        <v>973</v>
      </c>
      <c r="I211" s="36" t="s">
        <v>72</v>
      </c>
      <c r="J211" s="36" t="str">
        <f t="shared" si="8"/>
        <v>ОП-Юг</v>
      </c>
      <c r="K211" s="36" t="s">
        <v>973</v>
      </c>
      <c r="L211" s="44" t="s">
        <v>733</v>
      </c>
      <c r="M211" s="36" t="s">
        <v>865</v>
      </c>
      <c r="N211" s="36" t="s">
        <v>1095</v>
      </c>
      <c r="O211" s="36" t="s">
        <v>1096</v>
      </c>
      <c r="P211" s="36" t="s">
        <v>1097</v>
      </c>
      <c r="Q211" s="36"/>
      <c r="R211" s="36" t="s">
        <v>995</v>
      </c>
      <c r="S211" s="36">
        <v>9010020</v>
      </c>
      <c r="T211" s="36">
        <v>642</v>
      </c>
      <c r="U211" s="36" t="s">
        <v>147</v>
      </c>
      <c r="V211" s="45">
        <v>1</v>
      </c>
      <c r="W211" s="46">
        <v>26</v>
      </c>
      <c r="X211" s="46">
        <v>26</v>
      </c>
      <c r="Y211" s="36">
        <v>2014</v>
      </c>
      <c r="Z211" s="36" t="s">
        <v>133</v>
      </c>
      <c r="AA211" s="36">
        <v>2014</v>
      </c>
      <c r="AB211" s="36" t="s">
        <v>134</v>
      </c>
      <c r="AC211" s="47">
        <v>2014</v>
      </c>
      <c r="AD211" s="36" t="s">
        <v>135</v>
      </c>
      <c r="AE211" s="47">
        <v>2015</v>
      </c>
      <c r="AF211" s="36" t="s">
        <v>99</v>
      </c>
      <c r="AG211" s="36">
        <v>2015</v>
      </c>
      <c r="AH211" s="36" t="s">
        <v>99</v>
      </c>
      <c r="AI211" s="36">
        <v>2015</v>
      </c>
      <c r="AJ211" s="36" t="s">
        <v>135</v>
      </c>
      <c r="AK211" s="36" t="s">
        <v>247</v>
      </c>
      <c r="AL211" s="36" t="s">
        <v>86</v>
      </c>
      <c r="AM211" s="36"/>
      <c r="AN211" s="36" t="s">
        <v>88</v>
      </c>
      <c r="AO211" s="36" t="s">
        <v>89</v>
      </c>
      <c r="AP211" s="36"/>
      <c r="AQ211" s="29" t="s">
        <v>1098</v>
      </c>
      <c r="AR211" s="29"/>
    </row>
    <row r="212" spans="1:44" ht="126" hidden="1" customHeight="1" x14ac:dyDescent="0.25">
      <c r="A212" s="42"/>
      <c r="B212" s="36">
        <f t="shared" si="9"/>
        <v>175</v>
      </c>
      <c r="C212" s="36" t="s">
        <v>1099</v>
      </c>
      <c r="D212" s="29"/>
      <c r="E212" s="36"/>
      <c r="F212" s="36">
        <v>8</v>
      </c>
      <c r="G212" s="36"/>
      <c r="H212" s="47" t="s">
        <v>973</v>
      </c>
      <c r="I212" s="36" t="s">
        <v>72</v>
      </c>
      <c r="J212" s="36" t="str">
        <f t="shared" si="8"/>
        <v>ОП-Юг</v>
      </c>
      <c r="K212" s="36" t="s">
        <v>973</v>
      </c>
      <c r="L212" s="44" t="s">
        <v>733</v>
      </c>
      <c r="M212" s="36" t="s">
        <v>865</v>
      </c>
      <c r="N212" s="36" t="s">
        <v>1100</v>
      </c>
      <c r="O212" s="36" t="s">
        <v>1101</v>
      </c>
      <c r="P212" s="36" t="s">
        <v>1097</v>
      </c>
      <c r="Q212" s="36"/>
      <c r="R212" s="36" t="s">
        <v>995</v>
      </c>
      <c r="S212" s="36">
        <v>9010020</v>
      </c>
      <c r="T212" s="36">
        <v>642</v>
      </c>
      <c r="U212" s="36" t="s">
        <v>147</v>
      </c>
      <c r="V212" s="45">
        <v>1</v>
      </c>
      <c r="W212" s="46">
        <v>45</v>
      </c>
      <c r="X212" s="46">
        <v>45</v>
      </c>
      <c r="Y212" s="36">
        <v>2014</v>
      </c>
      <c r="Z212" s="36" t="s">
        <v>133</v>
      </c>
      <c r="AA212" s="36">
        <v>2014</v>
      </c>
      <c r="AB212" s="36" t="s">
        <v>134</v>
      </c>
      <c r="AC212" s="47">
        <v>2014</v>
      </c>
      <c r="AD212" s="36" t="s">
        <v>135</v>
      </c>
      <c r="AE212" s="47">
        <v>2015</v>
      </c>
      <c r="AF212" s="36" t="s">
        <v>99</v>
      </c>
      <c r="AG212" s="36">
        <v>2015</v>
      </c>
      <c r="AH212" s="36" t="s">
        <v>99</v>
      </c>
      <c r="AI212" s="36">
        <v>2015</v>
      </c>
      <c r="AJ212" s="36" t="s">
        <v>135</v>
      </c>
      <c r="AK212" s="36" t="s">
        <v>247</v>
      </c>
      <c r="AL212" s="36" t="s">
        <v>86</v>
      </c>
      <c r="AM212" s="36"/>
      <c r="AN212" s="36" t="s">
        <v>88</v>
      </c>
      <c r="AO212" s="36" t="s">
        <v>89</v>
      </c>
      <c r="AP212" s="36"/>
      <c r="AQ212" s="29" t="s">
        <v>1102</v>
      </c>
      <c r="AR212" s="29"/>
    </row>
    <row r="213" spans="1:44" ht="75" hidden="1" customHeight="1" x14ac:dyDescent="0.25">
      <c r="A213" s="42" t="s">
        <v>1103</v>
      </c>
      <c r="B213" s="36">
        <f t="shared" si="9"/>
        <v>176</v>
      </c>
      <c r="C213" s="36" t="s">
        <v>1104</v>
      </c>
      <c r="D213" s="29"/>
      <c r="E213" s="36"/>
      <c r="F213" s="36">
        <v>8</v>
      </c>
      <c r="G213" s="36"/>
      <c r="H213" s="47" t="s">
        <v>973</v>
      </c>
      <c r="I213" s="36" t="s">
        <v>72</v>
      </c>
      <c r="J213" s="36" t="str">
        <f t="shared" si="8"/>
        <v>ОП-Юг</v>
      </c>
      <c r="K213" s="36" t="s">
        <v>973</v>
      </c>
      <c r="L213" s="44" t="s">
        <v>733</v>
      </c>
      <c r="M213" s="36" t="s">
        <v>865</v>
      </c>
      <c r="N213" s="36" t="s">
        <v>1105</v>
      </c>
      <c r="O213" s="36" t="s">
        <v>1105</v>
      </c>
      <c r="P213" s="36" t="s">
        <v>1106</v>
      </c>
      <c r="Q213" s="36"/>
      <c r="R213" s="36" t="s">
        <v>1107</v>
      </c>
      <c r="S213" s="36">
        <v>7499090</v>
      </c>
      <c r="T213" s="36">
        <v>642</v>
      </c>
      <c r="U213" s="36" t="s">
        <v>147</v>
      </c>
      <c r="V213" s="45">
        <v>1</v>
      </c>
      <c r="W213" s="46">
        <v>99</v>
      </c>
      <c r="X213" s="46">
        <v>99</v>
      </c>
      <c r="Y213" s="36">
        <v>2015</v>
      </c>
      <c r="Z213" s="36" t="s">
        <v>84</v>
      </c>
      <c r="AA213" s="36">
        <v>2015</v>
      </c>
      <c r="AB213" s="36" t="s">
        <v>82</v>
      </c>
      <c r="AC213" s="47">
        <v>2015</v>
      </c>
      <c r="AD213" s="36" t="s">
        <v>119</v>
      </c>
      <c r="AE213" s="47">
        <v>2015</v>
      </c>
      <c r="AF213" s="36" t="s">
        <v>100</v>
      </c>
      <c r="AG213" s="36">
        <v>2015</v>
      </c>
      <c r="AH213" s="36" t="s">
        <v>310</v>
      </c>
      <c r="AI213" s="36">
        <v>2016</v>
      </c>
      <c r="AJ213" s="36" t="s">
        <v>100</v>
      </c>
      <c r="AK213" s="36" t="s">
        <v>247</v>
      </c>
      <c r="AL213" s="36" t="s">
        <v>86</v>
      </c>
      <c r="AM213" s="36"/>
      <c r="AN213" s="36" t="s">
        <v>88</v>
      </c>
      <c r="AO213" s="36" t="s">
        <v>89</v>
      </c>
      <c r="AP213" s="36"/>
      <c r="AQ213" s="29" t="s">
        <v>1108</v>
      </c>
      <c r="AR213" s="29"/>
    </row>
    <row r="214" spans="1:44" ht="78.75" hidden="1" customHeight="1" x14ac:dyDescent="0.25">
      <c r="A214" s="42" t="s">
        <v>1109</v>
      </c>
      <c r="B214" s="36">
        <f t="shared" si="9"/>
        <v>177</v>
      </c>
      <c r="C214" s="36" t="s">
        <v>1110</v>
      </c>
      <c r="D214" s="29"/>
      <c r="E214" s="36"/>
      <c r="F214" s="36">
        <v>8</v>
      </c>
      <c r="G214" s="36"/>
      <c r="H214" s="47" t="s">
        <v>973</v>
      </c>
      <c r="I214" s="36" t="s">
        <v>72</v>
      </c>
      <c r="J214" s="36" t="str">
        <f t="shared" si="8"/>
        <v>ОП-Юг</v>
      </c>
      <c r="K214" s="36" t="s">
        <v>973</v>
      </c>
      <c r="L214" s="44" t="s">
        <v>733</v>
      </c>
      <c r="M214" s="36" t="s">
        <v>865</v>
      </c>
      <c r="N214" s="36" t="s">
        <v>1111</v>
      </c>
      <c r="O214" s="36" t="s">
        <v>1111</v>
      </c>
      <c r="P214" s="36" t="s">
        <v>1112</v>
      </c>
      <c r="Q214" s="36"/>
      <c r="R214" s="36" t="s">
        <v>1113</v>
      </c>
      <c r="S214" s="36">
        <v>6420019</v>
      </c>
      <c r="T214" s="36">
        <v>642</v>
      </c>
      <c r="U214" s="36" t="s">
        <v>147</v>
      </c>
      <c r="V214" s="45">
        <v>1</v>
      </c>
      <c r="W214" s="46">
        <v>150</v>
      </c>
      <c r="X214" s="46">
        <v>87.5</v>
      </c>
      <c r="Y214" s="36">
        <v>2014</v>
      </c>
      <c r="Z214" s="36" t="s">
        <v>135</v>
      </c>
      <c r="AA214" s="36">
        <v>2015</v>
      </c>
      <c r="AB214" s="36" t="s">
        <v>161</v>
      </c>
      <c r="AC214" s="47">
        <v>2015</v>
      </c>
      <c r="AD214" s="36" t="s">
        <v>84</v>
      </c>
      <c r="AE214" s="47">
        <v>2015</v>
      </c>
      <c r="AF214" s="36" t="s">
        <v>82</v>
      </c>
      <c r="AG214" s="36">
        <v>2015</v>
      </c>
      <c r="AH214" s="36" t="s">
        <v>83</v>
      </c>
      <c r="AI214" s="36">
        <v>2016</v>
      </c>
      <c r="AJ214" s="36" t="s">
        <v>82</v>
      </c>
      <c r="AK214" s="36" t="s">
        <v>136</v>
      </c>
      <c r="AL214" s="36" t="s">
        <v>137</v>
      </c>
      <c r="AM214" s="36" t="s">
        <v>138</v>
      </c>
      <c r="AN214" s="36" t="s">
        <v>88</v>
      </c>
      <c r="AO214" s="36" t="s">
        <v>89</v>
      </c>
      <c r="AP214" s="36"/>
      <c r="AQ214" s="29" t="s">
        <v>1114</v>
      </c>
      <c r="AR214" s="29"/>
    </row>
    <row r="215" spans="1:44" ht="75" hidden="1" customHeight="1" x14ac:dyDescent="0.25">
      <c r="A215" s="42" t="s">
        <v>1115</v>
      </c>
      <c r="B215" s="36">
        <f t="shared" si="9"/>
        <v>178</v>
      </c>
      <c r="C215" s="36" t="s">
        <v>1116</v>
      </c>
      <c r="D215" s="29" t="s">
        <v>93</v>
      </c>
      <c r="E215" s="36"/>
      <c r="F215" s="36">
        <v>8</v>
      </c>
      <c r="G215" s="36"/>
      <c r="H215" s="47" t="s">
        <v>973</v>
      </c>
      <c r="I215" s="36" t="s">
        <v>72</v>
      </c>
      <c r="J215" s="36" t="str">
        <f t="shared" si="8"/>
        <v>ОП-Юг</v>
      </c>
      <c r="K215" s="36" t="s">
        <v>973</v>
      </c>
      <c r="L215" s="44" t="s">
        <v>733</v>
      </c>
      <c r="M215" s="36" t="s">
        <v>865</v>
      </c>
      <c r="N215" s="36" t="s">
        <v>1117</v>
      </c>
      <c r="O215" s="36" t="s">
        <v>1117</v>
      </c>
      <c r="P215" s="36" t="s">
        <v>1076</v>
      </c>
      <c r="Q215" s="36"/>
      <c r="R215" s="36" t="s">
        <v>1077</v>
      </c>
      <c r="S215" s="36">
        <v>8040000</v>
      </c>
      <c r="T215" s="36">
        <v>642</v>
      </c>
      <c r="U215" s="36" t="s">
        <v>147</v>
      </c>
      <c r="V215" s="45">
        <v>1</v>
      </c>
      <c r="W215" s="46">
        <v>5.5</v>
      </c>
      <c r="X215" s="46">
        <v>5.5</v>
      </c>
      <c r="Y215" s="29">
        <v>2015</v>
      </c>
      <c r="Z215" s="29" t="s">
        <v>84</v>
      </c>
      <c r="AA215" s="36">
        <v>2015</v>
      </c>
      <c r="AB215" s="29" t="s">
        <v>84</v>
      </c>
      <c r="AC215" s="47">
        <v>2015</v>
      </c>
      <c r="AD215" s="29" t="s">
        <v>84</v>
      </c>
      <c r="AE215" s="47">
        <v>2015</v>
      </c>
      <c r="AF215" s="29" t="s">
        <v>84</v>
      </c>
      <c r="AG215" s="36">
        <v>2015</v>
      </c>
      <c r="AH215" s="29" t="s">
        <v>82</v>
      </c>
      <c r="AI215" s="36">
        <v>2015</v>
      </c>
      <c r="AJ215" s="36" t="s">
        <v>83</v>
      </c>
      <c r="AK215" s="36" t="s">
        <v>247</v>
      </c>
      <c r="AL215" s="36" t="s">
        <v>86</v>
      </c>
      <c r="AM215" s="36"/>
      <c r="AN215" s="36" t="s">
        <v>88</v>
      </c>
      <c r="AO215" s="36" t="s">
        <v>89</v>
      </c>
      <c r="AP215" s="36"/>
      <c r="AQ215" s="29" t="s">
        <v>560</v>
      </c>
      <c r="AR215" s="29" t="s">
        <v>187</v>
      </c>
    </row>
    <row r="216" spans="1:44" ht="126" hidden="1" customHeight="1" x14ac:dyDescent="0.25">
      <c r="A216" s="42" t="s">
        <v>1118</v>
      </c>
      <c r="B216" s="36">
        <f t="shared" si="9"/>
        <v>179</v>
      </c>
      <c r="C216" s="36" t="s">
        <v>1119</v>
      </c>
      <c r="D216" s="29"/>
      <c r="E216" s="36"/>
      <c r="F216" s="36">
        <v>8</v>
      </c>
      <c r="G216" s="36"/>
      <c r="H216" s="47" t="s">
        <v>973</v>
      </c>
      <c r="I216" s="36" t="s">
        <v>72</v>
      </c>
      <c r="J216" s="36" t="str">
        <f t="shared" si="8"/>
        <v>ОП-Юг</v>
      </c>
      <c r="K216" s="36" t="s">
        <v>973</v>
      </c>
      <c r="L216" s="44" t="s">
        <v>733</v>
      </c>
      <c r="M216" s="36" t="s">
        <v>865</v>
      </c>
      <c r="N216" s="36" t="s">
        <v>1120</v>
      </c>
      <c r="O216" s="36" t="str">
        <f>N216</f>
        <v>Заключение договоров на поставку канцелярских товаров и полиграфической продукции</v>
      </c>
      <c r="P216" s="36" t="s">
        <v>981</v>
      </c>
      <c r="Q216" s="36"/>
      <c r="R216" s="36">
        <v>52</v>
      </c>
      <c r="S216" s="36">
        <v>5200000</v>
      </c>
      <c r="T216" s="36">
        <v>642</v>
      </c>
      <c r="U216" s="36" t="s">
        <v>147</v>
      </c>
      <c r="V216" s="45">
        <v>1</v>
      </c>
      <c r="W216" s="46">
        <v>76</v>
      </c>
      <c r="X216" s="46">
        <v>38</v>
      </c>
      <c r="Y216" s="36">
        <v>2015</v>
      </c>
      <c r="Z216" s="36" t="s">
        <v>99</v>
      </c>
      <c r="AA216" s="36">
        <v>2015</v>
      </c>
      <c r="AB216" s="36" t="s">
        <v>161</v>
      </c>
      <c r="AC216" s="47">
        <v>2015</v>
      </c>
      <c r="AD216" s="36" t="s">
        <v>194</v>
      </c>
      <c r="AE216" s="47">
        <v>2015</v>
      </c>
      <c r="AF216" s="36" t="s">
        <v>84</v>
      </c>
      <c r="AG216" s="36">
        <v>2015</v>
      </c>
      <c r="AH216" s="36" t="s">
        <v>82</v>
      </c>
      <c r="AI216" s="36">
        <v>2016</v>
      </c>
      <c r="AJ216" s="36" t="s">
        <v>82</v>
      </c>
      <c r="AK216" s="36" t="s">
        <v>247</v>
      </c>
      <c r="AL216" s="36" t="s">
        <v>86</v>
      </c>
      <c r="AM216" s="36"/>
      <c r="AN216" s="36" t="s">
        <v>88</v>
      </c>
      <c r="AO216" s="36" t="s">
        <v>89</v>
      </c>
      <c r="AP216" s="36"/>
      <c r="AQ216" s="29" t="s">
        <v>1121</v>
      </c>
      <c r="AR216" s="29"/>
    </row>
    <row r="217" spans="1:44" ht="94.5" hidden="1" customHeight="1" x14ac:dyDescent="0.25">
      <c r="A217" s="42" t="s">
        <v>1122</v>
      </c>
      <c r="B217" s="36">
        <f t="shared" si="9"/>
        <v>180</v>
      </c>
      <c r="C217" s="36" t="s">
        <v>1123</v>
      </c>
      <c r="D217" s="29" t="s">
        <v>93</v>
      </c>
      <c r="E217" s="36"/>
      <c r="F217" s="36">
        <v>8</v>
      </c>
      <c r="G217" s="36"/>
      <c r="H217" s="47" t="s">
        <v>973</v>
      </c>
      <c r="I217" s="36" t="s">
        <v>72</v>
      </c>
      <c r="J217" s="36" t="str">
        <f t="shared" si="8"/>
        <v>ОП-Юг</v>
      </c>
      <c r="K217" s="36" t="s">
        <v>973</v>
      </c>
      <c r="L217" s="44" t="s">
        <v>733</v>
      </c>
      <c r="M217" s="36" t="s">
        <v>865</v>
      </c>
      <c r="N217" s="36" t="s">
        <v>1124</v>
      </c>
      <c r="O217" s="36" t="s">
        <v>1125</v>
      </c>
      <c r="P217" s="36" t="s">
        <v>1126</v>
      </c>
      <c r="Q217" s="36"/>
      <c r="R217" s="36" t="s">
        <v>1127</v>
      </c>
      <c r="S217" s="36">
        <v>7523040</v>
      </c>
      <c r="T217" s="36">
        <v>642</v>
      </c>
      <c r="U217" s="36" t="s">
        <v>147</v>
      </c>
      <c r="V217" s="45">
        <v>1</v>
      </c>
      <c r="W217" s="51">
        <v>94</v>
      </c>
      <c r="X217" s="51">
        <v>94</v>
      </c>
      <c r="Y217" s="36">
        <v>2015</v>
      </c>
      <c r="Z217" s="29" t="s">
        <v>82</v>
      </c>
      <c r="AA217" s="36">
        <v>2015</v>
      </c>
      <c r="AB217" s="29" t="s">
        <v>82</v>
      </c>
      <c r="AC217" s="47">
        <v>2015</v>
      </c>
      <c r="AD217" s="29" t="s">
        <v>82</v>
      </c>
      <c r="AE217" s="47">
        <v>2015</v>
      </c>
      <c r="AF217" s="29" t="s">
        <v>83</v>
      </c>
      <c r="AG217" s="36">
        <v>2015</v>
      </c>
      <c r="AH217" s="29" t="s">
        <v>83</v>
      </c>
      <c r="AI217" s="36">
        <v>2015</v>
      </c>
      <c r="AJ217" s="29" t="s">
        <v>135</v>
      </c>
      <c r="AK217" s="36" t="s">
        <v>247</v>
      </c>
      <c r="AL217" s="36" t="s">
        <v>86</v>
      </c>
      <c r="AM217" s="36"/>
      <c r="AN217" s="36" t="s">
        <v>88</v>
      </c>
      <c r="AO217" s="36" t="s">
        <v>89</v>
      </c>
      <c r="AP217" s="36"/>
      <c r="AQ217" s="29" t="s">
        <v>1128</v>
      </c>
      <c r="AR217" s="29" t="s">
        <v>1129</v>
      </c>
    </row>
    <row r="218" spans="1:44" ht="75" hidden="1" customHeight="1" x14ac:dyDescent="0.25">
      <c r="A218" s="42" t="s">
        <v>1130</v>
      </c>
      <c r="B218" s="36">
        <f t="shared" si="9"/>
        <v>181</v>
      </c>
      <c r="C218" s="36" t="s">
        <v>1131</v>
      </c>
      <c r="D218" s="29"/>
      <c r="E218" s="36"/>
      <c r="F218" s="36">
        <v>8</v>
      </c>
      <c r="G218" s="36"/>
      <c r="H218" s="47" t="s">
        <v>973</v>
      </c>
      <c r="I218" s="36" t="s">
        <v>72</v>
      </c>
      <c r="J218" s="36" t="str">
        <f t="shared" si="8"/>
        <v>ОП-Юг</v>
      </c>
      <c r="K218" s="36" t="s">
        <v>973</v>
      </c>
      <c r="L218" s="44" t="s">
        <v>733</v>
      </c>
      <c r="M218" s="36" t="s">
        <v>865</v>
      </c>
      <c r="N218" s="36" t="s">
        <v>1132</v>
      </c>
      <c r="O218" s="36" t="s">
        <v>1132</v>
      </c>
      <c r="P218" s="36" t="s">
        <v>1133</v>
      </c>
      <c r="Q218" s="36"/>
      <c r="R218" s="36" t="s">
        <v>1134</v>
      </c>
      <c r="S218" s="36">
        <v>5020000</v>
      </c>
      <c r="T218" s="36">
        <v>642</v>
      </c>
      <c r="U218" s="36" t="s">
        <v>147</v>
      </c>
      <c r="V218" s="45">
        <v>1</v>
      </c>
      <c r="W218" s="46">
        <v>870</v>
      </c>
      <c r="X218" s="46">
        <v>435</v>
      </c>
      <c r="Y218" s="36">
        <v>2015</v>
      </c>
      <c r="Z218" s="36" t="s">
        <v>161</v>
      </c>
      <c r="AA218" s="36">
        <v>2015</v>
      </c>
      <c r="AB218" s="36" t="s">
        <v>194</v>
      </c>
      <c r="AC218" s="47">
        <v>2015</v>
      </c>
      <c r="AD218" s="36" t="s">
        <v>82</v>
      </c>
      <c r="AE218" s="47">
        <v>2015</v>
      </c>
      <c r="AF218" s="36" t="s">
        <v>83</v>
      </c>
      <c r="AG218" s="36">
        <v>2015</v>
      </c>
      <c r="AH218" s="36" t="s">
        <v>119</v>
      </c>
      <c r="AI218" s="36">
        <v>2016</v>
      </c>
      <c r="AJ218" s="36" t="s">
        <v>83</v>
      </c>
      <c r="AK218" s="36" t="s">
        <v>136</v>
      </c>
      <c r="AL218" s="36" t="s">
        <v>137</v>
      </c>
      <c r="AM218" s="36" t="s">
        <v>138</v>
      </c>
      <c r="AN218" s="36" t="s">
        <v>88</v>
      </c>
      <c r="AO218" s="36" t="s">
        <v>89</v>
      </c>
      <c r="AP218" s="36"/>
      <c r="AQ218" s="29" t="s">
        <v>1108</v>
      </c>
      <c r="AR218" s="29"/>
    </row>
    <row r="219" spans="1:44" ht="75" hidden="1" customHeight="1" x14ac:dyDescent="0.25">
      <c r="A219" s="42"/>
      <c r="B219" s="36">
        <f t="shared" si="9"/>
        <v>182</v>
      </c>
      <c r="C219" s="36" t="s">
        <v>1135</v>
      </c>
      <c r="D219" s="29" t="s">
        <v>165</v>
      </c>
      <c r="E219" s="36"/>
      <c r="F219" s="36">
        <v>8</v>
      </c>
      <c r="G219" s="36"/>
      <c r="H219" s="47" t="s">
        <v>973</v>
      </c>
      <c r="I219" s="36" t="s">
        <v>72</v>
      </c>
      <c r="J219" s="36" t="str">
        <f t="shared" si="8"/>
        <v>ОП-Юг</v>
      </c>
      <c r="K219" s="36" t="s">
        <v>973</v>
      </c>
      <c r="L219" s="44" t="s">
        <v>733</v>
      </c>
      <c r="M219" s="36" t="s">
        <v>865</v>
      </c>
      <c r="N219" s="36" t="s">
        <v>1136</v>
      </c>
      <c r="O219" s="36" t="s">
        <v>1136</v>
      </c>
      <c r="P219" s="36" t="s">
        <v>1039</v>
      </c>
      <c r="Q219" s="36"/>
      <c r="R219" s="36" t="s">
        <v>795</v>
      </c>
      <c r="S219" s="36">
        <v>7422000</v>
      </c>
      <c r="T219" s="36">
        <v>642</v>
      </c>
      <c r="U219" s="36" t="s">
        <v>147</v>
      </c>
      <c r="V219" s="45">
        <v>1</v>
      </c>
      <c r="W219" s="46">
        <v>87</v>
      </c>
      <c r="X219" s="46">
        <v>65.25</v>
      </c>
      <c r="Y219" s="36">
        <v>2015</v>
      </c>
      <c r="Z219" s="36" t="s">
        <v>99</v>
      </c>
      <c r="AA219" s="36">
        <v>2015</v>
      </c>
      <c r="AB219" s="36" t="s">
        <v>161</v>
      </c>
      <c r="AC219" s="47">
        <v>2015</v>
      </c>
      <c r="AD219" s="36" t="s">
        <v>194</v>
      </c>
      <c r="AE219" s="47">
        <v>2015</v>
      </c>
      <c r="AF219" s="36" t="s">
        <v>84</v>
      </c>
      <c r="AG219" s="36">
        <v>2015</v>
      </c>
      <c r="AH219" s="36" t="s">
        <v>84</v>
      </c>
      <c r="AI219" s="36">
        <v>2016</v>
      </c>
      <c r="AJ219" s="36" t="s">
        <v>194</v>
      </c>
      <c r="AK219" s="36" t="s">
        <v>247</v>
      </c>
      <c r="AL219" s="36" t="s">
        <v>86</v>
      </c>
      <c r="AM219" s="36"/>
      <c r="AN219" s="36" t="s">
        <v>88</v>
      </c>
      <c r="AO219" s="36" t="s">
        <v>89</v>
      </c>
      <c r="AP219" s="36"/>
      <c r="AQ219" s="29" t="s">
        <v>1108</v>
      </c>
      <c r="AR219" s="29" t="s">
        <v>1041</v>
      </c>
    </row>
    <row r="220" spans="1:44" ht="75" hidden="1" customHeight="1" x14ac:dyDescent="0.25">
      <c r="A220" s="42" t="s">
        <v>1137</v>
      </c>
      <c r="B220" s="36">
        <f t="shared" si="9"/>
        <v>183</v>
      </c>
      <c r="C220" s="36" t="s">
        <v>1138</v>
      </c>
      <c r="D220" s="29" t="s">
        <v>93</v>
      </c>
      <c r="E220" s="36"/>
      <c r="F220" s="36">
        <v>8</v>
      </c>
      <c r="G220" s="36"/>
      <c r="H220" s="47" t="s">
        <v>973</v>
      </c>
      <c r="I220" s="36" t="s">
        <v>72</v>
      </c>
      <c r="J220" s="36" t="str">
        <f t="shared" si="8"/>
        <v>ОП-Юг</v>
      </c>
      <c r="K220" s="36" t="s">
        <v>973</v>
      </c>
      <c r="L220" s="44" t="s">
        <v>733</v>
      </c>
      <c r="M220" s="36" t="s">
        <v>865</v>
      </c>
      <c r="N220" s="36" t="s">
        <v>1139</v>
      </c>
      <c r="O220" s="36" t="s">
        <v>1139</v>
      </c>
      <c r="P220" s="36" t="s">
        <v>1076</v>
      </c>
      <c r="Q220" s="36"/>
      <c r="R220" s="36" t="s">
        <v>1077</v>
      </c>
      <c r="S220" s="36">
        <v>804000</v>
      </c>
      <c r="T220" s="36">
        <v>642</v>
      </c>
      <c r="U220" s="36" t="s">
        <v>147</v>
      </c>
      <c r="V220" s="45">
        <v>1</v>
      </c>
      <c r="W220" s="46">
        <v>35.5</v>
      </c>
      <c r="X220" s="46">
        <v>35.5</v>
      </c>
      <c r="Y220" s="36">
        <v>2015</v>
      </c>
      <c r="Z220" s="29" t="s">
        <v>83</v>
      </c>
      <c r="AA220" s="36">
        <v>2015</v>
      </c>
      <c r="AB220" s="29" t="s">
        <v>83</v>
      </c>
      <c r="AC220" s="47">
        <v>2015</v>
      </c>
      <c r="AD220" s="29" t="s">
        <v>83</v>
      </c>
      <c r="AE220" s="47">
        <v>2015</v>
      </c>
      <c r="AF220" s="29" t="s">
        <v>119</v>
      </c>
      <c r="AG220" s="36">
        <v>2015</v>
      </c>
      <c r="AH220" s="29" t="s">
        <v>119</v>
      </c>
      <c r="AI220" s="36">
        <v>2015</v>
      </c>
      <c r="AJ220" s="36" t="s">
        <v>135</v>
      </c>
      <c r="AK220" s="29" t="s">
        <v>85</v>
      </c>
      <c r="AL220" s="36" t="s">
        <v>86</v>
      </c>
      <c r="AM220" s="36"/>
      <c r="AN220" s="36" t="s">
        <v>88</v>
      </c>
      <c r="AO220" s="36" t="s">
        <v>89</v>
      </c>
      <c r="AP220" s="36" t="s">
        <v>1140</v>
      </c>
      <c r="AQ220" s="29" t="s">
        <v>560</v>
      </c>
      <c r="AR220" s="29" t="s">
        <v>644</v>
      </c>
    </row>
    <row r="221" spans="1:44" ht="75" hidden="1" customHeight="1" x14ac:dyDescent="0.25">
      <c r="A221" s="42"/>
      <c r="B221" s="36">
        <f t="shared" si="9"/>
        <v>184</v>
      </c>
      <c r="C221" s="36" t="s">
        <v>1141</v>
      </c>
      <c r="D221" s="29" t="s">
        <v>165</v>
      </c>
      <c r="E221" s="36"/>
      <c r="F221" s="36">
        <v>8</v>
      </c>
      <c r="G221" s="36"/>
      <c r="H221" s="47" t="s">
        <v>973</v>
      </c>
      <c r="I221" s="36" t="s">
        <v>72</v>
      </c>
      <c r="J221" s="36" t="str">
        <f t="shared" si="8"/>
        <v>ОП-Юг</v>
      </c>
      <c r="K221" s="36" t="s">
        <v>973</v>
      </c>
      <c r="L221" s="44" t="s">
        <v>733</v>
      </c>
      <c r="M221" s="36" t="s">
        <v>865</v>
      </c>
      <c r="N221" s="36" t="s">
        <v>1142</v>
      </c>
      <c r="O221" s="36" t="s">
        <v>1142</v>
      </c>
      <c r="P221" s="36" t="s">
        <v>1143</v>
      </c>
      <c r="Q221" s="36"/>
      <c r="R221" s="36" t="s">
        <v>1144</v>
      </c>
      <c r="S221" s="36">
        <v>7493000</v>
      </c>
      <c r="T221" s="36">
        <v>642</v>
      </c>
      <c r="U221" s="36" t="s">
        <v>147</v>
      </c>
      <c r="V221" s="45">
        <v>1</v>
      </c>
      <c r="W221" s="46">
        <v>354</v>
      </c>
      <c r="X221" s="46">
        <v>147.5</v>
      </c>
      <c r="Y221" s="36">
        <v>2015</v>
      </c>
      <c r="Z221" s="36" t="s">
        <v>161</v>
      </c>
      <c r="AA221" s="36">
        <v>2015</v>
      </c>
      <c r="AB221" s="36" t="s">
        <v>194</v>
      </c>
      <c r="AC221" s="47">
        <v>2015</v>
      </c>
      <c r="AD221" s="36" t="s">
        <v>82</v>
      </c>
      <c r="AE221" s="47">
        <v>2015</v>
      </c>
      <c r="AF221" s="36" t="s">
        <v>119</v>
      </c>
      <c r="AG221" s="36">
        <v>2015</v>
      </c>
      <c r="AH221" s="36" t="s">
        <v>100</v>
      </c>
      <c r="AI221" s="36">
        <v>2016</v>
      </c>
      <c r="AJ221" s="36" t="s">
        <v>119</v>
      </c>
      <c r="AK221" s="36" t="s">
        <v>136</v>
      </c>
      <c r="AL221" s="36" t="s">
        <v>137</v>
      </c>
      <c r="AM221" s="36" t="s">
        <v>138</v>
      </c>
      <c r="AN221" s="36" t="s">
        <v>88</v>
      </c>
      <c r="AO221" s="36" t="s">
        <v>89</v>
      </c>
      <c r="AP221" s="36"/>
      <c r="AQ221" s="29" t="s">
        <v>1145</v>
      </c>
      <c r="AR221" s="29" t="s">
        <v>612</v>
      </c>
    </row>
    <row r="222" spans="1:44" ht="78.75" hidden="1" customHeight="1" x14ac:dyDescent="0.25">
      <c r="A222" s="42" t="s">
        <v>1146</v>
      </c>
      <c r="B222" s="36">
        <f t="shared" si="9"/>
        <v>185</v>
      </c>
      <c r="C222" s="36" t="s">
        <v>1147</v>
      </c>
      <c r="D222" s="29" t="s">
        <v>93</v>
      </c>
      <c r="E222" s="36"/>
      <c r="F222" s="36">
        <v>8</v>
      </c>
      <c r="G222" s="36"/>
      <c r="H222" s="47" t="s">
        <v>973</v>
      </c>
      <c r="I222" s="36" t="s">
        <v>72</v>
      </c>
      <c r="J222" s="36" t="str">
        <f t="shared" si="8"/>
        <v>ОП-Юг</v>
      </c>
      <c r="K222" s="36" t="s">
        <v>973</v>
      </c>
      <c r="L222" s="44" t="s">
        <v>733</v>
      </c>
      <c r="M222" s="36" t="s">
        <v>865</v>
      </c>
      <c r="N222" s="36" t="s">
        <v>1148</v>
      </c>
      <c r="O222" s="36" t="s">
        <v>1148</v>
      </c>
      <c r="P222" s="36" t="s">
        <v>1149</v>
      </c>
      <c r="Q222" s="36"/>
      <c r="R222" s="36" t="s">
        <v>1150</v>
      </c>
      <c r="S222" s="36">
        <v>5050000</v>
      </c>
      <c r="T222" s="36">
        <v>642</v>
      </c>
      <c r="U222" s="36" t="s">
        <v>147</v>
      </c>
      <c r="V222" s="45">
        <v>1</v>
      </c>
      <c r="W222" s="51">
        <v>1100</v>
      </c>
      <c r="X222" s="46">
        <v>1100</v>
      </c>
      <c r="Y222" s="36">
        <v>2015</v>
      </c>
      <c r="Z222" s="29" t="s">
        <v>82</v>
      </c>
      <c r="AA222" s="36">
        <v>2015</v>
      </c>
      <c r="AB222" s="29" t="s">
        <v>83</v>
      </c>
      <c r="AC222" s="47">
        <v>2015</v>
      </c>
      <c r="AD222" s="36" t="s">
        <v>119</v>
      </c>
      <c r="AE222" s="47">
        <v>2015</v>
      </c>
      <c r="AF222" s="29" t="s">
        <v>119</v>
      </c>
      <c r="AG222" s="36">
        <v>2015</v>
      </c>
      <c r="AH222" s="36" t="s">
        <v>310</v>
      </c>
      <c r="AI222" s="36">
        <v>2016</v>
      </c>
      <c r="AJ222" s="36" t="s">
        <v>100</v>
      </c>
      <c r="AK222" s="36" t="s">
        <v>136</v>
      </c>
      <c r="AL222" s="36" t="s">
        <v>137</v>
      </c>
      <c r="AM222" s="36" t="s">
        <v>138</v>
      </c>
      <c r="AN222" s="36" t="s">
        <v>88</v>
      </c>
      <c r="AO222" s="36" t="s">
        <v>89</v>
      </c>
      <c r="AP222" s="36"/>
      <c r="AQ222" s="29" t="s">
        <v>1151</v>
      </c>
      <c r="AR222" s="29" t="s">
        <v>1129</v>
      </c>
    </row>
    <row r="223" spans="1:44" ht="75" hidden="1" customHeight="1" x14ac:dyDescent="0.25">
      <c r="A223" s="42" t="s">
        <v>1152</v>
      </c>
      <c r="B223" s="36">
        <f t="shared" si="9"/>
        <v>186</v>
      </c>
      <c r="C223" s="36" t="s">
        <v>1153</v>
      </c>
      <c r="D223" s="29"/>
      <c r="E223" s="36"/>
      <c r="F223" s="36">
        <v>8</v>
      </c>
      <c r="G223" s="36"/>
      <c r="H223" s="47" t="s">
        <v>973</v>
      </c>
      <c r="I223" s="36" t="s">
        <v>72</v>
      </c>
      <c r="J223" s="36" t="str">
        <f t="shared" si="8"/>
        <v>ОП-Юг</v>
      </c>
      <c r="K223" s="36" t="s">
        <v>973</v>
      </c>
      <c r="L223" s="44" t="s">
        <v>733</v>
      </c>
      <c r="M223" s="36" t="s">
        <v>865</v>
      </c>
      <c r="N223" s="36" t="s">
        <v>1154</v>
      </c>
      <c r="O223" s="36" t="s">
        <v>1154</v>
      </c>
      <c r="P223" s="36" t="s">
        <v>1155</v>
      </c>
      <c r="Q223" s="36"/>
      <c r="R223" s="36" t="s">
        <v>1156</v>
      </c>
      <c r="S223" s="36">
        <v>7010000</v>
      </c>
      <c r="T223" s="36" t="s">
        <v>1157</v>
      </c>
      <c r="U223" s="36" t="s">
        <v>1158</v>
      </c>
      <c r="V223" s="45">
        <v>250</v>
      </c>
      <c r="W223" s="46">
        <v>2507</v>
      </c>
      <c r="X223" s="46">
        <v>911.6</v>
      </c>
      <c r="Y223" s="36">
        <v>2015</v>
      </c>
      <c r="Z223" s="36" t="s">
        <v>84</v>
      </c>
      <c r="AA223" s="36">
        <v>2015</v>
      </c>
      <c r="AB223" s="36" t="s">
        <v>82</v>
      </c>
      <c r="AC223" s="47">
        <v>2015</v>
      </c>
      <c r="AD223" s="36" t="s">
        <v>119</v>
      </c>
      <c r="AE223" s="47">
        <v>2015</v>
      </c>
      <c r="AF223" s="36" t="s">
        <v>100</v>
      </c>
      <c r="AG223" s="36">
        <v>2015</v>
      </c>
      <c r="AH223" s="36" t="s">
        <v>310</v>
      </c>
      <c r="AI223" s="36">
        <v>2016</v>
      </c>
      <c r="AJ223" s="36" t="s">
        <v>119</v>
      </c>
      <c r="AK223" s="36" t="s">
        <v>136</v>
      </c>
      <c r="AL223" s="36" t="s">
        <v>137</v>
      </c>
      <c r="AM223" s="36" t="s">
        <v>138</v>
      </c>
      <c r="AN223" s="36" t="s">
        <v>88</v>
      </c>
      <c r="AO223" s="36" t="s">
        <v>89</v>
      </c>
      <c r="AP223" s="36"/>
      <c r="AQ223" s="29" t="s">
        <v>1145</v>
      </c>
      <c r="AR223" s="29"/>
    </row>
    <row r="224" spans="1:44" ht="75" hidden="1" customHeight="1" x14ac:dyDescent="0.25">
      <c r="A224" s="42" t="s">
        <v>1159</v>
      </c>
      <c r="B224" s="36">
        <f t="shared" si="9"/>
        <v>187</v>
      </c>
      <c r="C224" s="36" t="s">
        <v>1160</v>
      </c>
      <c r="D224" s="29"/>
      <c r="E224" s="36"/>
      <c r="F224" s="36">
        <v>8</v>
      </c>
      <c r="G224" s="36"/>
      <c r="H224" s="47" t="s">
        <v>973</v>
      </c>
      <c r="I224" s="36" t="s">
        <v>72</v>
      </c>
      <c r="J224" s="36" t="str">
        <f t="shared" si="8"/>
        <v>ОП-Юг</v>
      </c>
      <c r="K224" s="36" t="s">
        <v>973</v>
      </c>
      <c r="L224" s="44" t="s">
        <v>733</v>
      </c>
      <c r="M224" s="36" t="s">
        <v>865</v>
      </c>
      <c r="N224" s="36" t="s">
        <v>1161</v>
      </c>
      <c r="O224" s="36" t="s">
        <v>1161</v>
      </c>
      <c r="P224" s="36" t="s">
        <v>1162</v>
      </c>
      <c r="Q224" s="36"/>
      <c r="R224" s="36" t="s">
        <v>795</v>
      </c>
      <c r="S224" s="36">
        <v>7422000</v>
      </c>
      <c r="T224" s="36">
        <v>642</v>
      </c>
      <c r="U224" s="36" t="s">
        <v>147</v>
      </c>
      <c r="V224" s="45">
        <v>1</v>
      </c>
      <c r="W224" s="46">
        <v>95</v>
      </c>
      <c r="X224" s="46">
        <v>23.75</v>
      </c>
      <c r="Y224" s="36">
        <v>2015</v>
      </c>
      <c r="Z224" s="36" t="s">
        <v>82</v>
      </c>
      <c r="AA224" s="36">
        <v>2015</v>
      </c>
      <c r="AB224" s="36" t="s">
        <v>83</v>
      </c>
      <c r="AC224" s="47">
        <v>2015</v>
      </c>
      <c r="AD224" s="36" t="s">
        <v>100</v>
      </c>
      <c r="AE224" s="47">
        <v>2015</v>
      </c>
      <c r="AF224" s="36" t="s">
        <v>310</v>
      </c>
      <c r="AG224" s="36">
        <v>2015</v>
      </c>
      <c r="AH224" s="36" t="s">
        <v>133</v>
      </c>
      <c r="AI224" s="36">
        <v>2016</v>
      </c>
      <c r="AJ224" s="36" t="s">
        <v>310</v>
      </c>
      <c r="AK224" s="36" t="s">
        <v>247</v>
      </c>
      <c r="AL224" s="36" t="s">
        <v>86</v>
      </c>
      <c r="AM224" s="36"/>
      <c r="AN224" s="36" t="s">
        <v>88</v>
      </c>
      <c r="AO224" s="36" t="s">
        <v>89</v>
      </c>
      <c r="AP224" s="36"/>
      <c r="AQ224" s="29" t="s">
        <v>1145</v>
      </c>
      <c r="AR224" s="29"/>
    </row>
    <row r="225" spans="1:44" ht="78.75" hidden="1" customHeight="1" x14ac:dyDescent="0.25">
      <c r="A225" s="42" t="s">
        <v>1163</v>
      </c>
      <c r="B225" s="36">
        <f t="shared" si="9"/>
        <v>188</v>
      </c>
      <c r="C225" s="36" t="s">
        <v>1164</v>
      </c>
      <c r="D225" s="29"/>
      <c r="E225" s="36"/>
      <c r="F225" s="36">
        <v>8</v>
      </c>
      <c r="G225" s="36"/>
      <c r="H225" s="47" t="s">
        <v>973</v>
      </c>
      <c r="I225" s="36" t="s">
        <v>72</v>
      </c>
      <c r="J225" s="36" t="str">
        <f t="shared" si="8"/>
        <v>ОП-Юг</v>
      </c>
      <c r="K225" s="36" t="s">
        <v>973</v>
      </c>
      <c r="L225" s="44" t="s">
        <v>733</v>
      </c>
      <c r="M225" s="36" t="s">
        <v>865</v>
      </c>
      <c r="N225" s="36" t="s">
        <v>1165</v>
      </c>
      <c r="O225" s="36" t="s">
        <v>1165</v>
      </c>
      <c r="P225" s="36" t="s">
        <v>1112</v>
      </c>
      <c r="Q225" s="36"/>
      <c r="R225" s="36" t="s">
        <v>1113</v>
      </c>
      <c r="S225" s="36">
        <v>6420019</v>
      </c>
      <c r="T225" s="36">
        <v>642</v>
      </c>
      <c r="U225" s="36" t="s">
        <v>147</v>
      </c>
      <c r="V225" s="45">
        <v>1</v>
      </c>
      <c r="W225" s="46">
        <v>130</v>
      </c>
      <c r="X225" s="46">
        <v>21.7</v>
      </c>
      <c r="Y225" s="36">
        <v>2015</v>
      </c>
      <c r="Z225" s="36" t="s">
        <v>82</v>
      </c>
      <c r="AA225" s="36">
        <v>2015</v>
      </c>
      <c r="AB225" s="36" t="s">
        <v>83</v>
      </c>
      <c r="AC225" s="47">
        <v>2015</v>
      </c>
      <c r="AD225" s="36" t="s">
        <v>100</v>
      </c>
      <c r="AE225" s="47">
        <v>2015</v>
      </c>
      <c r="AF225" s="36" t="s">
        <v>133</v>
      </c>
      <c r="AG225" s="36">
        <v>2015</v>
      </c>
      <c r="AH225" s="36" t="s">
        <v>134</v>
      </c>
      <c r="AI225" s="36">
        <v>2016</v>
      </c>
      <c r="AJ225" s="36" t="s">
        <v>133</v>
      </c>
      <c r="AK225" s="36" t="s">
        <v>136</v>
      </c>
      <c r="AL225" s="36" t="s">
        <v>137</v>
      </c>
      <c r="AM225" s="36" t="s">
        <v>138</v>
      </c>
      <c r="AN225" s="36" t="s">
        <v>88</v>
      </c>
      <c r="AO225" s="36" t="s">
        <v>89</v>
      </c>
      <c r="AP225" s="36"/>
      <c r="AQ225" s="29" t="s">
        <v>1166</v>
      </c>
      <c r="AR225" s="29"/>
    </row>
    <row r="226" spans="1:44" ht="75" hidden="1" customHeight="1" x14ac:dyDescent="0.25">
      <c r="A226" s="42" t="s">
        <v>1167</v>
      </c>
      <c r="B226" s="36">
        <f t="shared" si="9"/>
        <v>189</v>
      </c>
      <c r="C226" s="36" t="s">
        <v>1168</v>
      </c>
      <c r="D226" s="29" t="s">
        <v>93</v>
      </c>
      <c r="E226" s="36"/>
      <c r="F226" s="36">
        <v>8</v>
      </c>
      <c r="G226" s="36"/>
      <c r="H226" s="47" t="s">
        <v>973</v>
      </c>
      <c r="I226" s="36" t="s">
        <v>72</v>
      </c>
      <c r="J226" s="36" t="str">
        <f t="shared" si="8"/>
        <v>ОП-Юг</v>
      </c>
      <c r="K226" s="36" t="s">
        <v>973</v>
      </c>
      <c r="L226" s="44" t="s">
        <v>733</v>
      </c>
      <c r="M226" s="36" t="s">
        <v>865</v>
      </c>
      <c r="N226" s="36" t="s">
        <v>1169</v>
      </c>
      <c r="O226" s="36" t="s">
        <v>1169</v>
      </c>
      <c r="P226" s="36" t="s">
        <v>1170</v>
      </c>
      <c r="Q226" s="36"/>
      <c r="R226" s="36" t="s">
        <v>1171</v>
      </c>
      <c r="S226" s="36">
        <v>8512040</v>
      </c>
      <c r="T226" s="36">
        <v>642</v>
      </c>
      <c r="U226" s="36" t="s">
        <v>147</v>
      </c>
      <c r="V226" s="45">
        <v>1</v>
      </c>
      <c r="W226" s="51">
        <v>80.5</v>
      </c>
      <c r="X226" s="46">
        <f>W226</f>
        <v>80.5</v>
      </c>
      <c r="Y226" s="36">
        <v>2015</v>
      </c>
      <c r="Z226" s="29" t="s">
        <v>135</v>
      </c>
      <c r="AA226" s="36">
        <v>2015</v>
      </c>
      <c r="AB226" s="29" t="s">
        <v>135</v>
      </c>
      <c r="AC226" s="47">
        <v>2015</v>
      </c>
      <c r="AD226" s="29" t="s">
        <v>135</v>
      </c>
      <c r="AE226" s="47">
        <v>2015</v>
      </c>
      <c r="AF226" s="29" t="s">
        <v>135</v>
      </c>
      <c r="AG226" s="36">
        <v>2015</v>
      </c>
      <c r="AH226" s="29" t="s">
        <v>135</v>
      </c>
      <c r="AI226" s="36">
        <v>2015</v>
      </c>
      <c r="AJ226" s="29" t="s">
        <v>135</v>
      </c>
      <c r="AK226" s="36" t="s">
        <v>247</v>
      </c>
      <c r="AL226" s="36" t="s">
        <v>86</v>
      </c>
      <c r="AM226" s="36"/>
      <c r="AN226" s="36" t="s">
        <v>88</v>
      </c>
      <c r="AO226" s="36" t="s">
        <v>89</v>
      </c>
      <c r="AP226" s="36"/>
      <c r="AQ226" s="29" t="s">
        <v>560</v>
      </c>
      <c r="AR226" s="29" t="s">
        <v>1172</v>
      </c>
    </row>
    <row r="227" spans="1:44" ht="75" hidden="1" customHeight="1" x14ac:dyDescent="0.25">
      <c r="A227" s="42" t="s">
        <v>1173</v>
      </c>
      <c r="B227" s="36">
        <f t="shared" si="9"/>
        <v>190</v>
      </c>
      <c r="C227" s="36" t="s">
        <v>1174</v>
      </c>
      <c r="D227" s="29" t="s">
        <v>93</v>
      </c>
      <c r="E227" s="36"/>
      <c r="F227" s="36">
        <v>8</v>
      </c>
      <c r="G227" s="36"/>
      <c r="H227" s="47" t="s">
        <v>973</v>
      </c>
      <c r="I227" s="36" t="s">
        <v>72</v>
      </c>
      <c r="J227" s="36" t="str">
        <f t="shared" si="8"/>
        <v>ОП-Юг</v>
      </c>
      <c r="K227" s="36" t="s">
        <v>973</v>
      </c>
      <c r="L227" s="44" t="s">
        <v>733</v>
      </c>
      <c r="M227" s="36" t="s">
        <v>865</v>
      </c>
      <c r="N227" s="36" t="s">
        <v>1175</v>
      </c>
      <c r="O227" s="36" t="s">
        <v>1175</v>
      </c>
      <c r="P227" s="36" t="s">
        <v>1076</v>
      </c>
      <c r="Q227" s="36"/>
      <c r="R227" s="36" t="s">
        <v>1077</v>
      </c>
      <c r="S227" s="36">
        <v>8040000</v>
      </c>
      <c r="T227" s="36">
        <v>642</v>
      </c>
      <c r="U227" s="36" t="s">
        <v>147</v>
      </c>
      <c r="V227" s="45">
        <v>1</v>
      </c>
      <c r="W227" s="51">
        <v>17</v>
      </c>
      <c r="X227" s="46">
        <f>W227</f>
        <v>17</v>
      </c>
      <c r="Y227" s="36">
        <v>2015</v>
      </c>
      <c r="Z227" s="29" t="s">
        <v>133</v>
      </c>
      <c r="AA227" s="36">
        <v>2015</v>
      </c>
      <c r="AB227" s="29" t="s">
        <v>133</v>
      </c>
      <c r="AC227" s="47">
        <v>2015</v>
      </c>
      <c r="AD227" s="29" t="s">
        <v>134</v>
      </c>
      <c r="AE227" s="47">
        <v>2015</v>
      </c>
      <c r="AF227" s="29" t="s">
        <v>135</v>
      </c>
      <c r="AG227" s="29">
        <v>2016</v>
      </c>
      <c r="AH227" s="29" t="s">
        <v>99</v>
      </c>
      <c r="AI227" s="29">
        <v>2016</v>
      </c>
      <c r="AJ227" s="36" t="s">
        <v>135</v>
      </c>
      <c r="AK227" s="29" t="s">
        <v>247</v>
      </c>
      <c r="AL227" s="29" t="s">
        <v>86</v>
      </c>
      <c r="AM227" s="29"/>
      <c r="AN227" s="36" t="s">
        <v>88</v>
      </c>
      <c r="AO227" s="36" t="s">
        <v>89</v>
      </c>
      <c r="AP227" s="36"/>
      <c r="AQ227" s="29"/>
      <c r="AR227" s="29" t="s">
        <v>589</v>
      </c>
    </row>
    <row r="228" spans="1:44" ht="126" hidden="1" customHeight="1" x14ac:dyDescent="0.25">
      <c r="A228" s="42" t="s">
        <v>1176</v>
      </c>
      <c r="B228" s="36">
        <f t="shared" si="9"/>
        <v>191</v>
      </c>
      <c r="C228" s="36" t="s">
        <v>1177</v>
      </c>
      <c r="D228" s="29" t="s">
        <v>93</v>
      </c>
      <c r="E228" s="36"/>
      <c r="F228" s="36">
        <v>8</v>
      </c>
      <c r="G228" s="36"/>
      <c r="H228" s="47" t="s">
        <v>973</v>
      </c>
      <c r="I228" s="36" t="s">
        <v>72</v>
      </c>
      <c r="J228" s="36" t="str">
        <f t="shared" si="8"/>
        <v>ОП-Юг</v>
      </c>
      <c r="K228" s="36" t="s">
        <v>973</v>
      </c>
      <c r="L228" s="44" t="s">
        <v>733</v>
      </c>
      <c r="M228" s="36" t="s">
        <v>865</v>
      </c>
      <c r="N228" s="29" t="s">
        <v>1178</v>
      </c>
      <c r="O228" s="36" t="s">
        <v>1179</v>
      </c>
      <c r="P228" s="36" t="s">
        <v>1180</v>
      </c>
      <c r="Q228" s="36"/>
      <c r="R228" s="36" t="s">
        <v>1181</v>
      </c>
      <c r="S228" s="36">
        <v>7499090</v>
      </c>
      <c r="T228" s="36">
        <v>642</v>
      </c>
      <c r="U228" s="36" t="s">
        <v>147</v>
      </c>
      <c r="V228" s="45">
        <v>1</v>
      </c>
      <c r="W228" s="51">
        <v>90</v>
      </c>
      <c r="X228" s="46">
        <v>8</v>
      </c>
      <c r="Y228" s="36">
        <v>2015</v>
      </c>
      <c r="Z228" s="29" t="s">
        <v>100</v>
      </c>
      <c r="AA228" s="36">
        <v>2015</v>
      </c>
      <c r="AB228" s="36" t="s">
        <v>100</v>
      </c>
      <c r="AC228" s="47">
        <v>2015</v>
      </c>
      <c r="AD228" s="36" t="s">
        <v>310</v>
      </c>
      <c r="AE228" s="47">
        <v>2015</v>
      </c>
      <c r="AF228" s="36" t="s">
        <v>133</v>
      </c>
      <c r="AG228" s="36">
        <v>2015</v>
      </c>
      <c r="AH228" s="36" t="s">
        <v>134</v>
      </c>
      <c r="AI228" s="36">
        <v>2016</v>
      </c>
      <c r="AJ228" s="36" t="s">
        <v>133</v>
      </c>
      <c r="AK228" s="36" t="s">
        <v>247</v>
      </c>
      <c r="AL228" s="36" t="s">
        <v>86</v>
      </c>
      <c r="AM228" s="36"/>
      <c r="AN228" s="36" t="s">
        <v>88</v>
      </c>
      <c r="AO228" s="36" t="s">
        <v>89</v>
      </c>
      <c r="AP228" s="36"/>
      <c r="AQ228" s="29" t="s">
        <v>1182</v>
      </c>
      <c r="AR228" s="29" t="s">
        <v>812</v>
      </c>
    </row>
    <row r="229" spans="1:44" ht="75" hidden="1" customHeight="1" x14ac:dyDescent="0.25">
      <c r="A229" s="42" t="s">
        <v>922</v>
      </c>
      <c r="B229" s="36">
        <f t="shared" si="9"/>
        <v>192</v>
      </c>
      <c r="C229" s="36" t="s">
        <v>1183</v>
      </c>
      <c r="D229" s="29" t="s">
        <v>165</v>
      </c>
      <c r="E229" s="36"/>
      <c r="F229" s="36">
        <v>8</v>
      </c>
      <c r="G229" s="36"/>
      <c r="H229" s="47" t="s">
        <v>973</v>
      </c>
      <c r="I229" s="36" t="s">
        <v>72</v>
      </c>
      <c r="J229" s="36" t="str">
        <f t="shared" si="8"/>
        <v>ОП-Юг</v>
      </c>
      <c r="K229" s="36" t="s">
        <v>973</v>
      </c>
      <c r="L229" s="44" t="s">
        <v>733</v>
      </c>
      <c r="M229" s="36" t="s">
        <v>865</v>
      </c>
      <c r="N229" s="36" t="s">
        <v>1184</v>
      </c>
      <c r="O229" s="36" t="s">
        <v>1184</v>
      </c>
      <c r="P229" s="36" t="s">
        <v>1185</v>
      </c>
      <c r="Q229" s="36"/>
      <c r="R229" s="36" t="s">
        <v>1186</v>
      </c>
      <c r="S229" s="36">
        <v>5520000</v>
      </c>
      <c r="T229" s="36">
        <v>642</v>
      </c>
      <c r="U229" s="36" t="s">
        <v>147</v>
      </c>
      <c r="V229" s="45">
        <v>1</v>
      </c>
      <c r="W229" s="46">
        <v>60</v>
      </c>
      <c r="X229" s="46">
        <v>60</v>
      </c>
      <c r="Y229" s="36">
        <v>2015</v>
      </c>
      <c r="Z229" s="36" t="s">
        <v>310</v>
      </c>
      <c r="AA229" s="36">
        <v>2015</v>
      </c>
      <c r="AB229" s="36" t="s">
        <v>310</v>
      </c>
      <c r="AC229" s="47">
        <v>2015</v>
      </c>
      <c r="AD229" s="36" t="s">
        <v>133</v>
      </c>
      <c r="AE229" s="47">
        <v>2015</v>
      </c>
      <c r="AF229" s="36" t="s">
        <v>134</v>
      </c>
      <c r="AG229" s="36">
        <v>2015</v>
      </c>
      <c r="AH229" s="36" t="s">
        <v>135</v>
      </c>
      <c r="AI229" s="36">
        <v>2015</v>
      </c>
      <c r="AJ229" s="36" t="s">
        <v>135</v>
      </c>
      <c r="AK229" s="36" t="s">
        <v>247</v>
      </c>
      <c r="AL229" s="36" t="s">
        <v>86</v>
      </c>
      <c r="AM229" s="36"/>
      <c r="AN229" s="36" t="s">
        <v>88</v>
      </c>
      <c r="AO229" s="36" t="s">
        <v>89</v>
      </c>
      <c r="AP229" s="36"/>
      <c r="AQ229" s="29" t="s">
        <v>560</v>
      </c>
      <c r="AR229" s="29" t="s">
        <v>927</v>
      </c>
    </row>
    <row r="230" spans="1:44" ht="78.75" hidden="1" customHeight="1" x14ac:dyDescent="0.25">
      <c r="A230" s="42" t="s">
        <v>357</v>
      </c>
      <c r="B230" s="36">
        <f t="shared" si="9"/>
        <v>193</v>
      </c>
      <c r="C230" s="36" t="s">
        <v>1187</v>
      </c>
      <c r="D230" s="29" t="s">
        <v>165</v>
      </c>
      <c r="E230" s="36"/>
      <c r="F230" s="36">
        <v>8</v>
      </c>
      <c r="G230" s="36"/>
      <c r="H230" s="47" t="s">
        <v>973</v>
      </c>
      <c r="I230" s="36" t="s">
        <v>72</v>
      </c>
      <c r="J230" s="36" t="str">
        <f t="shared" si="8"/>
        <v>ОП-Юг</v>
      </c>
      <c r="K230" s="36" t="s">
        <v>973</v>
      </c>
      <c r="L230" s="44" t="s">
        <v>733</v>
      </c>
      <c r="M230" s="36" t="s">
        <v>865</v>
      </c>
      <c r="N230" s="36" t="s">
        <v>1188</v>
      </c>
      <c r="O230" s="36" t="s">
        <v>1188</v>
      </c>
      <c r="P230" s="36" t="s">
        <v>1189</v>
      </c>
      <c r="Q230" s="36"/>
      <c r="R230" s="36" t="s">
        <v>183</v>
      </c>
      <c r="S230" s="36">
        <v>3221130</v>
      </c>
      <c r="T230" s="36">
        <v>642</v>
      </c>
      <c r="U230" s="36" t="s">
        <v>147</v>
      </c>
      <c r="V230" s="45">
        <v>1</v>
      </c>
      <c r="W230" s="46">
        <v>90</v>
      </c>
      <c r="X230" s="46">
        <f>W230/12*2</f>
        <v>15</v>
      </c>
      <c r="Y230" s="36">
        <v>2015</v>
      </c>
      <c r="Z230" s="36" t="s">
        <v>119</v>
      </c>
      <c r="AA230" s="36">
        <v>2015</v>
      </c>
      <c r="AB230" s="36" t="s">
        <v>100</v>
      </c>
      <c r="AC230" s="47">
        <v>2015</v>
      </c>
      <c r="AD230" s="36" t="s">
        <v>310</v>
      </c>
      <c r="AE230" s="47">
        <v>2015</v>
      </c>
      <c r="AF230" s="36" t="s">
        <v>133</v>
      </c>
      <c r="AG230" s="36">
        <v>2015</v>
      </c>
      <c r="AH230" s="36" t="s">
        <v>134</v>
      </c>
      <c r="AI230" s="36">
        <v>2016</v>
      </c>
      <c r="AJ230" s="36" t="s">
        <v>133</v>
      </c>
      <c r="AK230" s="36" t="s">
        <v>247</v>
      </c>
      <c r="AL230" s="36" t="s">
        <v>86</v>
      </c>
      <c r="AM230" s="36"/>
      <c r="AN230" s="36" t="s">
        <v>88</v>
      </c>
      <c r="AO230" s="36" t="s">
        <v>89</v>
      </c>
      <c r="AP230" s="36"/>
      <c r="AQ230" s="29" t="s">
        <v>1190</v>
      </c>
      <c r="AR230" s="29" t="s">
        <v>361</v>
      </c>
    </row>
    <row r="231" spans="1:44" ht="78.75" hidden="1" customHeight="1" x14ac:dyDescent="0.25">
      <c r="A231" s="42" t="s">
        <v>1191</v>
      </c>
      <c r="B231" s="36">
        <f t="shared" si="9"/>
        <v>194</v>
      </c>
      <c r="C231" s="36" t="s">
        <v>1192</v>
      </c>
      <c r="D231" s="29"/>
      <c r="E231" s="36"/>
      <c r="F231" s="36">
        <v>8</v>
      </c>
      <c r="G231" s="36"/>
      <c r="H231" s="47" t="s">
        <v>973</v>
      </c>
      <c r="I231" s="36" t="s">
        <v>72</v>
      </c>
      <c r="J231" s="36" t="str">
        <f t="shared" si="8"/>
        <v>ОП-Юг</v>
      </c>
      <c r="K231" s="36" t="s">
        <v>973</v>
      </c>
      <c r="L231" s="44" t="s">
        <v>733</v>
      </c>
      <c r="M231" s="36" t="s">
        <v>865</v>
      </c>
      <c r="N231" s="36" t="s">
        <v>1193</v>
      </c>
      <c r="O231" s="36" t="s">
        <v>1193</v>
      </c>
      <c r="P231" s="36" t="s">
        <v>1189</v>
      </c>
      <c r="Q231" s="36"/>
      <c r="R231" s="36" t="s">
        <v>1194</v>
      </c>
      <c r="S231" s="36">
        <v>3221130</v>
      </c>
      <c r="T231" s="36">
        <v>642</v>
      </c>
      <c r="U231" s="36" t="s">
        <v>147</v>
      </c>
      <c r="V231" s="45">
        <v>1</v>
      </c>
      <c r="W231" s="46">
        <v>210</v>
      </c>
      <c r="X231" s="46">
        <v>122.5</v>
      </c>
      <c r="Y231" s="36">
        <v>2015</v>
      </c>
      <c r="Z231" s="36" t="s">
        <v>99</v>
      </c>
      <c r="AA231" s="36">
        <v>2015</v>
      </c>
      <c r="AB231" s="36" t="s">
        <v>161</v>
      </c>
      <c r="AC231" s="47">
        <v>2015</v>
      </c>
      <c r="AD231" s="36" t="s">
        <v>84</v>
      </c>
      <c r="AE231" s="47">
        <v>2015</v>
      </c>
      <c r="AF231" s="36" t="s">
        <v>82</v>
      </c>
      <c r="AG231" s="36">
        <v>2015</v>
      </c>
      <c r="AH231" s="36" t="s">
        <v>83</v>
      </c>
      <c r="AI231" s="36">
        <v>2016</v>
      </c>
      <c r="AJ231" s="36" t="s">
        <v>82</v>
      </c>
      <c r="AK231" s="36" t="s">
        <v>136</v>
      </c>
      <c r="AL231" s="36" t="s">
        <v>137</v>
      </c>
      <c r="AM231" s="36" t="s">
        <v>138</v>
      </c>
      <c r="AN231" s="36" t="s">
        <v>88</v>
      </c>
      <c r="AO231" s="36" t="s">
        <v>89</v>
      </c>
      <c r="AP231" s="36"/>
      <c r="AQ231" s="29" t="s">
        <v>1195</v>
      </c>
      <c r="AR231" s="29"/>
    </row>
    <row r="232" spans="1:44" ht="78.75" hidden="1" customHeight="1" x14ac:dyDescent="0.25">
      <c r="A232" s="42"/>
      <c r="B232" s="36">
        <f t="shared" si="9"/>
        <v>195</v>
      </c>
      <c r="C232" s="36" t="s">
        <v>1196</v>
      </c>
      <c r="D232" s="29"/>
      <c r="E232" s="36"/>
      <c r="F232" s="36">
        <v>8</v>
      </c>
      <c r="G232" s="36"/>
      <c r="H232" s="47" t="s">
        <v>973</v>
      </c>
      <c r="I232" s="36" t="s">
        <v>72</v>
      </c>
      <c r="J232" s="36" t="str">
        <f t="shared" si="8"/>
        <v>ОП-Юг</v>
      </c>
      <c r="K232" s="36" t="s">
        <v>973</v>
      </c>
      <c r="L232" s="44" t="s">
        <v>733</v>
      </c>
      <c r="M232" s="36" t="s">
        <v>865</v>
      </c>
      <c r="N232" s="36" t="s">
        <v>1197</v>
      </c>
      <c r="O232" s="36" t="s">
        <v>1197</v>
      </c>
      <c r="P232" s="36" t="s">
        <v>1189</v>
      </c>
      <c r="Q232" s="36"/>
      <c r="R232" s="36" t="s">
        <v>183</v>
      </c>
      <c r="S232" s="36">
        <v>3221130</v>
      </c>
      <c r="T232" s="36">
        <v>642</v>
      </c>
      <c r="U232" s="36" t="s">
        <v>147</v>
      </c>
      <c r="V232" s="45">
        <v>1</v>
      </c>
      <c r="W232" s="46">
        <v>65</v>
      </c>
      <c r="X232" s="46">
        <v>65</v>
      </c>
      <c r="Y232" s="36">
        <v>2014</v>
      </c>
      <c r="Z232" s="36" t="s">
        <v>133</v>
      </c>
      <c r="AA232" s="36">
        <v>2014</v>
      </c>
      <c r="AB232" s="36" t="s">
        <v>134</v>
      </c>
      <c r="AC232" s="47">
        <v>2014</v>
      </c>
      <c r="AD232" s="36" t="s">
        <v>135</v>
      </c>
      <c r="AE232" s="47">
        <v>2015</v>
      </c>
      <c r="AF232" s="36" t="s">
        <v>99</v>
      </c>
      <c r="AG232" s="36">
        <v>2015</v>
      </c>
      <c r="AH232" s="36" t="s">
        <v>99</v>
      </c>
      <c r="AI232" s="36">
        <v>2015</v>
      </c>
      <c r="AJ232" s="36" t="s">
        <v>135</v>
      </c>
      <c r="AK232" s="36" t="s">
        <v>247</v>
      </c>
      <c r="AL232" s="36" t="s">
        <v>86</v>
      </c>
      <c r="AM232" s="36"/>
      <c r="AN232" s="36" t="s">
        <v>88</v>
      </c>
      <c r="AO232" s="36" t="s">
        <v>89</v>
      </c>
      <c r="AP232" s="36"/>
      <c r="AQ232" s="29" t="s">
        <v>1198</v>
      </c>
      <c r="AR232" s="29"/>
    </row>
    <row r="233" spans="1:44" ht="75" hidden="1" customHeight="1" x14ac:dyDescent="0.25">
      <c r="A233" s="42"/>
      <c r="B233" s="36">
        <f t="shared" si="9"/>
        <v>196</v>
      </c>
      <c r="C233" s="36" t="s">
        <v>1199</v>
      </c>
      <c r="D233" s="29" t="s">
        <v>165</v>
      </c>
      <c r="E233" s="36"/>
      <c r="F233" s="36">
        <v>8</v>
      </c>
      <c r="G233" s="36"/>
      <c r="H233" s="47" t="s">
        <v>973</v>
      </c>
      <c r="I233" s="36" t="s">
        <v>72</v>
      </c>
      <c r="J233" s="36" t="str">
        <f t="shared" si="8"/>
        <v>ОП-Юг</v>
      </c>
      <c r="K233" s="36" t="s">
        <v>973</v>
      </c>
      <c r="L233" s="44" t="s">
        <v>733</v>
      </c>
      <c r="M233" s="36" t="s">
        <v>865</v>
      </c>
      <c r="N233" s="36" t="s">
        <v>1200</v>
      </c>
      <c r="O233" s="36" t="s">
        <v>1200</v>
      </c>
      <c r="P233" s="36" t="s">
        <v>1201</v>
      </c>
      <c r="Q233" s="36"/>
      <c r="R233" s="36" t="s">
        <v>303</v>
      </c>
      <c r="S233" s="36">
        <v>7230010</v>
      </c>
      <c r="T233" s="36">
        <v>642</v>
      </c>
      <c r="U233" s="36" t="s">
        <v>147</v>
      </c>
      <c r="V233" s="45">
        <v>1</v>
      </c>
      <c r="W233" s="46">
        <v>250</v>
      </c>
      <c r="X233" s="46">
        <v>250</v>
      </c>
      <c r="Y233" s="36">
        <v>2014</v>
      </c>
      <c r="Z233" s="36" t="s">
        <v>133</v>
      </c>
      <c r="AA233" s="36">
        <v>2014</v>
      </c>
      <c r="AB233" s="36" t="s">
        <v>133</v>
      </c>
      <c r="AC233" s="47">
        <v>2014</v>
      </c>
      <c r="AD233" s="36" t="s">
        <v>135</v>
      </c>
      <c r="AE233" s="47">
        <v>2015</v>
      </c>
      <c r="AF233" s="36" t="s">
        <v>99</v>
      </c>
      <c r="AG233" s="36">
        <v>2015</v>
      </c>
      <c r="AH233" s="36" t="s">
        <v>99</v>
      </c>
      <c r="AI233" s="36">
        <v>2015</v>
      </c>
      <c r="AJ233" s="36" t="s">
        <v>135</v>
      </c>
      <c r="AK233" s="36" t="s">
        <v>136</v>
      </c>
      <c r="AL233" s="36" t="s">
        <v>137</v>
      </c>
      <c r="AM233" s="36" t="s">
        <v>138</v>
      </c>
      <c r="AN233" s="36" t="s">
        <v>88</v>
      </c>
      <c r="AO233" s="36" t="s">
        <v>89</v>
      </c>
      <c r="AP233" s="36"/>
      <c r="AQ233" s="29" t="s">
        <v>1108</v>
      </c>
      <c r="AR233" s="29" t="s">
        <v>552</v>
      </c>
    </row>
    <row r="234" spans="1:44" ht="90" hidden="1" customHeight="1" x14ac:dyDescent="0.25">
      <c r="A234" s="42"/>
      <c r="B234" s="36">
        <f t="shared" si="9"/>
        <v>197</v>
      </c>
      <c r="C234" s="36" t="s">
        <v>1202</v>
      </c>
      <c r="D234" s="29" t="s">
        <v>165</v>
      </c>
      <c r="E234" s="36"/>
      <c r="F234" s="36">
        <v>8</v>
      </c>
      <c r="G234" s="36"/>
      <c r="H234" s="47" t="s">
        <v>973</v>
      </c>
      <c r="I234" s="36" t="s">
        <v>72</v>
      </c>
      <c r="J234" s="36" t="str">
        <f t="shared" si="8"/>
        <v>ОП-Юг</v>
      </c>
      <c r="K234" s="36" t="s">
        <v>973</v>
      </c>
      <c r="L234" s="44" t="s">
        <v>733</v>
      </c>
      <c r="M234" s="36" t="s">
        <v>865</v>
      </c>
      <c r="N234" s="36" t="s">
        <v>1203</v>
      </c>
      <c r="O234" s="36" t="s">
        <v>1203</v>
      </c>
      <c r="P234" s="36" t="s">
        <v>1204</v>
      </c>
      <c r="Q234" s="36"/>
      <c r="R234" s="36" t="s">
        <v>1205</v>
      </c>
      <c r="S234" s="36">
        <v>4520080</v>
      </c>
      <c r="T234" s="36">
        <v>642</v>
      </c>
      <c r="U234" s="36" t="s">
        <v>147</v>
      </c>
      <c r="V234" s="45">
        <v>1</v>
      </c>
      <c r="W234" s="46">
        <v>785.5</v>
      </c>
      <c r="X234" s="46">
        <v>785.5</v>
      </c>
      <c r="Y234" s="36">
        <v>2015</v>
      </c>
      <c r="Z234" s="36" t="s">
        <v>161</v>
      </c>
      <c r="AA234" s="36">
        <v>2015</v>
      </c>
      <c r="AB234" s="36" t="s">
        <v>194</v>
      </c>
      <c r="AC234" s="47">
        <v>2015</v>
      </c>
      <c r="AD234" s="36" t="s">
        <v>82</v>
      </c>
      <c r="AE234" s="47">
        <v>2015</v>
      </c>
      <c r="AF234" s="36" t="s">
        <v>83</v>
      </c>
      <c r="AG234" s="36">
        <v>2015</v>
      </c>
      <c r="AH234" s="36" t="s">
        <v>119</v>
      </c>
      <c r="AI234" s="36">
        <v>2015</v>
      </c>
      <c r="AJ234" s="36" t="s">
        <v>310</v>
      </c>
      <c r="AK234" s="36" t="s">
        <v>136</v>
      </c>
      <c r="AL234" s="36" t="s">
        <v>137</v>
      </c>
      <c r="AM234" s="36" t="s">
        <v>138</v>
      </c>
      <c r="AN234" s="36" t="s">
        <v>88</v>
      </c>
      <c r="AO234" s="36" t="s">
        <v>89</v>
      </c>
      <c r="AP234" s="36"/>
      <c r="AQ234" s="29" t="s">
        <v>560</v>
      </c>
      <c r="AR234" s="29" t="s">
        <v>589</v>
      </c>
    </row>
    <row r="235" spans="1:44" ht="75" hidden="1" customHeight="1" x14ac:dyDescent="0.25">
      <c r="A235" s="42" t="s">
        <v>1206</v>
      </c>
      <c r="B235" s="36">
        <f t="shared" si="9"/>
        <v>198</v>
      </c>
      <c r="C235" s="36" t="s">
        <v>1207</v>
      </c>
      <c r="D235" s="29"/>
      <c r="E235" s="36"/>
      <c r="F235" s="36">
        <v>8</v>
      </c>
      <c r="G235" s="36"/>
      <c r="H235" s="47" t="s">
        <v>973</v>
      </c>
      <c r="I235" s="36" t="s">
        <v>72</v>
      </c>
      <c r="J235" s="36" t="str">
        <f t="shared" si="8"/>
        <v>ОП-Юг</v>
      </c>
      <c r="K235" s="36" t="s">
        <v>973</v>
      </c>
      <c r="L235" s="44" t="s">
        <v>733</v>
      </c>
      <c r="M235" s="36" t="s">
        <v>865</v>
      </c>
      <c r="N235" s="36" t="s">
        <v>1208</v>
      </c>
      <c r="O235" s="36" t="s">
        <v>1208</v>
      </c>
      <c r="P235" s="36" t="s">
        <v>1204</v>
      </c>
      <c r="Q235" s="36"/>
      <c r="R235" s="36" t="s">
        <v>1205</v>
      </c>
      <c r="S235" s="36">
        <v>4520080</v>
      </c>
      <c r="T235" s="36">
        <v>642</v>
      </c>
      <c r="U235" s="36" t="s">
        <v>147</v>
      </c>
      <c r="V235" s="45">
        <v>1</v>
      </c>
      <c r="W235" s="46">
        <v>165</v>
      </c>
      <c r="X235" s="46">
        <v>165</v>
      </c>
      <c r="Y235" s="36">
        <v>2015</v>
      </c>
      <c r="Z235" s="36" t="s">
        <v>161</v>
      </c>
      <c r="AA235" s="36">
        <v>2015</v>
      </c>
      <c r="AB235" s="36" t="s">
        <v>194</v>
      </c>
      <c r="AC235" s="47">
        <v>2015</v>
      </c>
      <c r="AD235" s="36" t="s">
        <v>82</v>
      </c>
      <c r="AE235" s="47">
        <v>2015</v>
      </c>
      <c r="AF235" s="36" t="s">
        <v>83</v>
      </c>
      <c r="AG235" s="36">
        <v>2015</v>
      </c>
      <c r="AH235" s="36" t="s">
        <v>119</v>
      </c>
      <c r="AI235" s="36">
        <v>2015</v>
      </c>
      <c r="AJ235" s="36" t="s">
        <v>310</v>
      </c>
      <c r="AK235" s="36" t="s">
        <v>136</v>
      </c>
      <c r="AL235" s="36" t="s">
        <v>137</v>
      </c>
      <c r="AM235" s="36" t="s">
        <v>138</v>
      </c>
      <c r="AN235" s="36" t="s">
        <v>88</v>
      </c>
      <c r="AO235" s="36" t="s">
        <v>89</v>
      </c>
      <c r="AP235" s="36"/>
      <c r="AQ235" s="29" t="s">
        <v>560</v>
      </c>
      <c r="AR235" s="29"/>
    </row>
    <row r="236" spans="1:44" ht="75" hidden="1" customHeight="1" x14ac:dyDescent="0.25">
      <c r="A236" s="42"/>
      <c r="B236" s="36">
        <f t="shared" si="9"/>
        <v>199</v>
      </c>
      <c r="C236" s="36" t="s">
        <v>1209</v>
      </c>
      <c r="D236" s="29"/>
      <c r="E236" s="36"/>
      <c r="F236" s="36">
        <v>8</v>
      </c>
      <c r="G236" s="36"/>
      <c r="H236" s="47" t="s">
        <v>973</v>
      </c>
      <c r="I236" s="36" t="s">
        <v>72</v>
      </c>
      <c r="J236" s="36" t="str">
        <f t="shared" si="8"/>
        <v>ОП-Юг</v>
      </c>
      <c r="K236" s="36" t="s">
        <v>973</v>
      </c>
      <c r="L236" s="44" t="s">
        <v>733</v>
      </c>
      <c r="M236" s="36" t="s">
        <v>865</v>
      </c>
      <c r="N236" s="36" t="s">
        <v>1210</v>
      </c>
      <c r="O236" s="36" t="s">
        <v>1211</v>
      </c>
      <c r="P236" s="36" t="s">
        <v>1204</v>
      </c>
      <c r="Q236" s="36"/>
      <c r="R236" s="36" t="s">
        <v>1205</v>
      </c>
      <c r="S236" s="36">
        <v>4520080</v>
      </c>
      <c r="T236" s="36">
        <v>642</v>
      </c>
      <c r="U236" s="36" t="s">
        <v>147</v>
      </c>
      <c r="V236" s="45">
        <v>1</v>
      </c>
      <c r="W236" s="46">
        <v>1300</v>
      </c>
      <c r="X236" s="46">
        <v>1300</v>
      </c>
      <c r="Y236" s="36">
        <v>2014</v>
      </c>
      <c r="Z236" s="36" t="s">
        <v>134</v>
      </c>
      <c r="AA236" s="36">
        <v>2014</v>
      </c>
      <c r="AB236" s="36" t="s">
        <v>135</v>
      </c>
      <c r="AC236" s="47">
        <v>2015</v>
      </c>
      <c r="AD236" s="36" t="s">
        <v>161</v>
      </c>
      <c r="AE236" s="47">
        <v>2015</v>
      </c>
      <c r="AF236" s="36" t="s">
        <v>194</v>
      </c>
      <c r="AG236" s="36">
        <v>2015</v>
      </c>
      <c r="AH236" s="36" t="s">
        <v>84</v>
      </c>
      <c r="AI236" s="36">
        <v>2015</v>
      </c>
      <c r="AJ236" s="36" t="s">
        <v>83</v>
      </c>
      <c r="AK236" s="36" t="s">
        <v>136</v>
      </c>
      <c r="AL236" s="36" t="s">
        <v>137</v>
      </c>
      <c r="AM236" s="36" t="s">
        <v>138</v>
      </c>
      <c r="AN236" s="36" t="s">
        <v>88</v>
      </c>
      <c r="AO236" s="36" t="s">
        <v>89</v>
      </c>
      <c r="AP236" s="36"/>
      <c r="AQ236" s="29" t="s">
        <v>560</v>
      </c>
      <c r="AR236" s="29"/>
    </row>
    <row r="237" spans="1:44" ht="94.5" hidden="1" customHeight="1" x14ac:dyDescent="0.25">
      <c r="A237" s="42" t="s">
        <v>1212</v>
      </c>
      <c r="B237" s="36">
        <f t="shared" si="9"/>
        <v>200</v>
      </c>
      <c r="C237" s="36" t="s">
        <v>1213</v>
      </c>
      <c r="D237" s="29" t="s">
        <v>1214</v>
      </c>
      <c r="E237" s="36"/>
      <c r="F237" s="36">
        <v>8</v>
      </c>
      <c r="G237" s="36"/>
      <c r="H237" s="47" t="s">
        <v>973</v>
      </c>
      <c r="I237" s="36" t="s">
        <v>72</v>
      </c>
      <c r="J237" s="36" t="str">
        <f t="shared" si="8"/>
        <v>ОП-Юг</v>
      </c>
      <c r="K237" s="36" t="s">
        <v>973</v>
      </c>
      <c r="L237" s="44" t="s">
        <v>733</v>
      </c>
      <c r="M237" s="36" t="s">
        <v>865</v>
      </c>
      <c r="N237" s="29" t="s">
        <v>1215</v>
      </c>
      <c r="O237" s="29" t="s">
        <v>1216</v>
      </c>
      <c r="P237" s="36" t="s">
        <v>1204</v>
      </c>
      <c r="Q237" s="36"/>
      <c r="R237" s="36" t="s">
        <v>1205</v>
      </c>
      <c r="S237" s="36">
        <v>4520080</v>
      </c>
      <c r="T237" s="36">
        <v>642</v>
      </c>
      <c r="U237" s="36" t="s">
        <v>147</v>
      </c>
      <c r="V237" s="45">
        <v>1</v>
      </c>
      <c r="W237" s="51">
        <v>280</v>
      </c>
      <c r="X237" s="46">
        <f>W237</f>
        <v>280</v>
      </c>
      <c r="Y237" s="36">
        <v>2015</v>
      </c>
      <c r="Z237" s="29" t="s">
        <v>100</v>
      </c>
      <c r="AA237" s="36">
        <v>2015</v>
      </c>
      <c r="AB237" s="29" t="s">
        <v>100</v>
      </c>
      <c r="AC237" s="47">
        <v>2015</v>
      </c>
      <c r="AD237" s="29" t="s">
        <v>100</v>
      </c>
      <c r="AE237" s="47">
        <v>2015</v>
      </c>
      <c r="AF237" s="29" t="s">
        <v>100</v>
      </c>
      <c r="AG237" s="36">
        <v>2015</v>
      </c>
      <c r="AH237" s="29" t="s">
        <v>100</v>
      </c>
      <c r="AI237" s="36">
        <v>2015</v>
      </c>
      <c r="AJ237" s="29" t="s">
        <v>133</v>
      </c>
      <c r="AK237" s="36" t="s">
        <v>136</v>
      </c>
      <c r="AL237" s="36" t="s">
        <v>137</v>
      </c>
      <c r="AM237" s="36" t="s">
        <v>138</v>
      </c>
      <c r="AN237" s="36" t="s">
        <v>88</v>
      </c>
      <c r="AO237" s="36" t="s">
        <v>89</v>
      </c>
      <c r="AP237" s="36"/>
      <c r="AQ237" s="29" t="s">
        <v>560</v>
      </c>
      <c r="AR237" s="29" t="s">
        <v>1217</v>
      </c>
    </row>
    <row r="238" spans="1:44" ht="90" hidden="1" customHeight="1" x14ac:dyDescent="0.25">
      <c r="A238" s="42" t="s">
        <v>1218</v>
      </c>
      <c r="B238" s="36">
        <f t="shared" si="9"/>
        <v>201</v>
      </c>
      <c r="C238" s="36" t="s">
        <v>1219</v>
      </c>
      <c r="D238" s="29" t="s">
        <v>93</v>
      </c>
      <c r="E238" s="36"/>
      <c r="F238" s="36">
        <v>8</v>
      </c>
      <c r="G238" s="36"/>
      <c r="H238" s="47" t="s">
        <v>973</v>
      </c>
      <c r="I238" s="36" t="s">
        <v>72</v>
      </c>
      <c r="J238" s="36" t="str">
        <f t="shared" si="8"/>
        <v>ОП-Юг</v>
      </c>
      <c r="K238" s="36" t="s">
        <v>973</v>
      </c>
      <c r="L238" s="44" t="s">
        <v>733</v>
      </c>
      <c r="M238" s="36" t="s">
        <v>865</v>
      </c>
      <c r="N238" s="36" t="s">
        <v>1220</v>
      </c>
      <c r="O238" s="36" t="s">
        <v>1220</v>
      </c>
      <c r="P238" s="36" t="s">
        <v>1204</v>
      </c>
      <c r="Q238" s="36"/>
      <c r="R238" s="36" t="s">
        <v>1205</v>
      </c>
      <c r="S238" s="36">
        <v>4520080</v>
      </c>
      <c r="T238" s="36">
        <v>642</v>
      </c>
      <c r="U238" s="36" t="s">
        <v>147</v>
      </c>
      <c r="V238" s="45">
        <v>1</v>
      </c>
      <c r="W238" s="46">
        <v>90</v>
      </c>
      <c r="X238" s="46">
        <v>90</v>
      </c>
      <c r="Y238" s="29">
        <v>2015</v>
      </c>
      <c r="Z238" s="29" t="s">
        <v>84</v>
      </c>
      <c r="AA238" s="29">
        <v>2015</v>
      </c>
      <c r="AB238" s="29" t="s">
        <v>84</v>
      </c>
      <c r="AC238" s="47">
        <v>2015</v>
      </c>
      <c r="AD238" s="29" t="s">
        <v>84</v>
      </c>
      <c r="AE238" s="47">
        <v>2015</v>
      </c>
      <c r="AF238" s="29" t="s">
        <v>84</v>
      </c>
      <c r="AG238" s="36">
        <v>2015</v>
      </c>
      <c r="AH238" s="29" t="s">
        <v>82</v>
      </c>
      <c r="AI238" s="29">
        <v>2016</v>
      </c>
      <c r="AJ238" s="29" t="s">
        <v>83</v>
      </c>
      <c r="AK238" s="36" t="s">
        <v>247</v>
      </c>
      <c r="AL238" s="36" t="s">
        <v>86</v>
      </c>
      <c r="AM238" s="36"/>
      <c r="AN238" s="36" t="s">
        <v>88</v>
      </c>
      <c r="AO238" s="36" t="s">
        <v>89</v>
      </c>
      <c r="AP238" s="36"/>
      <c r="AQ238" s="29" t="s">
        <v>560</v>
      </c>
      <c r="AR238" s="29" t="s">
        <v>552</v>
      </c>
    </row>
    <row r="239" spans="1:44" ht="75" hidden="1" customHeight="1" x14ac:dyDescent="0.25">
      <c r="A239" s="42" t="s">
        <v>1221</v>
      </c>
      <c r="B239" s="36">
        <f t="shared" si="9"/>
        <v>202</v>
      </c>
      <c r="C239" s="36" t="s">
        <v>1222</v>
      </c>
      <c r="D239" s="29" t="s">
        <v>93</v>
      </c>
      <c r="E239" s="36"/>
      <c r="F239" s="36">
        <v>8</v>
      </c>
      <c r="G239" s="36"/>
      <c r="H239" s="47" t="s">
        <v>973</v>
      </c>
      <c r="I239" s="36" t="s">
        <v>72</v>
      </c>
      <c r="J239" s="36" t="str">
        <f t="shared" si="8"/>
        <v>ОП-Юг</v>
      </c>
      <c r="K239" s="36" t="s">
        <v>973</v>
      </c>
      <c r="L239" s="44" t="s">
        <v>733</v>
      </c>
      <c r="M239" s="36" t="s">
        <v>865</v>
      </c>
      <c r="N239" s="29" t="s">
        <v>1223</v>
      </c>
      <c r="O239" s="29" t="s">
        <v>1223</v>
      </c>
      <c r="P239" s="36" t="s">
        <v>1224</v>
      </c>
      <c r="Q239" s="36"/>
      <c r="R239" s="36" t="s">
        <v>1205</v>
      </c>
      <c r="S239" s="36">
        <v>4520080</v>
      </c>
      <c r="T239" s="36">
        <v>642</v>
      </c>
      <c r="U239" s="36" t="s">
        <v>147</v>
      </c>
      <c r="V239" s="45">
        <v>1</v>
      </c>
      <c r="W239" s="51">
        <v>510</v>
      </c>
      <c r="X239" s="46">
        <f>W239</f>
        <v>510</v>
      </c>
      <c r="Y239" s="36">
        <v>2015</v>
      </c>
      <c r="Z239" s="29" t="s">
        <v>83</v>
      </c>
      <c r="AA239" s="36">
        <v>2015</v>
      </c>
      <c r="AB239" s="29" t="s">
        <v>83</v>
      </c>
      <c r="AC239" s="47">
        <v>2015</v>
      </c>
      <c r="AD239" s="29" t="s">
        <v>83</v>
      </c>
      <c r="AE239" s="47">
        <v>2015</v>
      </c>
      <c r="AF239" s="36" t="s">
        <v>83</v>
      </c>
      <c r="AG239" s="36">
        <v>2015</v>
      </c>
      <c r="AH239" s="36" t="s">
        <v>119</v>
      </c>
      <c r="AI239" s="36">
        <v>2015</v>
      </c>
      <c r="AJ239" s="36" t="s">
        <v>310</v>
      </c>
      <c r="AK239" s="36" t="s">
        <v>136</v>
      </c>
      <c r="AL239" s="36" t="s">
        <v>137</v>
      </c>
      <c r="AM239" s="36" t="s">
        <v>138</v>
      </c>
      <c r="AN239" s="36" t="s">
        <v>88</v>
      </c>
      <c r="AO239" s="36" t="s">
        <v>89</v>
      </c>
      <c r="AP239" s="36"/>
      <c r="AQ239" s="29" t="s">
        <v>560</v>
      </c>
      <c r="AR239" s="29" t="s">
        <v>462</v>
      </c>
    </row>
    <row r="240" spans="1:44" ht="105" hidden="1" customHeight="1" x14ac:dyDescent="0.25">
      <c r="A240" s="42"/>
      <c r="B240" s="36">
        <f t="shared" si="9"/>
        <v>203</v>
      </c>
      <c r="C240" s="36" t="s">
        <v>1225</v>
      </c>
      <c r="D240" s="29" t="s">
        <v>165</v>
      </c>
      <c r="E240" s="36"/>
      <c r="F240" s="36">
        <v>8</v>
      </c>
      <c r="G240" s="36"/>
      <c r="H240" s="47" t="s">
        <v>973</v>
      </c>
      <c r="I240" s="36" t="s">
        <v>72</v>
      </c>
      <c r="J240" s="36" t="str">
        <f t="shared" si="8"/>
        <v>ОП-Юг</v>
      </c>
      <c r="K240" s="36" t="s">
        <v>973</v>
      </c>
      <c r="L240" s="44" t="s">
        <v>733</v>
      </c>
      <c r="M240" s="36" t="s">
        <v>865</v>
      </c>
      <c r="N240" s="36" t="s">
        <v>1226</v>
      </c>
      <c r="O240" s="36" t="s">
        <v>1227</v>
      </c>
      <c r="P240" s="36" t="s">
        <v>1228</v>
      </c>
      <c r="Q240" s="36"/>
      <c r="R240" s="36" t="s">
        <v>1229</v>
      </c>
      <c r="S240" s="36">
        <v>4540000</v>
      </c>
      <c r="T240" s="36">
        <v>642</v>
      </c>
      <c r="U240" s="36" t="s">
        <v>147</v>
      </c>
      <c r="V240" s="45">
        <v>1</v>
      </c>
      <c r="W240" s="46">
        <v>745</v>
      </c>
      <c r="X240" s="46">
        <v>745</v>
      </c>
      <c r="Y240" s="36">
        <v>2014</v>
      </c>
      <c r="Z240" s="36" t="s">
        <v>134</v>
      </c>
      <c r="AA240" s="36">
        <v>2014</v>
      </c>
      <c r="AB240" s="36" t="s">
        <v>135</v>
      </c>
      <c r="AC240" s="47">
        <v>2015</v>
      </c>
      <c r="AD240" s="36" t="s">
        <v>161</v>
      </c>
      <c r="AE240" s="47">
        <v>2015</v>
      </c>
      <c r="AF240" s="36" t="s">
        <v>194</v>
      </c>
      <c r="AG240" s="36">
        <v>2015</v>
      </c>
      <c r="AH240" s="36" t="s">
        <v>84</v>
      </c>
      <c r="AI240" s="36">
        <v>2015</v>
      </c>
      <c r="AJ240" s="36" t="s">
        <v>83</v>
      </c>
      <c r="AK240" s="36" t="s">
        <v>136</v>
      </c>
      <c r="AL240" s="36" t="s">
        <v>137</v>
      </c>
      <c r="AM240" s="36" t="s">
        <v>138</v>
      </c>
      <c r="AN240" s="36" t="s">
        <v>88</v>
      </c>
      <c r="AO240" s="36" t="s">
        <v>89</v>
      </c>
      <c r="AP240" s="36"/>
      <c r="AQ240" s="29" t="s">
        <v>560</v>
      </c>
      <c r="AR240" s="29" t="s">
        <v>552</v>
      </c>
    </row>
    <row r="241" spans="1:44" ht="75" hidden="1" customHeight="1" x14ac:dyDescent="0.25">
      <c r="A241" s="42"/>
      <c r="B241" s="36">
        <f t="shared" si="9"/>
        <v>204</v>
      </c>
      <c r="C241" s="36" t="s">
        <v>1230</v>
      </c>
      <c r="D241" s="29" t="s">
        <v>165</v>
      </c>
      <c r="E241" s="36"/>
      <c r="F241" s="36">
        <v>8</v>
      </c>
      <c r="G241" s="36"/>
      <c r="H241" s="47" t="s">
        <v>973</v>
      </c>
      <c r="I241" s="36" t="s">
        <v>72</v>
      </c>
      <c r="J241" s="36" t="str">
        <f t="shared" si="8"/>
        <v>ОП-Юг</v>
      </c>
      <c r="K241" s="36" t="s">
        <v>973</v>
      </c>
      <c r="L241" s="44" t="s">
        <v>733</v>
      </c>
      <c r="M241" s="36" t="s">
        <v>865</v>
      </c>
      <c r="N241" s="36" t="s">
        <v>1231</v>
      </c>
      <c r="O241" s="36" t="s">
        <v>1231</v>
      </c>
      <c r="P241" s="36" t="s">
        <v>1204</v>
      </c>
      <c r="Q241" s="36"/>
      <c r="R241" s="36" t="s">
        <v>1205</v>
      </c>
      <c r="S241" s="36">
        <v>4520080</v>
      </c>
      <c r="T241" s="36">
        <v>642</v>
      </c>
      <c r="U241" s="36" t="s">
        <v>147</v>
      </c>
      <c r="V241" s="45">
        <v>1</v>
      </c>
      <c r="W241" s="46">
        <v>138</v>
      </c>
      <c r="X241" s="46">
        <v>138</v>
      </c>
      <c r="Y241" s="36">
        <v>2014</v>
      </c>
      <c r="Z241" s="36" t="s">
        <v>134</v>
      </c>
      <c r="AA241" s="36">
        <v>2014</v>
      </c>
      <c r="AB241" s="36" t="s">
        <v>135</v>
      </c>
      <c r="AC241" s="47">
        <v>2015</v>
      </c>
      <c r="AD241" s="36" t="s">
        <v>161</v>
      </c>
      <c r="AE241" s="47">
        <v>2015</v>
      </c>
      <c r="AF241" s="36" t="s">
        <v>194</v>
      </c>
      <c r="AG241" s="36">
        <v>2015</v>
      </c>
      <c r="AH241" s="36" t="s">
        <v>84</v>
      </c>
      <c r="AI241" s="36">
        <v>2015</v>
      </c>
      <c r="AJ241" s="36" t="s">
        <v>83</v>
      </c>
      <c r="AK241" s="36" t="s">
        <v>136</v>
      </c>
      <c r="AL241" s="36" t="s">
        <v>137</v>
      </c>
      <c r="AM241" s="36" t="s">
        <v>138</v>
      </c>
      <c r="AN241" s="36" t="s">
        <v>88</v>
      </c>
      <c r="AO241" s="36" t="s">
        <v>89</v>
      </c>
      <c r="AP241" s="36"/>
      <c r="AQ241" s="29" t="s">
        <v>560</v>
      </c>
      <c r="AR241" s="29" t="s">
        <v>1041</v>
      </c>
    </row>
    <row r="242" spans="1:44" ht="75" hidden="1" customHeight="1" x14ac:dyDescent="0.25">
      <c r="A242" s="42" t="s">
        <v>1232</v>
      </c>
      <c r="B242" s="36">
        <f t="shared" si="9"/>
        <v>205</v>
      </c>
      <c r="C242" s="36" t="s">
        <v>1233</v>
      </c>
      <c r="D242" s="29"/>
      <c r="E242" s="36"/>
      <c r="F242" s="36">
        <v>8</v>
      </c>
      <c r="G242" s="36"/>
      <c r="H242" s="47" t="s">
        <v>973</v>
      </c>
      <c r="I242" s="36" t="s">
        <v>72</v>
      </c>
      <c r="J242" s="36" t="str">
        <f t="shared" si="8"/>
        <v>ОП-Юг</v>
      </c>
      <c r="K242" s="36" t="s">
        <v>973</v>
      </c>
      <c r="L242" s="44" t="s">
        <v>733</v>
      </c>
      <c r="M242" s="36" t="s">
        <v>865</v>
      </c>
      <c r="N242" s="36" t="s">
        <v>1234</v>
      </c>
      <c r="O242" s="36" t="s">
        <v>1234</v>
      </c>
      <c r="P242" s="36" t="s">
        <v>1235</v>
      </c>
      <c r="Q242" s="36"/>
      <c r="R242" s="36" t="s">
        <v>1236</v>
      </c>
      <c r="S242" s="36">
        <v>7421000</v>
      </c>
      <c r="T242" s="36">
        <v>642</v>
      </c>
      <c r="U242" s="36" t="s">
        <v>147</v>
      </c>
      <c r="V242" s="45">
        <v>1</v>
      </c>
      <c r="W242" s="46">
        <v>28</v>
      </c>
      <c r="X242" s="46">
        <v>28</v>
      </c>
      <c r="Y242" s="36">
        <v>2015</v>
      </c>
      <c r="Z242" s="36" t="s">
        <v>194</v>
      </c>
      <c r="AA242" s="36">
        <v>2015</v>
      </c>
      <c r="AB242" s="36" t="s">
        <v>84</v>
      </c>
      <c r="AC242" s="47">
        <v>2015</v>
      </c>
      <c r="AD242" s="36" t="s">
        <v>82</v>
      </c>
      <c r="AE242" s="47">
        <v>2015</v>
      </c>
      <c r="AF242" s="36" t="s">
        <v>83</v>
      </c>
      <c r="AG242" s="36">
        <v>2015</v>
      </c>
      <c r="AH242" s="36" t="s">
        <v>119</v>
      </c>
      <c r="AI242" s="36">
        <v>2015</v>
      </c>
      <c r="AJ242" s="36" t="s">
        <v>310</v>
      </c>
      <c r="AK242" s="36" t="s">
        <v>247</v>
      </c>
      <c r="AL242" s="36" t="s">
        <v>86</v>
      </c>
      <c r="AM242" s="36"/>
      <c r="AN242" s="36" t="s">
        <v>88</v>
      </c>
      <c r="AO242" s="36" t="s">
        <v>89</v>
      </c>
      <c r="AP242" s="36"/>
      <c r="AQ242" s="29" t="s">
        <v>560</v>
      </c>
      <c r="AR242" s="29"/>
    </row>
    <row r="243" spans="1:44" ht="75" hidden="1" customHeight="1" x14ac:dyDescent="0.25">
      <c r="A243" s="42" t="s">
        <v>1237</v>
      </c>
      <c r="B243" s="36">
        <f t="shared" si="9"/>
        <v>206</v>
      </c>
      <c r="C243" s="36" t="s">
        <v>1238</v>
      </c>
      <c r="D243" s="29"/>
      <c r="E243" s="36"/>
      <c r="F243" s="36">
        <v>8</v>
      </c>
      <c r="G243" s="36"/>
      <c r="H243" s="47" t="s">
        <v>973</v>
      </c>
      <c r="I243" s="36" t="s">
        <v>72</v>
      </c>
      <c r="J243" s="36" t="str">
        <f t="shared" si="8"/>
        <v>ОП-Юг</v>
      </c>
      <c r="K243" s="36" t="s">
        <v>973</v>
      </c>
      <c r="L243" s="44" t="s">
        <v>733</v>
      </c>
      <c r="M243" s="36" t="s">
        <v>865</v>
      </c>
      <c r="N243" s="36" t="s">
        <v>1239</v>
      </c>
      <c r="O243" s="36" t="s">
        <v>1240</v>
      </c>
      <c r="P243" s="36" t="s">
        <v>1241</v>
      </c>
      <c r="Q243" s="36"/>
      <c r="R243" s="36" t="s">
        <v>1236</v>
      </c>
      <c r="S243" s="36">
        <v>7423000</v>
      </c>
      <c r="T243" s="36">
        <v>642</v>
      </c>
      <c r="U243" s="36" t="s">
        <v>147</v>
      </c>
      <c r="V243" s="45">
        <v>1</v>
      </c>
      <c r="W243" s="46">
        <v>38</v>
      </c>
      <c r="X243" s="46">
        <v>38</v>
      </c>
      <c r="Y243" s="36">
        <v>2015</v>
      </c>
      <c r="Z243" s="36" t="s">
        <v>194</v>
      </c>
      <c r="AA243" s="36">
        <v>2015</v>
      </c>
      <c r="AB243" s="36" t="s">
        <v>84</v>
      </c>
      <c r="AC243" s="47">
        <v>2015</v>
      </c>
      <c r="AD243" s="36" t="s">
        <v>82</v>
      </c>
      <c r="AE243" s="47">
        <v>2015</v>
      </c>
      <c r="AF243" s="36" t="s">
        <v>83</v>
      </c>
      <c r="AG243" s="36">
        <v>2015</v>
      </c>
      <c r="AH243" s="36" t="s">
        <v>119</v>
      </c>
      <c r="AI243" s="36">
        <v>2015</v>
      </c>
      <c r="AJ243" s="36" t="s">
        <v>310</v>
      </c>
      <c r="AK243" s="36" t="s">
        <v>247</v>
      </c>
      <c r="AL243" s="36" t="s">
        <v>86</v>
      </c>
      <c r="AM243" s="36"/>
      <c r="AN243" s="36" t="s">
        <v>88</v>
      </c>
      <c r="AO243" s="36" t="s">
        <v>89</v>
      </c>
      <c r="AP243" s="36"/>
      <c r="AQ243" s="29" t="s">
        <v>560</v>
      </c>
      <c r="AR243" s="29"/>
    </row>
    <row r="244" spans="1:44" ht="90" hidden="1" customHeight="1" x14ac:dyDescent="0.25">
      <c r="A244" s="42"/>
      <c r="B244" s="36">
        <f t="shared" si="9"/>
        <v>207</v>
      </c>
      <c r="C244" s="36" t="s">
        <v>1242</v>
      </c>
      <c r="D244" s="29"/>
      <c r="E244" s="36"/>
      <c r="F244" s="36">
        <v>8</v>
      </c>
      <c r="G244" s="36"/>
      <c r="H244" s="47" t="s">
        <v>973</v>
      </c>
      <c r="I244" s="36" t="s">
        <v>72</v>
      </c>
      <c r="J244" s="36" t="str">
        <f t="shared" si="8"/>
        <v>ОП-Юг</v>
      </c>
      <c r="K244" s="36" t="s">
        <v>973</v>
      </c>
      <c r="L244" s="44" t="s">
        <v>733</v>
      </c>
      <c r="M244" s="36" t="s">
        <v>865</v>
      </c>
      <c r="N244" s="36" t="s">
        <v>1243</v>
      </c>
      <c r="O244" s="36" t="s">
        <v>1243</v>
      </c>
      <c r="P244" s="36" t="s">
        <v>1204</v>
      </c>
      <c r="Q244" s="36"/>
      <c r="R244" s="36" t="s">
        <v>1205</v>
      </c>
      <c r="S244" s="36">
        <v>4520080</v>
      </c>
      <c r="T244" s="36">
        <v>642</v>
      </c>
      <c r="U244" s="36" t="s">
        <v>147</v>
      </c>
      <c r="V244" s="45">
        <v>1</v>
      </c>
      <c r="W244" s="46">
        <v>1650</v>
      </c>
      <c r="X244" s="46">
        <v>1650</v>
      </c>
      <c r="Y244" s="36">
        <v>2014</v>
      </c>
      <c r="Z244" s="36" t="s">
        <v>135</v>
      </c>
      <c r="AA244" s="36">
        <v>2015</v>
      </c>
      <c r="AB244" s="36" t="s">
        <v>99</v>
      </c>
      <c r="AC244" s="47">
        <v>2015</v>
      </c>
      <c r="AD244" s="36" t="s">
        <v>194</v>
      </c>
      <c r="AE244" s="47">
        <v>2015</v>
      </c>
      <c r="AF244" s="36" t="s">
        <v>84</v>
      </c>
      <c r="AG244" s="36">
        <v>2015</v>
      </c>
      <c r="AH244" s="36" t="s">
        <v>82</v>
      </c>
      <c r="AI244" s="36">
        <v>2015</v>
      </c>
      <c r="AJ244" s="36" t="s">
        <v>100</v>
      </c>
      <c r="AK244" s="36" t="s">
        <v>136</v>
      </c>
      <c r="AL244" s="36" t="s">
        <v>137</v>
      </c>
      <c r="AM244" s="36" t="s">
        <v>138</v>
      </c>
      <c r="AN244" s="36" t="s">
        <v>88</v>
      </c>
      <c r="AO244" s="36" t="s">
        <v>89</v>
      </c>
      <c r="AP244" s="36"/>
      <c r="AQ244" s="29" t="s">
        <v>560</v>
      </c>
      <c r="AR244" s="29"/>
    </row>
    <row r="245" spans="1:44" ht="153.75" hidden="1" customHeight="1" x14ac:dyDescent="0.25">
      <c r="A245" s="42"/>
      <c r="B245" s="36">
        <f t="shared" si="9"/>
        <v>208</v>
      </c>
      <c r="C245" s="36" t="s">
        <v>1244</v>
      </c>
      <c r="D245" s="29" t="s">
        <v>165</v>
      </c>
      <c r="E245" s="36"/>
      <c r="F245" s="36">
        <v>8</v>
      </c>
      <c r="G245" s="36" t="s">
        <v>1245</v>
      </c>
      <c r="H245" s="47" t="s">
        <v>1246</v>
      </c>
      <c r="I245" s="36" t="s">
        <v>72</v>
      </c>
      <c r="J245" s="36" t="s">
        <v>1246</v>
      </c>
      <c r="K245" s="36" t="s">
        <v>1246</v>
      </c>
      <c r="L245" s="44">
        <v>93401000000</v>
      </c>
      <c r="M245" s="36" t="s">
        <v>1247</v>
      </c>
      <c r="N245" s="36" t="s">
        <v>1248</v>
      </c>
      <c r="O245" s="36" t="s">
        <v>1249</v>
      </c>
      <c r="P245" s="36" t="s">
        <v>1250</v>
      </c>
      <c r="Q245" s="36" t="s">
        <v>109</v>
      </c>
      <c r="R245" s="36">
        <v>901</v>
      </c>
      <c r="S245" s="36">
        <v>9010020</v>
      </c>
      <c r="T245" s="36">
        <v>642</v>
      </c>
      <c r="U245" s="36" t="s">
        <v>1251</v>
      </c>
      <c r="V245" s="45">
        <v>1</v>
      </c>
      <c r="W245" s="46">
        <v>67</v>
      </c>
      <c r="X245" s="46">
        <v>67</v>
      </c>
      <c r="Y245" s="36">
        <v>2015</v>
      </c>
      <c r="Z245" s="36" t="s">
        <v>84</v>
      </c>
      <c r="AA245" s="36">
        <v>2015</v>
      </c>
      <c r="AB245" s="36" t="s">
        <v>82</v>
      </c>
      <c r="AC245" s="47">
        <v>2015</v>
      </c>
      <c r="AD245" s="36" t="s">
        <v>82</v>
      </c>
      <c r="AE245" s="47">
        <v>2015</v>
      </c>
      <c r="AF245" s="36" t="s">
        <v>83</v>
      </c>
      <c r="AG245" s="36">
        <v>2015</v>
      </c>
      <c r="AH245" s="36" t="s">
        <v>119</v>
      </c>
      <c r="AI245" s="36">
        <v>2015</v>
      </c>
      <c r="AJ245" s="36" t="s">
        <v>100</v>
      </c>
      <c r="AK245" s="36" t="s">
        <v>247</v>
      </c>
      <c r="AL245" s="36" t="s">
        <v>86</v>
      </c>
      <c r="AM245" s="36" t="s">
        <v>109</v>
      </c>
      <c r="AN245" s="36" t="s">
        <v>88</v>
      </c>
      <c r="AO245" s="36" t="s">
        <v>88</v>
      </c>
      <c r="AP245" s="36" t="s">
        <v>1252</v>
      </c>
      <c r="AQ245" s="29" t="s">
        <v>1253</v>
      </c>
      <c r="AR245" s="29" t="s">
        <v>383</v>
      </c>
    </row>
    <row r="246" spans="1:44" ht="219" hidden="1" customHeight="1" x14ac:dyDescent="0.25">
      <c r="A246" s="42"/>
      <c r="B246" s="36">
        <f t="shared" si="9"/>
        <v>209</v>
      </c>
      <c r="C246" s="36" t="s">
        <v>1254</v>
      </c>
      <c r="D246" s="29" t="s">
        <v>165</v>
      </c>
      <c r="E246" s="36"/>
      <c r="F246" s="36">
        <v>8</v>
      </c>
      <c r="G246" s="36" t="s">
        <v>1245</v>
      </c>
      <c r="H246" s="47" t="s">
        <v>1246</v>
      </c>
      <c r="I246" s="36" t="s">
        <v>72</v>
      </c>
      <c r="J246" s="36" t="s">
        <v>1246</v>
      </c>
      <c r="K246" s="36" t="s">
        <v>1246</v>
      </c>
      <c r="L246" s="44">
        <v>93401000000</v>
      </c>
      <c r="M246" s="36" t="s">
        <v>1247</v>
      </c>
      <c r="N246" s="36" t="s">
        <v>1255</v>
      </c>
      <c r="O246" s="36" t="s">
        <v>1256</v>
      </c>
      <c r="P246" s="36" t="s">
        <v>1250</v>
      </c>
      <c r="Q246" s="36" t="s">
        <v>109</v>
      </c>
      <c r="R246" s="36">
        <v>901</v>
      </c>
      <c r="S246" s="36">
        <v>9010020</v>
      </c>
      <c r="T246" s="36">
        <v>642</v>
      </c>
      <c r="U246" s="36" t="s">
        <v>1251</v>
      </c>
      <c r="V246" s="45">
        <v>1</v>
      </c>
      <c r="W246" s="46">
        <v>67</v>
      </c>
      <c r="X246" s="46">
        <v>67</v>
      </c>
      <c r="Y246" s="36">
        <v>2015</v>
      </c>
      <c r="Z246" s="36" t="s">
        <v>310</v>
      </c>
      <c r="AA246" s="36">
        <v>2015</v>
      </c>
      <c r="AB246" s="36" t="s">
        <v>133</v>
      </c>
      <c r="AC246" s="47">
        <v>2015</v>
      </c>
      <c r="AD246" s="36" t="s">
        <v>133</v>
      </c>
      <c r="AE246" s="47">
        <v>2015</v>
      </c>
      <c r="AF246" s="36" t="s">
        <v>134</v>
      </c>
      <c r="AG246" s="36">
        <v>2015</v>
      </c>
      <c r="AH246" s="36" t="s">
        <v>135</v>
      </c>
      <c r="AI246" s="36">
        <v>2015</v>
      </c>
      <c r="AJ246" s="36" t="s">
        <v>135</v>
      </c>
      <c r="AK246" s="36" t="s">
        <v>1257</v>
      </c>
      <c r="AL246" s="36" t="s">
        <v>86</v>
      </c>
      <c r="AM246" s="36" t="s">
        <v>109</v>
      </c>
      <c r="AN246" s="36" t="s">
        <v>88</v>
      </c>
      <c r="AO246" s="36" t="s">
        <v>88</v>
      </c>
      <c r="AP246" s="36" t="s">
        <v>1258</v>
      </c>
      <c r="AQ246" s="29" t="s">
        <v>1253</v>
      </c>
      <c r="AR246" s="29" t="s">
        <v>909</v>
      </c>
    </row>
    <row r="247" spans="1:44" ht="177.75" hidden="1" customHeight="1" x14ac:dyDescent="0.25">
      <c r="A247" s="42" t="s">
        <v>1259</v>
      </c>
      <c r="B247" s="36">
        <f t="shared" si="9"/>
        <v>210</v>
      </c>
      <c r="C247" s="36" t="s">
        <v>1260</v>
      </c>
      <c r="D247" s="29" t="s">
        <v>93</v>
      </c>
      <c r="E247" s="36"/>
      <c r="F247" s="36">
        <v>8</v>
      </c>
      <c r="G247" s="36" t="s">
        <v>1261</v>
      </c>
      <c r="H247" s="47" t="s">
        <v>1246</v>
      </c>
      <c r="I247" s="36" t="s">
        <v>72</v>
      </c>
      <c r="J247" s="36" t="s">
        <v>1246</v>
      </c>
      <c r="K247" s="36" t="s">
        <v>1246</v>
      </c>
      <c r="L247" s="44">
        <v>93401000000</v>
      </c>
      <c r="M247" s="36" t="s">
        <v>1247</v>
      </c>
      <c r="N247" s="36" t="s">
        <v>1262</v>
      </c>
      <c r="O247" s="36" t="s">
        <v>1263</v>
      </c>
      <c r="P247" s="36" t="s">
        <v>1264</v>
      </c>
      <c r="Q247" s="36" t="s">
        <v>109</v>
      </c>
      <c r="R247" s="36" t="s">
        <v>1265</v>
      </c>
      <c r="S247" s="36" t="s">
        <v>1266</v>
      </c>
      <c r="T247" s="36">
        <v>112</v>
      </c>
      <c r="U247" s="36" t="s">
        <v>1267</v>
      </c>
      <c r="V247" s="45">
        <v>6400</v>
      </c>
      <c r="W247" s="46">
        <v>305</v>
      </c>
      <c r="X247" s="46">
        <v>140</v>
      </c>
      <c r="Y247" s="36">
        <v>2015</v>
      </c>
      <c r="Z247" s="29" t="s">
        <v>100</v>
      </c>
      <c r="AA247" s="36">
        <v>2015</v>
      </c>
      <c r="AB247" s="29" t="s">
        <v>100</v>
      </c>
      <c r="AC247" s="47">
        <v>2015</v>
      </c>
      <c r="AD247" s="29" t="s">
        <v>310</v>
      </c>
      <c r="AE247" s="63">
        <v>2015</v>
      </c>
      <c r="AF247" s="29" t="s">
        <v>133</v>
      </c>
      <c r="AG247" s="36">
        <v>2015</v>
      </c>
      <c r="AH247" s="29" t="s">
        <v>134</v>
      </c>
      <c r="AI247" s="36">
        <v>2016</v>
      </c>
      <c r="AJ247" s="29" t="s">
        <v>133</v>
      </c>
      <c r="AK247" s="36" t="s">
        <v>136</v>
      </c>
      <c r="AL247" s="36" t="s">
        <v>137</v>
      </c>
      <c r="AM247" s="36" t="s">
        <v>138</v>
      </c>
      <c r="AN247" s="36" t="s">
        <v>88</v>
      </c>
      <c r="AO247" s="36" t="s">
        <v>88</v>
      </c>
      <c r="AP247" s="36" t="s">
        <v>1268</v>
      </c>
      <c r="AQ247" s="29" t="s">
        <v>1269</v>
      </c>
      <c r="AR247" s="29" t="s">
        <v>462</v>
      </c>
    </row>
    <row r="248" spans="1:44" ht="409.5" hidden="1" customHeight="1" x14ac:dyDescent="0.25">
      <c r="A248" s="42" t="s">
        <v>1270</v>
      </c>
      <c r="B248" s="36">
        <f t="shared" si="9"/>
        <v>211</v>
      </c>
      <c r="C248" s="36" t="s">
        <v>1271</v>
      </c>
      <c r="D248" s="29"/>
      <c r="E248" s="36"/>
      <c r="F248" s="36">
        <v>8</v>
      </c>
      <c r="G248" s="36" t="s">
        <v>1272</v>
      </c>
      <c r="H248" s="47" t="s">
        <v>1246</v>
      </c>
      <c r="I248" s="36" t="s">
        <v>72</v>
      </c>
      <c r="J248" s="36" t="s">
        <v>1246</v>
      </c>
      <c r="K248" s="36" t="s">
        <v>1246</v>
      </c>
      <c r="L248" s="44">
        <v>93401000000</v>
      </c>
      <c r="M248" s="36" t="s">
        <v>1247</v>
      </c>
      <c r="N248" s="36" t="s">
        <v>1273</v>
      </c>
      <c r="O248" s="36" t="s">
        <v>1274</v>
      </c>
      <c r="P248" s="36" t="s">
        <v>1275</v>
      </c>
      <c r="Q248" s="36" t="s">
        <v>109</v>
      </c>
      <c r="R248" s="36">
        <v>701</v>
      </c>
      <c r="S248" s="36">
        <v>7010020</v>
      </c>
      <c r="T248" s="36">
        <v>642</v>
      </c>
      <c r="U248" s="36" t="s">
        <v>1251</v>
      </c>
      <c r="V248" s="45">
        <v>1</v>
      </c>
      <c r="W248" s="46">
        <v>1584</v>
      </c>
      <c r="X248" s="46">
        <v>576</v>
      </c>
      <c r="Y248" s="36">
        <v>2015</v>
      </c>
      <c r="Z248" s="36" t="s">
        <v>82</v>
      </c>
      <c r="AA248" s="36">
        <v>2015</v>
      </c>
      <c r="AB248" s="36" t="s">
        <v>83</v>
      </c>
      <c r="AC248" s="47">
        <v>2015</v>
      </c>
      <c r="AD248" s="36" t="s">
        <v>119</v>
      </c>
      <c r="AE248" s="47">
        <v>2015</v>
      </c>
      <c r="AF248" s="36" t="s">
        <v>100</v>
      </c>
      <c r="AG248" s="36">
        <v>2015</v>
      </c>
      <c r="AH248" s="36" t="s">
        <v>310</v>
      </c>
      <c r="AI248" s="36">
        <v>2016</v>
      </c>
      <c r="AJ248" s="36" t="s">
        <v>119</v>
      </c>
      <c r="AK248" s="36" t="s">
        <v>136</v>
      </c>
      <c r="AL248" s="36" t="s">
        <v>137</v>
      </c>
      <c r="AM248" s="36" t="s">
        <v>138</v>
      </c>
      <c r="AN248" s="36" t="s">
        <v>88</v>
      </c>
      <c r="AO248" s="36" t="s">
        <v>88</v>
      </c>
      <c r="AP248" s="36" t="s">
        <v>1276</v>
      </c>
      <c r="AQ248" s="29" t="s">
        <v>1277</v>
      </c>
      <c r="AR248" s="29"/>
    </row>
    <row r="249" spans="1:44" ht="409.5" hidden="1" customHeight="1" x14ac:dyDescent="0.25">
      <c r="A249" s="42"/>
      <c r="B249" s="36">
        <f t="shared" si="9"/>
        <v>212</v>
      </c>
      <c r="C249" s="36" t="s">
        <v>1278</v>
      </c>
      <c r="D249" s="29"/>
      <c r="E249" s="36"/>
      <c r="F249" s="36">
        <v>8</v>
      </c>
      <c r="G249" s="36" t="s">
        <v>1279</v>
      </c>
      <c r="H249" s="47" t="s">
        <v>1246</v>
      </c>
      <c r="I249" s="36" t="s">
        <v>72</v>
      </c>
      <c r="J249" s="36" t="s">
        <v>1246</v>
      </c>
      <c r="K249" s="36" t="s">
        <v>1246</v>
      </c>
      <c r="L249" s="44">
        <v>93401000000</v>
      </c>
      <c r="M249" s="36" t="s">
        <v>1247</v>
      </c>
      <c r="N249" s="36" t="s">
        <v>1280</v>
      </c>
      <c r="O249" s="36" t="s">
        <v>1281</v>
      </c>
      <c r="P249" s="36" t="s">
        <v>1282</v>
      </c>
      <c r="Q249" s="36" t="s">
        <v>109</v>
      </c>
      <c r="R249" s="36" t="s">
        <v>1283</v>
      </c>
      <c r="S249" s="36">
        <v>53700341</v>
      </c>
      <c r="T249" s="36">
        <v>642</v>
      </c>
      <c r="U249" s="36" t="s">
        <v>1251</v>
      </c>
      <c r="V249" s="45">
        <v>1</v>
      </c>
      <c r="W249" s="46">
        <v>130</v>
      </c>
      <c r="X249" s="46">
        <v>130</v>
      </c>
      <c r="Y249" s="36">
        <v>2014</v>
      </c>
      <c r="Z249" s="36" t="s">
        <v>310</v>
      </c>
      <c r="AA249" s="36">
        <v>2014</v>
      </c>
      <c r="AB249" s="36" t="s">
        <v>133</v>
      </c>
      <c r="AC249" s="47">
        <v>2014</v>
      </c>
      <c r="AD249" s="36" t="s">
        <v>134</v>
      </c>
      <c r="AE249" s="47">
        <v>2015</v>
      </c>
      <c r="AF249" s="36" t="s">
        <v>99</v>
      </c>
      <c r="AG249" s="36">
        <v>2015</v>
      </c>
      <c r="AH249" s="36" t="s">
        <v>99</v>
      </c>
      <c r="AI249" s="36">
        <v>2015</v>
      </c>
      <c r="AJ249" s="36" t="s">
        <v>135</v>
      </c>
      <c r="AK249" s="36" t="s">
        <v>136</v>
      </c>
      <c r="AL249" s="36" t="s">
        <v>1284</v>
      </c>
      <c r="AM249" s="36" t="s">
        <v>138</v>
      </c>
      <c r="AN249" s="36" t="s">
        <v>88</v>
      </c>
      <c r="AO249" s="36" t="s">
        <v>88</v>
      </c>
      <c r="AP249" s="36" t="s">
        <v>1285</v>
      </c>
      <c r="AQ249" s="29" t="s">
        <v>1286</v>
      </c>
      <c r="AR249" s="29"/>
    </row>
    <row r="250" spans="1:44" ht="260.25" hidden="1" customHeight="1" x14ac:dyDescent="0.25">
      <c r="A250" s="42" t="s">
        <v>1287</v>
      </c>
      <c r="B250" s="36">
        <f t="shared" si="9"/>
        <v>213</v>
      </c>
      <c r="C250" s="36" t="s">
        <v>1288</v>
      </c>
      <c r="D250" s="29" t="s">
        <v>93</v>
      </c>
      <c r="E250" s="36"/>
      <c r="F250" s="36">
        <v>8</v>
      </c>
      <c r="G250" s="36" t="s">
        <v>1289</v>
      </c>
      <c r="H250" s="47" t="s">
        <v>1246</v>
      </c>
      <c r="I250" s="36" t="s">
        <v>72</v>
      </c>
      <c r="J250" s="36" t="s">
        <v>1246</v>
      </c>
      <c r="K250" s="36" t="s">
        <v>1246</v>
      </c>
      <c r="L250" s="44">
        <v>93401000000</v>
      </c>
      <c r="M250" s="36" t="s">
        <v>1247</v>
      </c>
      <c r="N250" s="36" t="s">
        <v>1290</v>
      </c>
      <c r="O250" s="36" t="s">
        <v>1291</v>
      </c>
      <c r="P250" s="36" t="s">
        <v>1292</v>
      </c>
      <c r="Q250" s="36" t="s">
        <v>109</v>
      </c>
      <c r="R250" s="36" t="s">
        <v>1283</v>
      </c>
      <c r="S250" s="36">
        <v>53700341</v>
      </c>
      <c r="T250" s="36">
        <v>642</v>
      </c>
      <c r="U250" s="36" t="s">
        <v>1251</v>
      </c>
      <c r="V250" s="45">
        <v>1</v>
      </c>
      <c r="W250" s="46">
        <v>396</v>
      </c>
      <c r="X250" s="46">
        <v>297</v>
      </c>
      <c r="Y250" s="29">
        <v>2015</v>
      </c>
      <c r="Z250" s="29" t="s">
        <v>310</v>
      </c>
      <c r="AA250" s="29">
        <v>2015</v>
      </c>
      <c r="AB250" s="29" t="s">
        <v>310</v>
      </c>
      <c r="AC250" s="47">
        <v>2015</v>
      </c>
      <c r="AD250" s="29" t="s">
        <v>133</v>
      </c>
      <c r="AE250" s="47">
        <v>2015</v>
      </c>
      <c r="AF250" s="29" t="s">
        <v>134</v>
      </c>
      <c r="AG250" s="36">
        <v>2015</v>
      </c>
      <c r="AH250" s="29" t="s">
        <v>135</v>
      </c>
      <c r="AI250" s="36">
        <v>2016</v>
      </c>
      <c r="AJ250" s="29" t="s">
        <v>134</v>
      </c>
      <c r="AK250" s="36" t="s">
        <v>136</v>
      </c>
      <c r="AL250" s="36" t="s">
        <v>137</v>
      </c>
      <c r="AM250" s="36" t="s">
        <v>138</v>
      </c>
      <c r="AN250" s="36" t="s">
        <v>88</v>
      </c>
      <c r="AO250" s="36" t="s">
        <v>88</v>
      </c>
      <c r="AP250" s="36" t="s">
        <v>1293</v>
      </c>
      <c r="AQ250" s="29" t="s">
        <v>1294</v>
      </c>
      <c r="AR250" s="29" t="s">
        <v>383</v>
      </c>
    </row>
    <row r="251" spans="1:44" ht="366" hidden="1" customHeight="1" x14ac:dyDescent="0.25">
      <c r="A251" s="42" t="s">
        <v>1295</v>
      </c>
      <c r="B251" s="36">
        <f t="shared" si="9"/>
        <v>214</v>
      </c>
      <c r="C251" s="36" t="s">
        <v>1296</v>
      </c>
      <c r="D251" s="29"/>
      <c r="E251" s="36"/>
      <c r="F251" s="36">
        <v>8</v>
      </c>
      <c r="G251" s="36" t="s">
        <v>1279</v>
      </c>
      <c r="H251" s="47" t="s">
        <v>1246</v>
      </c>
      <c r="I251" s="36" t="s">
        <v>72</v>
      </c>
      <c r="J251" s="36" t="s">
        <v>1246</v>
      </c>
      <c r="K251" s="36" t="s">
        <v>1246</v>
      </c>
      <c r="L251" s="44">
        <v>93401000000</v>
      </c>
      <c r="M251" s="36" t="s">
        <v>1247</v>
      </c>
      <c r="N251" s="36" t="s">
        <v>1297</v>
      </c>
      <c r="O251" s="36" t="s">
        <v>1298</v>
      </c>
      <c r="P251" s="36" t="s">
        <v>1299</v>
      </c>
      <c r="Q251" s="36" t="s">
        <v>109</v>
      </c>
      <c r="R251" s="36" t="s">
        <v>1300</v>
      </c>
      <c r="S251" s="36">
        <v>29249000</v>
      </c>
      <c r="T251" s="36">
        <v>642</v>
      </c>
      <c r="U251" s="36" t="s">
        <v>1251</v>
      </c>
      <c r="V251" s="45">
        <v>1</v>
      </c>
      <c r="W251" s="46">
        <v>577</v>
      </c>
      <c r="X251" s="46">
        <v>288.5</v>
      </c>
      <c r="Y251" s="36">
        <v>2015</v>
      </c>
      <c r="Z251" s="36" t="s">
        <v>82</v>
      </c>
      <c r="AA251" s="36">
        <v>2015</v>
      </c>
      <c r="AB251" s="36" t="s">
        <v>83</v>
      </c>
      <c r="AC251" s="47">
        <v>2015</v>
      </c>
      <c r="AD251" s="36" t="s">
        <v>119</v>
      </c>
      <c r="AE251" s="47">
        <v>2015</v>
      </c>
      <c r="AF251" s="36" t="s">
        <v>100</v>
      </c>
      <c r="AG251" s="36">
        <v>2015</v>
      </c>
      <c r="AH251" s="36" t="s">
        <v>310</v>
      </c>
      <c r="AI251" s="36">
        <v>2016</v>
      </c>
      <c r="AJ251" s="36" t="s">
        <v>100</v>
      </c>
      <c r="AK251" s="36" t="s">
        <v>136</v>
      </c>
      <c r="AL251" s="36" t="s">
        <v>137</v>
      </c>
      <c r="AM251" s="36" t="s">
        <v>138</v>
      </c>
      <c r="AN251" s="36" t="s">
        <v>88</v>
      </c>
      <c r="AO251" s="36" t="s">
        <v>88</v>
      </c>
      <c r="AP251" s="36" t="s">
        <v>1301</v>
      </c>
      <c r="AQ251" s="29" t="s">
        <v>1302</v>
      </c>
      <c r="AR251" s="29"/>
    </row>
    <row r="252" spans="1:44" ht="150" hidden="1" customHeight="1" x14ac:dyDescent="0.25">
      <c r="A252" s="42"/>
      <c r="B252" s="36">
        <f t="shared" si="9"/>
        <v>215</v>
      </c>
      <c r="C252" s="36" t="s">
        <v>1303</v>
      </c>
      <c r="D252" s="29"/>
      <c r="E252" s="36"/>
      <c r="F252" s="36">
        <v>8</v>
      </c>
      <c r="G252" s="36" t="s">
        <v>1304</v>
      </c>
      <c r="H252" s="47" t="s">
        <v>1246</v>
      </c>
      <c r="I252" s="36" t="s">
        <v>72</v>
      </c>
      <c r="J252" s="36" t="s">
        <v>1246</v>
      </c>
      <c r="K252" s="36" t="s">
        <v>1246</v>
      </c>
      <c r="L252" s="44">
        <v>93401000000</v>
      </c>
      <c r="M252" s="36" t="s">
        <v>1247</v>
      </c>
      <c r="N252" s="36" t="s">
        <v>1305</v>
      </c>
      <c r="O252" s="36" t="s">
        <v>1306</v>
      </c>
      <c r="P252" s="36" t="s">
        <v>1307</v>
      </c>
      <c r="Q252" s="36" t="s">
        <v>109</v>
      </c>
      <c r="R252" s="36" t="s">
        <v>1308</v>
      </c>
      <c r="S252" s="36">
        <v>70202000</v>
      </c>
      <c r="T252" s="36">
        <v>642</v>
      </c>
      <c r="U252" s="36" t="s">
        <v>1251</v>
      </c>
      <c r="V252" s="45">
        <v>1</v>
      </c>
      <c r="W252" s="46">
        <v>57</v>
      </c>
      <c r="X252" s="46">
        <v>57</v>
      </c>
      <c r="Y252" s="36"/>
      <c r="Z252" s="36"/>
      <c r="AA252" s="36"/>
      <c r="AB252" s="36"/>
      <c r="AC252" s="47"/>
      <c r="AD252" s="36"/>
      <c r="AE252" s="47"/>
      <c r="AF252" s="36" t="s">
        <v>161</v>
      </c>
      <c r="AG252" s="36">
        <v>2013</v>
      </c>
      <c r="AH252" s="36" t="s">
        <v>161</v>
      </c>
      <c r="AI252" s="36">
        <v>2023</v>
      </c>
      <c r="AJ252" s="36" t="s">
        <v>161</v>
      </c>
      <c r="AK252" s="36" t="s">
        <v>85</v>
      </c>
      <c r="AL252" s="36" t="s">
        <v>86</v>
      </c>
      <c r="AM252" s="36" t="s">
        <v>109</v>
      </c>
      <c r="AN252" s="36" t="s">
        <v>88</v>
      </c>
      <c r="AO252" s="36" t="s">
        <v>88</v>
      </c>
      <c r="AP252" s="36" t="s">
        <v>1309</v>
      </c>
      <c r="AQ252" s="29" t="s">
        <v>1310</v>
      </c>
      <c r="AR252" s="29"/>
    </row>
    <row r="253" spans="1:44" ht="150" hidden="1" customHeight="1" x14ac:dyDescent="0.25">
      <c r="A253" s="42"/>
      <c r="B253" s="36">
        <f t="shared" si="9"/>
        <v>216</v>
      </c>
      <c r="C253" s="36" t="s">
        <v>1311</v>
      </c>
      <c r="D253" s="29"/>
      <c r="E253" s="36"/>
      <c r="F253" s="36">
        <v>8</v>
      </c>
      <c r="G253" s="36" t="s">
        <v>1304</v>
      </c>
      <c r="H253" s="47" t="s">
        <v>1246</v>
      </c>
      <c r="I253" s="36" t="s">
        <v>72</v>
      </c>
      <c r="J253" s="36" t="s">
        <v>1246</v>
      </c>
      <c r="K253" s="36" t="s">
        <v>1246</v>
      </c>
      <c r="L253" s="44">
        <v>93401000000</v>
      </c>
      <c r="M253" s="36" t="s">
        <v>1247</v>
      </c>
      <c r="N253" s="36" t="s">
        <v>1305</v>
      </c>
      <c r="O253" s="36" t="s">
        <v>1312</v>
      </c>
      <c r="P253" s="36" t="s">
        <v>1313</v>
      </c>
      <c r="Q253" s="36" t="s">
        <v>109</v>
      </c>
      <c r="R253" s="36" t="s">
        <v>1314</v>
      </c>
      <c r="S253" s="36">
        <v>70202000</v>
      </c>
      <c r="T253" s="36">
        <v>642</v>
      </c>
      <c r="U253" s="36" t="s">
        <v>1251</v>
      </c>
      <c r="V253" s="45">
        <v>1</v>
      </c>
      <c r="W253" s="46">
        <v>71</v>
      </c>
      <c r="X253" s="46">
        <v>71</v>
      </c>
      <c r="Y253" s="36"/>
      <c r="Z253" s="36"/>
      <c r="AA253" s="36"/>
      <c r="AB253" s="36"/>
      <c r="AC253" s="47"/>
      <c r="AD253" s="36"/>
      <c r="AE253" s="47"/>
      <c r="AF253" s="36" t="s">
        <v>84</v>
      </c>
      <c r="AG253" s="36">
        <v>2012</v>
      </c>
      <c r="AH253" s="36" t="s">
        <v>84</v>
      </c>
      <c r="AI253" s="36">
        <v>2022</v>
      </c>
      <c r="AJ253" s="36" t="s">
        <v>84</v>
      </c>
      <c r="AK253" s="36" t="s">
        <v>85</v>
      </c>
      <c r="AL253" s="36" t="s">
        <v>86</v>
      </c>
      <c r="AM253" s="36" t="s">
        <v>109</v>
      </c>
      <c r="AN253" s="36" t="s">
        <v>88</v>
      </c>
      <c r="AO253" s="36" t="s">
        <v>88</v>
      </c>
      <c r="AP253" s="36" t="s">
        <v>1309</v>
      </c>
      <c r="AQ253" s="29" t="s">
        <v>1315</v>
      </c>
      <c r="AR253" s="29"/>
    </row>
    <row r="254" spans="1:44" ht="317.25" hidden="1" customHeight="1" x14ac:dyDescent="0.25">
      <c r="A254" s="42" t="s">
        <v>1316</v>
      </c>
      <c r="B254" s="36">
        <f t="shared" si="9"/>
        <v>217</v>
      </c>
      <c r="C254" s="36" t="s">
        <v>1317</v>
      </c>
      <c r="D254" s="29" t="s">
        <v>93</v>
      </c>
      <c r="E254" s="36"/>
      <c r="F254" s="36">
        <v>8</v>
      </c>
      <c r="G254" s="36" t="s">
        <v>1318</v>
      </c>
      <c r="H254" s="47" t="s">
        <v>1246</v>
      </c>
      <c r="I254" s="36" t="s">
        <v>72</v>
      </c>
      <c r="J254" s="36" t="s">
        <v>1246</v>
      </c>
      <c r="K254" s="36" t="s">
        <v>1246</v>
      </c>
      <c r="L254" s="44">
        <v>93401000000</v>
      </c>
      <c r="M254" s="36" t="s">
        <v>1247</v>
      </c>
      <c r="N254" s="29" t="s">
        <v>1319</v>
      </c>
      <c r="O254" s="36" t="s">
        <v>1320</v>
      </c>
      <c r="P254" s="36" t="s">
        <v>1321</v>
      </c>
      <c r="Q254" s="36" t="s">
        <v>109</v>
      </c>
      <c r="R254" s="36" t="s">
        <v>668</v>
      </c>
      <c r="S254" s="36">
        <v>29249000</v>
      </c>
      <c r="T254" s="36">
        <v>642</v>
      </c>
      <c r="U254" s="36" t="s">
        <v>1251</v>
      </c>
      <c r="V254" s="45">
        <v>1</v>
      </c>
      <c r="W254" s="46">
        <v>180</v>
      </c>
      <c r="X254" s="46">
        <v>0</v>
      </c>
      <c r="Y254" s="36">
        <v>2015</v>
      </c>
      <c r="Z254" s="36" t="s">
        <v>100</v>
      </c>
      <c r="AA254" s="36">
        <v>2015</v>
      </c>
      <c r="AB254" s="36" t="s">
        <v>310</v>
      </c>
      <c r="AC254" s="47">
        <v>2015</v>
      </c>
      <c r="AD254" s="36" t="s">
        <v>133</v>
      </c>
      <c r="AE254" s="47">
        <v>2015</v>
      </c>
      <c r="AF254" s="36" t="s">
        <v>134</v>
      </c>
      <c r="AG254" s="36">
        <v>2015</v>
      </c>
      <c r="AH254" s="36" t="s">
        <v>135</v>
      </c>
      <c r="AI254" s="36">
        <v>2016</v>
      </c>
      <c r="AJ254" s="36" t="s">
        <v>134</v>
      </c>
      <c r="AK254" s="36" t="s">
        <v>136</v>
      </c>
      <c r="AL254" s="36" t="s">
        <v>1284</v>
      </c>
      <c r="AM254" s="36" t="s">
        <v>138</v>
      </c>
      <c r="AN254" s="36" t="s">
        <v>88</v>
      </c>
      <c r="AO254" s="36" t="s">
        <v>88</v>
      </c>
      <c r="AP254" s="36" t="s">
        <v>1322</v>
      </c>
      <c r="AQ254" s="29" t="s">
        <v>1323</v>
      </c>
      <c r="AR254" s="29" t="s">
        <v>1324</v>
      </c>
    </row>
    <row r="255" spans="1:44" ht="409.5" hidden="1" customHeight="1" x14ac:dyDescent="0.25">
      <c r="A255" s="42" t="s">
        <v>1325</v>
      </c>
      <c r="B255" s="36">
        <f t="shared" si="9"/>
        <v>218</v>
      </c>
      <c r="C255" s="36" t="s">
        <v>1326</v>
      </c>
      <c r="D255" s="29"/>
      <c r="E255" s="36"/>
      <c r="F255" s="36">
        <v>8</v>
      </c>
      <c r="G255" s="36" t="s">
        <v>1327</v>
      </c>
      <c r="H255" s="47" t="s">
        <v>1246</v>
      </c>
      <c r="I255" s="36" t="s">
        <v>72</v>
      </c>
      <c r="J255" s="36" t="s">
        <v>1246</v>
      </c>
      <c r="K255" s="36" t="s">
        <v>1246</v>
      </c>
      <c r="L255" s="44">
        <v>93401000000</v>
      </c>
      <c r="M255" s="36" t="s">
        <v>1247</v>
      </c>
      <c r="N255" s="36" t="s">
        <v>1328</v>
      </c>
      <c r="O255" s="36" t="s">
        <v>1329</v>
      </c>
      <c r="P255" s="36" t="s">
        <v>1330</v>
      </c>
      <c r="Q255" s="36" t="s">
        <v>109</v>
      </c>
      <c r="R255" s="36" t="s">
        <v>1331</v>
      </c>
      <c r="S255" s="36" t="s">
        <v>1332</v>
      </c>
      <c r="T255" s="36">
        <v>642</v>
      </c>
      <c r="U255" s="36" t="s">
        <v>1251</v>
      </c>
      <c r="V255" s="45">
        <v>1</v>
      </c>
      <c r="W255" s="46">
        <v>46</v>
      </c>
      <c r="X255" s="46">
        <v>46</v>
      </c>
      <c r="Y255" s="36">
        <v>2015</v>
      </c>
      <c r="Z255" s="36" t="s">
        <v>84</v>
      </c>
      <c r="AA255" s="36">
        <v>2015</v>
      </c>
      <c r="AB255" s="36" t="s">
        <v>82</v>
      </c>
      <c r="AC255" s="47">
        <v>2015</v>
      </c>
      <c r="AD255" s="36" t="s">
        <v>83</v>
      </c>
      <c r="AE255" s="47">
        <v>2015</v>
      </c>
      <c r="AF255" s="36" t="s">
        <v>83</v>
      </c>
      <c r="AG255" s="36">
        <v>2015</v>
      </c>
      <c r="AH255" s="36" t="s">
        <v>119</v>
      </c>
      <c r="AI255" s="36">
        <v>2015</v>
      </c>
      <c r="AJ255" s="36" t="s">
        <v>310</v>
      </c>
      <c r="AK255" s="36" t="s">
        <v>247</v>
      </c>
      <c r="AL255" s="36" t="s">
        <v>86</v>
      </c>
      <c r="AM255" s="36" t="s">
        <v>109</v>
      </c>
      <c r="AN255" s="36" t="s">
        <v>88</v>
      </c>
      <c r="AO255" s="36" t="s">
        <v>88</v>
      </c>
      <c r="AP255" s="36" t="s">
        <v>1258</v>
      </c>
      <c r="AQ255" s="29" t="s">
        <v>1333</v>
      </c>
      <c r="AR255" s="29"/>
    </row>
    <row r="256" spans="1:44" ht="398.25" hidden="1" customHeight="1" x14ac:dyDescent="0.25">
      <c r="A256" s="42" t="s">
        <v>357</v>
      </c>
      <c r="B256" s="36">
        <f t="shared" si="9"/>
        <v>219</v>
      </c>
      <c r="C256" s="36" t="s">
        <v>1334</v>
      </c>
      <c r="D256" s="29" t="s">
        <v>767</v>
      </c>
      <c r="E256" s="36"/>
      <c r="F256" s="36">
        <v>8</v>
      </c>
      <c r="G256" s="36" t="s">
        <v>1335</v>
      </c>
      <c r="H256" s="47" t="s">
        <v>1246</v>
      </c>
      <c r="I256" s="36" t="s">
        <v>72</v>
      </c>
      <c r="J256" s="36" t="s">
        <v>1246</v>
      </c>
      <c r="K256" s="36" t="s">
        <v>1246</v>
      </c>
      <c r="L256" s="44">
        <v>93401000000</v>
      </c>
      <c r="M256" s="36" t="s">
        <v>1247</v>
      </c>
      <c r="N256" s="36" t="s">
        <v>1336</v>
      </c>
      <c r="O256" s="36" t="s">
        <v>1337</v>
      </c>
      <c r="P256" s="36" t="s">
        <v>1338</v>
      </c>
      <c r="Q256" s="36" t="s">
        <v>109</v>
      </c>
      <c r="R256" s="36" t="s">
        <v>1339</v>
      </c>
      <c r="S256" s="36" t="s">
        <v>1340</v>
      </c>
      <c r="T256" s="36">
        <v>642</v>
      </c>
      <c r="U256" s="36" t="s">
        <v>1251</v>
      </c>
      <c r="V256" s="45">
        <v>1</v>
      </c>
      <c r="W256" s="46">
        <v>300</v>
      </c>
      <c r="X256" s="46">
        <v>300</v>
      </c>
      <c r="Y256" s="36">
        <v>2015</v>
      </c>
      <c r="Z256" s="29" t="s">
        <v>100</v>
      </c>
      <c r="AA256" s="36">
        <v>2015</v>
      </c>
      <c r="AB256" s="29" t="s">
        <v>100</v>
      </c>
      <c r="AC256" s="47">
        <v>2015</v>
      </c>
      <c r="AD256" s="29" t="s">
        <v>310</v>
      </c>
      <c r="AE256" s="47">
        <v>2015</v>
      </c>
      <c r="AF256" s="29" t="s">
        <v>134</v>
      </c>
      <c r="AG256" s="29">
        <v>2016</v>
      </c>
      <c r="AH256" s="29" t="s">
        <v>99</v>
      </c>
      <c r="AI256" s="36">
        <v>2016</v>
      </c>
      <c r="AJ256" s="29" t="s">
        <v>135</v>
      </c>
      <c r="AK256" s="36" t="s">
        <v>136</v>
      </c>
      <c r="AL256" s="36" t="s">
        <v>137</v>
      </c>
      <c r="AM256" s="36" t="s">
        <v>138</v>
      </c>
      <c r="AN256" s="36" t="s">
        <v>88</v>
      </c>
      <c r="AO256" s="36" t="s">
        <v>88</v>
      </c>
      <c r="AP256" s="36" t="s">
        <v>1258</v>
      </c>
      <c r="AQ256" s="29" t="s">
        <v>1341</v>
      </c>
      <c r="AR256" s="29" t="s">
        <v>1342</v>
      </c>
    </row>
    <row r="257" spans="1:44" ht="409.5" hidden="1" customHeight="1" x14ac:dyDescent="0.25">
      <c r="A257" s="42" t="s">
        <v>1343</v>
      </c>
      <c r="B257" s="36">
        <f t="shared" si="9"/>
        <v>220</v>
      </c>
      <c r="C257" s="36" t="s">
        <v>1344</v>
      </c>
      <c r="D257" s="29"/>
      <c r="E257" s="36"/>
      <c r="F257" s="36">
        <v>8</v>
      </c>
      <c r="G257" s="36" t="s">
        <v>1345</v>
      </c>
      <c r="H257" s="47" t="s">
        <v>1246</v>
      </c>
      <c r="I257" s="36" t="s">
        <v>72</v>
      </c>
      <c r="J257" s="36" t="s">
        <v>1246</v>
      </c>
      <c r="K257" s="36" t="s">
        <v>1246</v>
      </c>
      <c r="L257" s="44">
        <v>93401000000</v>
      </c>
      <c r="M257" s="36" t="s">
        <v>1247</v>
      </c>
      <c r="N257" s="36" t="s">
        <v>1346</v>
      </c>
      <c r="O257" s="36" t="s">
        <v>1347</v>
      </c>
      <c r="P257" s="36" t="s">
        <v>1348</v>
      </c>
      <c r="Q257" s="36" t="s">
        <v>109</v>
      </c>
      <c r="R257" s="36">
        <v>513</v>
      </c>
      <c r="S257" s="36">
        <v>51300000</v>
      </c>
      <c r="T257" s="36">
        <v>642</v>
      </c>
      <c r="U257" s="36" t="s">
        <v>1251</v>
      </c>
      <c r="V257" s="45">
        <v>1</v>
      </c>
      <c r="W257" s="46">
        <v>95</v>
      </c>
      <c r="X257" s="46">
        <v>95</v>
      </c>
      <c r="Y257" s="36">
        <v>2015</v>
      </c>
      <c r="Z257" s="36" t="s">
        <v>161</v>
      </c>
      <c r="AA257" s="36">
        <v>2015</v>
      </c>
      <c r="AB257" s="36" t="s">
        <v>194</v>
      </c>
      <c r="AC257" s="47">
        <v>2015</v>
      </c>
      <c r="AD257" s="36" t="s">
        <v>84</v>
      </c>
      <c r="AE257" s="47">
        <v>2015</v>
      </c>
      <c r="AF257" s="36" t="s">
        <v>84</v>
      </c>
      <c r="AG257" s="36">
        <v>2015</v>
      </c>
      <c r="AH257" s="36" t="s">
        <v>82</v>
      </c>
      <c r="AI257" s="36">
        <v>2015</v>
      </c>
      <c r="AJ257" s="36" t="s">
        <v>135</v>
      </c>
      <c r="AK257" s="36" t="s">
        <v>247</v>
      </c>
      <c r="AL257" s="36" t="s">
        <v>86</v>
      </c>
      <c r="AM257" s="36" t="s">
        <v>109</v>
      </c>
      <c r="AN257" s="36" t="s">
        <v>88</v>
      </c>
      <c r="AO257" s="36" t="s">
        <v>88</v>
      </c>
      <c r="AP257" s="36" t="s">
        <v>1258</v>
      </c>
      <c r="AQ257" s="29" t="s">
        <v>1349</v>
      </c>
      <c r="AR257" s="29"/>
    </row>
    <row r="258" spans="1:44" ht="409.5" hidden="1" customHeight="1" x14ac:dyDescent="0.25">
      <c r="A258" s="42"/>
      <c r="B258" s="36">
        <f t="shared" si="9"/>
        <v>221</v>
      </c>
      <c r="C258" s="36" t="s">
        <v>1350</v>
      </c>
      <c r="D258" s="29"/>
      <c r="E258" s="36"/>
      <c r="F258" s="36">
        <v>8</v>
      </c>
      <c r="G258" s="36" t="s">
        <v>1351</v>
      </c>
      <c r="H258" s="47" t="s">
        <v>1246</v>
      </c>
      <c r="I258" s="36" t="s">
        <v>72</v>
      </c>
      <c r="J258" s="36" t="s">
        <v>1246</v>
      </c>
      <c r="K258" s="36" t="s">
        <v>1246</v>
      </c>
      <c r="L258" s="44">
        <v>93401000000</v>
      </c>
      <c r="M258" s="36" t="s">
        <v>1247</v>
      </c>
      <c r="N258" s="36" t="s">
        <v>1352</v>
      </c>
      <c r="O258" s="36" t="s">
        <v>1353</v>
      </c>
      <c r="P258" s="36" t="s">
        <v>1354</v>
      </c>
      <c r="Q258" s="36" t="s">
        <v>109</v>
      </c>
      <c r="R258" s="36" t="s">
        <v>1355</v>
      </c>
      <c r="S258" s="36" t="s">
        <v>1356</v>
      </c>
      <c r="T258" s="36">
        <v>642</v>
      </c>
      <c r="U258" s="36" t="s">
        <v>1251</v>
      </c>
      <c r="V258" s="45">
        <v>1</v>
      </c>
      <c r="W258" s="46">
        <v>110</v>
      </c>
      <c r="X258" s="46">
        <v>110</v>
      </c>
      <c r="Y258" s="36">
        <v>2015</v>
      </c>
      <c r="Z258" s="36" t="s">
        <v>99</v>
      </c>
      <c r="AA258" s="36">
        <v>2015</v>
      </c>
      <c r="AB258" s="36" t="s">
        <v>161</v>
      </c>
      <c r="AC258" s="47">
        <v>2015</v>
      </c>
      <c r="AD258" s="36" t="s">
        <v>194</v>
      </c>
      <c r="AE258" s="47">
        <v>2015</v>
      </c>
      <c r="AF258" s="36" t="s">
        <v>84</v>
      </c>
      <c r="AG258" s="36">
        <v>2015</v>
      </c>
      <c r="AH258" s="36" t="s">
        <v>82</v>
      </c>
      <c r="AI258" s="36">
        <v>2016</v>
      </c>
      <c r="AJ258" s="36" t="s">
        <v>84</v>
      </c>
      <c r="AK258" s="36" t="s">
        <v>136</v>
      </c>
      <c r="AL258" s="36" t="s">
        <v>1284</v>
      </c>
      <c r="AM258" s="36" t="s">
        <v>138</v>
      </c>
      <c r="AN258" s="36" t="s">
        <v>88</v>
      </c>
      <c r="AO258" s="36" t="s">
        <v>88</v>
      </c>
      <c r="AP258" s="36" t="s">
        <v>1357</v>
      </c>
      <c r="AQ258" s="29" t="s">
        <v>1358</v>
      </c>
      <c r="AR258" s="29"/>
    </row>
    <row r="259" spans="1:44" ht="255" hidden="1" customHeight="1" x14ac:dyDescent="0.25">
      <c r="A259" s="42" t="s">
        <v>1359</v>
      </c>
      <c r="B259" s="36">
        <f t="shared" si="9"/>
        <v>222</v>
      </c>
      <c r="C259" s="36" t="s">
        <v>1360</v>
      </c>
      <c r="D259" s="29" t="s">
        <v>93</v>
      </c>
      <c r="E259" s="36"/>
      <c r="F259" s="36">
        <v>8</v>
      </c>
      <c r="G259" s="36" t="s">
        <v>1361</v>
      </c>
      <c r="H259" s="47" t="s">
        <v>1246</v>
      </c>
      <c r="I259" s="36" t="s">
        <v>72</v>
      </c>
      <c r="J259" s="36" t="s">
        <v>1246</v>
      </c>
      <c r="K259" s="36" t="s">
        <v>1246</v>
      </c>
      <c r="L259" s="44">
        <v>93401000000</v>
      </c>
      <c r="M259" s="36" t="s">
        <v>1247</v>
      </c>
      <c r="N259" s="36" t="s">
        <v>1362</v>
      </c>
      <c r="O259" s="36" t="s">
        <v>1363</v>
      </c>
      <c r="P259" s="36" t="s">
        <v>1364</v>
      </c>
      <c r="Q259" s="36" t="s">
        <v>109</v>
      </c>
      <c r="R259" s="36" t="s">
        <v>1365</v>
      </c>
      <c r="S259" s="36">
        <v>7422012</v>
      </c>
      <c r="T259" s="36">
        <v>642</v>
      </c>
      <c r="U259" s="36" t="s">
        <v>1251</v>
      </c>
      <c r="V259" s="45">
        <v>1</v>
      </c>
      <c r="W259" s="46">
        <v>260</v>
      </c>
      <c r="X259" s="46">
        <v>250</v>
      </c>
      <c r="Y259" s="36">
        <v>2015</v>
      </c>
      <c r="Z259" s="29" t="s">
        <v>84</v>
      </c>
      <c r="AA259" s="36">
        <v>2015</v>
      </c>
      <c r="AB259" s="29" t="s">
        <v>84</v>
      </c>
      <c r="AC259" s="47">
        <v>2015</v>
      </c>
      <c r="AD259" s="29" t="s">
        <v>84</v>
      </c>
      <c r="AE259" s="47">
        <v>2015</v>
      </c>
      <c r="AF259" s="29" t="s">
        <v>82</v>
      </c>
      <c r="AG259" s="36">
        <v>2015</v>
      </c>
      <c r="AH259" s="29" t="s">
        <v>82</v>
      </c>
      <c r="AI259" s="36">
        <v>2016</v>
      </c>
      <c r="AJ259" s="29" t="s">
        <v>84</v>
      </c>
      <c r="AK259" s="36" t="s">
        <v>136</v>
      </c>
      <c r="AL259" s="36" t="s">
        <v>137</v>
      </c>
      <c r="AM259" s="36" t="s">
        <v>138</v>
      </c>
      <c r="AN259" s="36" t="s">
        <v>88</v>
      </c>
      <c r="AO259" s="36" t="s">
        <v>88</v>
      </c>
      <c r="AP259" s="36" t="s">
        <v>1258</v>
      </c>
      <c r="AQ259" s="29" t="s">
        <v>1366</v>
      </c>
      <c r="AR259" s="29" t="s">
        <v>1367</v>
      </c>
    </row>
    <row r="260" spans="1:44" ht="409.5" hidden="1" customHeight="1" x14ac:dyDescent="0.25">
      <c r="A260" s="42" t="s">
        <v>1368</v>
      </c>
      <c r="B260" s="36">
        <f t="shared" ref="B260:B323" si="10">B259+1</f>
        <v>223</v>
      </c>
      <c r="C260" s="36" t="s">
        <v>1369</v>
      </c>
      <c r="D260" s="29"/>
      <c r="E260" s="36"/>
      <c r="F260" s="36">
        <v>8</v>
      </c>
      <c r="G260" s="36" t="s">
        <v>1370</v>
      </c>
      <c r="H260" s="47" t="s">
        <v>1246</v>
      </c>
      <c r="I260" s="36" t="s">
        <v>72</v>
      </c>
      <c r="J260" s="36" t="s">
        <v>1246</v>
      </c>
      <c r="K260" s="36" t="s">
        <v>1246</v>
      </c>
      <c r="L260" s="44">
        <v>93401000000</v>
      </c>
      <c r="M260" s="36" t="s">
        <v>1247</v>
      </c>
      <c r="N260" s="36" t="s">
        <v>1370</v>
      </c>
      <c r="O260" s="36" t="s">
        <v>1371</v>
      </c>
      <c r="P260" s="36" t="s">
        <v>1372</v>
      </c>
      <c r="Q260" s="36" t="s">
        <v>109</v>
      </c>
      <c r="R260" s="36">
        <v>292</v>
      </c>
      <c r="S260" s="36" t="s">
        <v>1373</v>
      </c>
      <c r="T260" s="36">
        <v>642</v>
      </c>
      <c r="U260" s="36" t="s">
        <v>1251</v>
      </c>
      <c r="V260" s="45">
        <v>1</v>
      </c>
      <c r="W260" s="46">
        <v>160</v>
      </c>
      <c r="X260" s="46">
        <v>40</v>
      </c>
      <c r="Y260" s="36">
        <v>2015</v>
      </c>
      <c r="Z260" s="36" t="s">
        <v>84</v>
      </c>
      <c r="AA260" s="36">
        <v>2015</v>
      </c>
      <c r="AB260" s="36" t="s">
        <v>82</v>
      </c>
      <c r="AC260" s="47">
        <v>2015</v>
      </c>
      <c r="AD260" s="36" t="s">
        <v>83</v>
      </c>
      <c r="AE260" s="47">
        <v>2015</v>
      </c>
      <c r="AF260" s="36" t="s">
        <v>119</v>
      </c>
      <c r="AG260" s="36">
        <v>2015</v>
      </c>
      <c r="AH260" s="36" t="s">
        <v>100</v>
      </c>
      <c r="AI260" s="36">
        <v>2016</v>
      </c>
      <c r="AJ260" s="36" t="s">
        <v>119</v>
      </c>
      <c r="AK260" s="36" t="s">
        <v>136</v>
      </c>
      <c r="AL260" s="36" t="s">
        <v>137</v>
      </c>
      <c r="AM260" s="36" t="s">
        <v>138</v>
      </c>
      <c r="AN260" s="36" t="s">
        <v>88</v>
      </c>
      <c r="AO260" s="36" t="s">
        <v>88</v>
      </c>
      <c r="AP260" s="36" t="s">
        <v>1374</v>
      </c>
      <c r="AQ260" s="29" t="s">
        <v>1375</v>
      </c>
      <c r="AR260" s="29"/>
    </row>
    <row r="261" spans="1:44" ht="409.5" hidden="1" customHeight="1" x14ac:dyDescent="0.25">
      <c r="A261" s="42"/>
      <c r="B261" s="36">
        <f t="shared" si="10"/>
        <v>224</v>
      </c>
      <c r="C261" s="36" t="s">
        <v>1376</v>
      </c>
      <c r="D261" s="29"/>
      <c r="E261" s="36"/>
      <c r="F261" s="36">
        <v>8</v>
      </c>
      <c r="G261" s="36" t="s">
        <v>1377</v>
      </c>
      <c r="H261" s="47" t="s">
        <v>1246</v>
      </c>
      <c r="I261" s="36" t="s">
        <v>72</v>
      </c>
      <c r="J261" s="36" t="s">
        <v>1246</v>
      </c>
      <c r="K261" s="36" t="s">
        <v>1246</v>
      </c>
      <c r="L261" s="44">
        <v>93401000000</v>
      </c>
      <c r="M261" s="36" t="s">
        <v>1247</v>
      </c>
      <c r="N261" s="36" t="s">
        <v>1378</v>
      </c>
      <c r="O261" s="36" t="s">
        <v>1379</v>
      </c>
      <c r="P261" s="36" t="s">
        <v>1380</v>
      </c>
      <c r="Q261" s="36" t="s">
        <v>109</v>
      </c>
      <c r="R261" s="36" t="s">
        <v>1082</v>
      </c>
      <c r="S261" s="36" t="s">
        <v>1381</v>
      </c>
      <c r="T261" s="36">
        <v>642</v>
      </c>
      <c r="U261" s="36" t="s">
        <v>1251</v>
      </c>
      <c r="V261" s="45">
        <v>1</v>
      </c>
      <c r="W261" s="46">
        <v>180</v>
      </c>
      <c r="X261" s="46">
        <v>180</v>
      </c>
      <c r="Y261" s="36">
        <v>2014</v>
      </c>
      <c r="Z261" s="36" t="s">
        <v>310</v>
      </c>
      <c r="AA261" s="36">
        <v>2014</v>
      </c>
      <c r="AB261" s="36" t="s">
        <v>133</v>
      </c>
      <c r="AC261" s="47">
        <v>2014</v>
      </c>
      <c r="AD261" s="36" t="s">
        <v>134</v>
      </c>
      <c r="AE261" s="47">
        <v>2015</v>
      </c>
      <c r="AF261" s="36" t="s">
        <v>393</v>
      </c>
      <c r="AG261" s="36">
        <v>2015</v>
      </c>
      <c r="AH261" s="36" t="s">
        <v>99</v>
      </c>
      <c r="AI261" s="36">
        <v>2016</v>
      </c>
      <c r="AJ261" s="36" t="s">
        <v>99</v>
      </c>
      <c r="AK261" s="36" t="s">
        <v>136</v>
      </c>
      <c r="AL261" s="36" t="s">
        <v>137</v>
      </c>
      <c r="AM261" s="36" t="s">
        <v>138</v>
      </c>
      <c r="AN261" s="36" t="s">
        <v>88</v>
      </c>
      <c r="AO261" s="36" t="s">
        <v>88</v>
      </c>
      <c r="AP261" s="36" t="s">
        <v>1382</v>
      </c>
      <c r="AQ261" s="29" t="s">
        <v>1383</v>
      </c>
      <c r="AR261" s="29"/>
    </row>
    <row r="262" spans="1:44" ht="119.25" hidden="1" customHeight="1" x14ac:dyDescent="0.25">
      <c r="A262" s="42" t="s">
        <v>1384</v>
      </c>
      <c r="B262" s="36">
        <f t="shared" si="10"/>
        <v>225</v>
      </c>
      <c r="C262" s="36" t="s">
        <v>1385</v>
      </c>
      <c r="D262" s="29"/>
      <c r="E262" s="36"/>
      <c r="F262" s="36">
        <v>8</v>
      </c>
      <c r="G262" s="36" t="s">
        <v>1386</v>
      </c>
      <c r="H262" s="47" t="s">
        <v>1246</v>
      </c>
      <c r="I262" s="36" t="s">
        <v>72</v>
      </c>
      <c r="J262" s="36" t="s">
        <v>1246</v>
      </c>
      <c r="K262" s="36" t="s">
        <v>1246</v>
      </c>
      <c r="L262" s="44">
        <v>93401000000</v>
      </c>
      <c r="M262" s="36" t="s">
        <v>1247</v>
      </c>
      <c r="N262" s="36" t="s">
        <v>1387</v>
      </c>
      <c r="O262" s="36" t="s">
        <v>1388</v>
      </c>
      <c r="P262" s="36" t="s">
        <v>1389</v>
      </c>
      <c r="Q262" s="36" t="s">
        <v>109</v>
      </c>
      <c r="R262" s="36" t="s">
        <v>976</v>
      </c>
      <c r="S262" s="36" t="s">
        <v>1390</v>
      </c>
      <c r="T262" s="36">
        <v>642</v>
      </c>
      <c r="U262" s="36" t="s">
        <v>1251</v>
      </c>
      <c r="V262" s="45">
        <v>1</v>
      </c>
      <c r="W262" s="46">
        <v>90</v>
      </c>
      <c r="X262" s="46">
        <v>90</v>
      </c>
      <c r="Y262" s="36">
        <v>2015</v>
      </c>
      <c r="Z262" s="36" t="s">
        <v>161</v>
      </c>
      <c r="AA262" s="36">
        <v>2015</v>
      </c>
      <c r="AB262" s="36" t="s">
        <v>194</v>
      </c>
      <c r="AC262" s="47">
        <v>2015</v>
      </c>
      <c r="AD262" s="36" t="s">
        <v>84</v>
      </c>
      <c r="AE262" s="47">
        <v>2015</v>
      </c>
      <c r="AF262" s="36" t="s">
        <v>82</v>
      </c>
      <c r="AG262" s="36">
        <v>2015</v>
      </c>
      <c r="AH262" s="36" t="s">
        <v>83</v>
      </c>
      <c r="AI262" s="36">
        <v>2016</v>
      </c>
      <c r="AJ262" s="36" t="s">
        <v>82</v>
      </c>
      <c r="AK262" s="36" t="s">
        <v>247</v>
      </c>
      <c r="AL262" s="36" t="s">
        <v>86</v>
      </c>
      <c r="AM262" s="36" t="s">
        <v>109</v>
      </c>
      <c r="AN262" s="36" t="s">
        <v>88</v>
      </c>
      <c r="AO262" s="36" t="s">
        <v>88</v>
      </c>
      <c r="AP262" s="36" t="s">
        <v>1391</v>
      </c>
      <c r="AQ262" s="29" t="s">
        <v>1392</v>
      </c>
      <c r="AR262" s="29"/>
    </row>
    <row r="263" spans="1:44" ht="253.5" hidden="1" customHeight="1" x14ac:dyDescent="0.25">
      <c r="A263" s="42"/>
      <c r="B263" s="36">
        <f t="shared" si="10"/>
        <v>226</v>
      </c>
      <c r="C263" s="36" t="s">
        <v>1393</v>
      </c>
      <c r="D263" s="29"/>
      <c r="E263" s="36"/>
      <c r="F263" s="36">
        <v>8</v>
      </c>
      <c r="G263" s="36" t="s">
        <v>1386</v>
      </c>
      <c r="H263" s="47" t="s">
        <v>1246</v>
      </c>
      <c r="I263" s="36" t="s">
        <v>72</v>
      </c>
      <c r="J263" s="36" t="s">
        <v>1246</v>
      </c>
      <c r="K263" s="36" t="s">
        <v>1246</v>
      </c>
      <c r="L263" s="44">
        <v>93401000000</v>
      </c>
      <c r="M263" s="36" t="s">
        <v>1247</v>
      </c>
      <c r="N263" s="36" t="s">
        <v>1394</v>
      </c>
      <c r="O263" s="36" t="s">
        <v>1395</v>
      </c>
      <c r="P263" s="36" t="s">
        <v>1396</v>
      </c>
      <c r="Q263" s="36" t="s">
        <v>109</v>
      </c>
      <c r="R263" s="36" t="s">
        <v>1113</v>
      </c>
      <c r="S263" s="36" t="s">
        <v>723</v>
      </c>
      <c r="T263" s="36">
        <v>642</v>
      </c>
      <c r="U263" s="36" t="s">
        <v>1251</v>
      </c>
      <c r="V263" s="45">
        <v>1</v>
      </c>
      <c r="W263" s="46">
        <v>15</v>
      </c>
      <c r="X263" s="46">
        <v>15</v>
      </c>
      <c r="Y263" s="36">
        <v>2014</v>
      </c>
      <c r="Z263" s="36" t="s">
        <v>310</v>
      </c>
      <c r="AA263" s="36">
        <v>2014</v>
      </c>
      <c r="AB263" s="36" t="s">
        <v>133</v>
      </c>
      <c r="AC263" s="47">
        <v>2014</v>
      </c>
      <c r="AD263" s="36" t="s">
        <v>134</v>
      </c>
      <c r="AE263" s="47">
        <v>2015</v>
      </c>
      <c r="AF263" s="36" t="s">
        <v>99</v>
      </c>
      <c r="AG263" s="36">
        <v>2015</v>
      </c>
      <c r="AH263" s="36" t="s">
        <v>161</v>
      </c>
      <c r="AI263" s="36">
        <v>2016</v>
      </c>
      <c r="AJ263" s="36" t="s">
        <v>99</v>
      </c>
      <c r="AK263" s="36" t="s">
        <v>247</v>
      </c>
      <c r="AL263" s="36" t="s">
        <v>86</v>
      </c>
      <c r="AM263" s="36" t="s">
        <v>109</v>
      </c>
      <c r="AN263" s="36" t="s">
        <v>88</v>
      </c>
      <c r="AO263" s="36" t="s">
        <v>88</v>
      </c>
      <c r="AP263" s="36" t="s">
        <v>1397</v>
      </c>
      <c r="AQ263" s="29" t="s">
        <v>1398</v>
      </c>
      <c r="AR263" s="29"/>
    </row>
    <row r="264" spans="1:44" ht="226.5" hidden="1" customHeight="1" x14ac:dyDescent="0.25">
      <c r="A264" s="42" t="s">
        <v>1399</v>
      </c>
      <c r="B264" s="36">
        <f t="shared" si="10"/>
        <v>227</v>
      </c>
      <c r="C264" s="36" t="s">
        <v>1400</v>
      </c>
      <c r="D264" s="29"/>
      <c r="E264" s="36"/>
      <c r="F264" s="36">
        <v>8</v>
      </c>
      <c r="G264" s="36" t="s">
        <v>1386</v>
      </c>
      <c r="H264" s="47" t="s">
        <v>1246</v>
      </c>
      <c r="I264" s="36" t="s">
        <v>72</v>
      </c>
      <c r="J264" s="36" t="s">
        <v>1246</v>
      </c>
      <c r="K264" s="36" t="s">
        <v>1246</v>
      </c>
      <c r="L264" s="44">
        <v>93401000000</v>
      </c>
      <c r="M264" s="36" t="s">
        <v>1247</v>
      </c>
      <c r="N264" s="36" t="s">
        <v>1401</v>
      </c>
      <c r="O264" s="36" t="s">
        <v>1402</v>
      </c>
      <c r="P264" s="36" t="s">
        <v>1403</v>
      </c>
      <c r="Q264" s="36" t="s">
        <v>109</v>
      </c>
      <c r="R264" s="36" t="s">
        <v>1113</v>
      </c>
      <c r="S264" s="36" t="s">
        <v>723</v>
      </c>
      <c r="T264" s="36">
        <v>642</v>
      </c>
      <c r="U264" s="36" t="s">
        <v>1251</v>
      </c>
      <c r="V264" s="45">
        <v>1</v>
      </c>
      <c r="W264" s="46">
        <v>15</v>
      </c>
      <c r="X264" s="46">
        <v>15</v>
      </c>
      <c r="Y264" s="36">
        <v>2015</v>
      </c>
      <c r="Z264" s="36" t="s">
        <v>84</v>
      </c>
      <c r="AA264" s="36">
        <v>2015</v>
      </c>
      <c r="AB264" s="36" t="s">
        <v>82</v>
      </c>
      <c r="AC264" s="47">
        <v>2015</v>
      </c>
      <c r="AD264" s="36" t="s">
        <v>83</v>
      </c>
      <c r="AE264" s="47">
        <v>2015</v>
      </c>
      <c r="AF264" s="36" t="s">
        <v>119</v>
      </c>
      <c r="AG264" s="36">
        <v>2015</v>
      </c>
      <c r="AH264" s="36" t="s">
        <v>100</v>
      </c>
      <c r="AI264" s="36">
        <v>2016</v>
      </c>
      <c r="AJ264" s="36" t="s">
        <v>119</v>
      </c>
      <c r="AK264" s="36" t="s">
        <v>247</v>
      </c>
      <c r="AL264" s="36" t="s">
        <v>86</v>
      </c>
      <c r="AM264" s="36" t="s">
        <v>109</v>
      </c>
      <c r="AN264" s="36" t="s">
        <v>88</v>
      </c>
      <c r="AO264" s="36" t="s">
        <v>88</v>
      </c>
      <c r="AP264" s="36" t="s">
        <v>1404</v>
      </c>
      <c r="AQ264" s="29" t="s">
        <v>1405</v>
      </c>
      <c r="AR264" s="29"/>
    </row>
    <row r="265" spans="1:44" ht="177.75" hidden="1" customHeight="1" x14ac:dyDescent="0.25">
      <c r="A265" s="42"/>
      <c r="B265" s="36">
        <f t="shared" si="10"/>
        <v>228</v>
      </c>
      <c r="C265" s="36" t="s">
        <v>1406</v>
      </c>
      <c r="D265" s="29"/>
      <c r="E265" s="36"/>
      <c r="F265" s="36">
        <v>8</v>
      </c>
      <c r="G265" s="36" t="s">
        <v>1407</v>
      </c>
      <c r="H265" s="47" t="s">
        <v>1246</v>
      </c>
      <c r="I265" s="36" t="s">
        <v>72</v>
      </c>
      <c r="J265" s="36" t="s">
        <v>1246</v>
      </c>
      <c r="K265" s="36" t="s">
        <v>1246</v>
      </c>
      <c r="L265" s="44">
        <v>93401000000</v>
      </c>
      <c r="M265" s="36" t="s">
        <v>1247</v>
      </c>
      <c r="N265" s="36" t="s">
        <v>1408</v>
      </c>
      <c r="O265" s="36" t="s">
        <v>1409</v>
      </c>
      <c r="P265" s="36" t="s">
        <v>1410</v>
      </c>
      <c r="Q265" s="36" t="s">
        <v>109</v>
      </c>
      <c r="R265" s="36">
        <v>513</v>
      </c>
      <c r="S265" s="36">
        <v>513900000</v>
      </c>
      <c r="T265" s="36">
        <v>642</v>
      </c>
      <c r="U265" s="36" t="s">
        <v>1251</v>
      </c>
      <c r="V265" s="45">
        <v>1</v>
      </c>
      <c r="W265" s="46">
        <v>55</v>
      </c>
      <c r="X265" s="46">
        <v>9.1999999999999993</v>
      </c>
      <c r="Y265" s="36">
        <v>2014</v>
      </c>
      <c r="Z265" s="36" t="s">
        <v>133</v>
      </c>
      <c r="AA265" s="36">
        <v>2014</v>
      </c>
      <c r="AB265" s="36" t="s">
        <v>134</v>
      </c>
      <c r="AC265" s="47">
        <v>2014</v>
      </c>
      <c r="AD265" s="36" t="s">
        <v>135</v>
      </c>
      <c r="AE265" s="47">
        <v>2015</v>
      </c>
      <c r="AF265" s="36" t="s">
        <v>99</v>
      </c>
      <c r="AG265" s="36">
        <v>2015</v>
      </c>
      <c r="AH265" s="36" t="s">
        <v>161</v>
      </c>
      <c r="AI265" s="36">
        <v>2016</v>
      </c>
      <c r="AJ265" s="36" t="s">
        <v>99</v>
      </c>
      <c r="AK265" s="36" t="s">
        <v>247</v>
      </c>
      <c r="AL265" s="36" t="s">
        <v>86</v>
      </c>
      <c r="AM265" s="36" t="s">
        <v>109</v>
      </c>
      <c r="AN265" s="36" t="s">
        <v>88</v>
      </c>
      <c r="AO265" s="36" t="s">
        <v>88</v>
      </c>
      <c r="AP265" s="36" t="s">
        <v>1411</v>
      </c>
      <c r="AQ265" s="29" t="s">
        <v>1412</v>
      </c>
      <c r="AR265" s="29"/>
    </row>
    <row r="266" spans="1:44" ht="409.5" hidden="1" customHeight="1" x14ac:dyDescent="0.25">
      <c r="A266" s="42" t="s">
        <v>1413</v>
      </c>
      <c r="B266" s="36">
        <f t="shared" si="10"/>
        <v>229</v>
      </c>
      <c r="C266" s="36" t="s">
        <v>1414</v>
      </c>
      <c r="D266" s="64"/>
      <c r="E266" s="65"/>
      <c r="F266" s="65">
        <v>8</v>
      </c>
      <c r="G266" s="65" t="s">
        <v>1415</v>
      </c>
      <c r="H266" s="66" t="s">
        <v>1246</v>
      </c>
      <c r="I266" s="36" t="s">
        <v>72</v>
      </c>
      <c r="J266" s="65" t="s">
        <v>1246</v>
      </c>
      <c r="K266" s="65" t="s">
        <v>1246</v>
      </c>
      <c r="L266" s="67">
        <v>93401000000</v>
      </c>
      <c r="M266" s="65" t="s">
        <v>1247</v>
      </c>
      <c r="N266" s="65" t="s">
        <v>1416</v>
      </c>
      <c r="O266" s="65" t="s">
        <v>1417</v>
      </c>
      <c r="P266" s="65" t="s">
        <v>1418</v>
      </c>
      <c r="Q266" s="65" t="s">
        <v>109</v>
      </c>
      <c r="R266" s="65">
        <v>523</v>
      </c>
      <c r="S266" s="65">
        <v>5235010</v>
      </c>
      <c r="T266" s="65">
        <v>642</v>
      </c>
      <c r="U266" s="65" t="s">
        <v>1251</v>
      </c>
      <c r="V266" s="68">
        <v>1</v>
      </c>
      <c r="W266" s="69">
        <v>60</v>
      </c>
      <c r="X266" s="69">
        <v>60</v>
      </c>
      <c r="Y266" s="65">
        <v>2015</v>
      </c>
      <c r="Z266" s="65" t="s">
        <v>161</v>
      </c>
      <c r="AA266" s="65">
        <v>2015</v>
      </c>
      <c r="AB266" s="65" t="s">
        <v>194</v>
      </c>
      <c r="AC266" s="66">
        <v>2015</v>
      </c>
      <c r="AD266" s="65" t="s">
        <v>84</v>
      </c>
      <c r="AE266" s="66">
        <v>2015</v>
      </c>
      <c r="AF266" s="65" t="s">
        <v>82</v>
      </c>
      <c r="AG266" s="65">
        <v>2015</v>
      </c>
      <c r="AH266" s="65" t="s">
        <v>83</v>
      </c>
      <c r="AI266" s="65">
        <v>2015</v>
      </c>
      <c r="AJ266" s="65" t="s">
        <v>135</v>
      </c>
      <c r="AK266" s="65" t="s">
        <v>247</v>
      </c>
      <c r="AL266" s="65" t="s">
        <v>86</v>
      </c>
      <c r="AM266" s="65" t="s">
        <v>109</v>
      </c>
      <c r="AN266" s="65" t="s">
        <v>88</v>
      </c>
      <c r="AO266" s="65" t="s">
        <v>88</v>
      </c>
      <c r="AP266" s="65" t="s">
        <v>1258</v>
      </c>
      <c r="AQ266" s="64" t="s">
        <v>1419</v>
      </c>
      <c r="AR266" s="64"/>
    </row>
    <row r="267" spans="1:44" ht="306" hidden="1" customHeight="1" x14ac:dyDescent="0.25">
      <c r="A267" s="42"/>
      <c r="B267" s="36">
        <f t="shared" si="10"/>
        <v>230</v>
      </c>
      <c r="C267" s="36" t="s">
        <v>1420</v>
      </c>
      <c r="D267" s="29"/>
      <c r="E267" s="36"/>
      <c r="F267" s="36">
        <v>8</v>
      </c>
      <c r="G267" s="36" t="s">
        <v>1421</v>
      </c>
      <c r="H267" s="47" t="s">
        <v>1246</v>
      </c>
      <c r="I267" s="36" t="s">
        <v>72</v>
      </c>
      <c r="J267" s="36" t="s">
        <v>1246</v>
      </c>
      <c r="K267" s="36" t="s">
        <v>1246</v>
      </c>
      <c r="L267" s="44">
        <v>93401000000</v>
      </c>
      <c r="M267" s="36" t="s">
        <v>1247</v>
      </c>
      <c r="N267" s="36" t="s">
        <v>1422</v>
      </c>
      <c r="O267" s="36" t="s">
        <v>1423</v>
      </c>
      <c r="P267" s="36" t="s">
        <v>1424</v>
      </c>
      <c r="Q267" s="36" t="s">
        <v>109</v>
      </c>
      <c r="R267" s="36" t="s">
        <v>1425</v>
      </c>
      <c r="S267" s="36" t="s">
        <v>1425</v>
      </c>
      <c r="T267" s="36">
        <v>642</v>
      </c>
      <c r="U267" s="36" t="s">
        <v>1251</v>
      </c>
      <c r="V267" s="45">
        <v>1</v>
      </c>
      <c r="W267" s="46">
        <v>28</v>
      </c>
      <c r="X267" s="46">
        <v>28</v>
      </c>
      <c r="Y267" s="36">
        <v>2014</v>
      </c>
      <c r="Z267" s="36" t="s">
        <v>133</v>
      </c>
      <c r="AA267" s="36">
        <v>2014</v>
      </c>
      <c r="AB267" s="36" t="s">
        <v>134</v>
      </c>
      <c r="AC267" s="47">
        <v>2014</v>
      </c>
      <c r="AD267" s="36" t="s">
        <v>135</v>
      </c>
      <c r="AE267" s="47">
        <v>2015</v>
      </c>
      <c r="AF267" s="36" t="s">
        <v>99</v>
      </c>
      <c r="AG267" s="36">
        <v>2015</v>
      </c>
      <c r="AH267" s="36" t="s">
        <v>161</v>
      </c>
      <c r="AI267" s="36">
        <v>2016</v>
      </c>
      <c r="AJ267" s="36" t="s">
        <v>161</v>
      </c>
      <c r="AK267" s="36" t="s">
        <v>247</v>
      </c>
      <c r="AL267" s="36" t="s">
        <v>86</v>
      </c>
      <c r="AM267" s="36" t="s">
        <v>109</v>
      </c>
      <c r="AN267" s="36" t="s">
        <v>88</v>
      </c>
      <c r="AO267" s="36" t="s">
        <v>88</v>
      </c>
      <c r="AP267" s="36" t="s">
        <v>1426</v>
      </c>
      <c r="AQ267" s="29" t="s">
        <v>1427</v>
      </c>
      <c r="AR267" s="29"/>
    </row>
    <row r="268" spans="1:44" ht="261.75" hidden="1" customHeight="1" x14ac:dyDescent="0.25">
      <c r="A268" s="42" t="s">
        <v>1428</v>
      </c>
      <c r="B268" s="36">
        <f t="shared" si="10"/>
        <v>231</v>
      </c>
      <c r="C268" s="36" t="s">
        <v>1429</v>
      </c>
      <c r="D268" s="70"/>
      <c r="E268" s="71"/>
      <c r="F268" s="71">
        <v>8</v>
      </c>
      <c r="G268" s="71" t="s">
        <v>1430</v>
      </c>
      <c r="H268" s="72" t="s">
        <v>1246</v>
      </c>
      <c r="I268" s="36" t="s">
        <v>72</v>
      </c>
      <c r="J268" s="71" t="s">
        <v>1246</v>
      </c>
      <c r="K268" s="71" t="s">
        <v>1246</v>
      </c>
      <c r="L268" s="73">
        <v>93401000000</v>
      </c>
      <c r="M268" s="71" t="s">
        <v>1247</v>
      </c>
      <c r="N268" s="71" t="s">
        <v>1431</v>
      </c>
      <c r="O268" s="71" t="s">
        <v>1432</v>
      </c>
      <c r="P268" s="71" t="s">
        <v>1433</v>
      </c>
      <c r="Q268" s="71" t="s">
        <v>109</v>
      </c>
      <c r="R268" s="71">
        <v>292</v>
      </c>
      <c r="S268" s="71">
        <v>29249000</v>
      </c>
      <c r="T268" s="71">
        <v>642</v>
      </c>
      <c r="U268" s="71" t="s">
        <v>1251</v>
      </c>
      <c r="V268" s="74">
        <v>1</v>
      </c>
      <c r="W268" s="75">
        <v>60</v>
      </c>
      <c r="X268" s="75">
        <v>16</v>
      </c>
      <c r="Y268" s="71">
        <v>2015</v>
      </c>
      <c r="Z268" s="71" t="s">
        <v>82</v>
      </c>
      <c r="AA268" s="71">
        <v>2015</v>
      </c>
      <c r="AB268" s="71" t="s">
        <v>83</v>
      </c>
      <c r="AC268" s="72">
        <v>2015</v>
      </c>
      <c r="AD268" s="71" t="s">
        <v>119</v>
      </c>
      <c r="AE268" s="72">
        <v>2015</v>
      </c>
      <c r="AF268" s="71" t="s">
        <v>100</v>
      </c>
      <c r="AG268" s="71">
        <v>2015</v>
      </c>
      <c r="AH268" s="71" t="s">
        <v>310</v>
      </c>
      <c r="AI268" s="71">
        <v>2016</v>
      </c>
      <c r="AJ268" s="71" t="s">
        <v>100</v>
      </c>
      <c r="AK268" s="71" t="s">
        <v>247</v>
      </c>
      <c r="AL268" s="71" t="s">
        <v>86</v>
      </c>
      <c r="AM268" s="36" t="s">
        <v>109</v>
      </c>
      <c r="AN268" s="71" t="s">
        <v>88</v>
      </c>
      <c r="AO268" s="71" t="s">
        <v>88</v>
      </c>
      <c r="AP268" s="71" t="s">
        <v>1434</v>
      </c>
      <c r="AQ268" s="70" t="s">
        <v>1435</v>
      </c>
      <c r="AR268" s="70"/>
    </row>
    <row r="269" spans="1:44" ht="254.25" hidden="1" customHeight="1" x14ac:dyDescent="0.25">
      <c r="A269" s="42"/>
      <c r="B269" s="36">
        <f t="shared" si="10"/>
        <v>232</v>
      </c>
      <c r="C269" s="36" t="s">
        <v>1436</v>
      </c>
      <c r="D269" s="29"/>
      <c r="E269" s="36"/>
      <c r="F269" s="36">
        <v>8</v>
      </c>
      <c r="G269" s="36" t="s">
        <v>1437</v>
      </c>
      <c r="H269" s="47" t="s">
        <v>1246</v>
      </c>
      <c r="I269" s="36" t="s">
        <v>72</v>
      </c>
      <c r="J269" s="36" t="s">
        <v>1246</v>
      </c>
      <c r="K269" s="36" t="s">
        <v>1246</v>
      </c>
      <c r="L269" s="44">
        <v>93401000000</v>
      </c>
      <c r="M269" s="36" t="s">
        <v>1247</v>
      </c>
      <c r="N269" s="36" t="s">
        <v>1438</v>
      </c>
      <c r="O269" s="36" t="s">
        <v>1439</v>
      </c>
      <c r="P269" s="36" t="s">
        <v>1440</v>
      </c>
      <c r="Q269" s="36" t="s">
        <v>109</v>
      </c>
      <c r="R269" s="36">
        <v>742</v>
      </c>
      <c r="S269" s="36">
        <v>74200000</v>
      </c>
      <c r="T269" s="36">
        <v>642</v>
      </c>
      <c r="U269" s="36" t="s">
        <v>1251</v>
      </c>
      <c r="V269" s="45">
        <v>1</v>
      </c>
      <c r="W269" s="46">
        <v>20</v>
      </c>
      <c r="X269" s="46">
        <v>14</v>
      </c>
      <c r="Y269" s="36">
        <v>2014</v>
      </c>
      <c r="Z269" s="36" t="s">
        <v>133</v>
      </c>
      <c r="AA269" s="36">
        <v>2014</v>
      </c>
      <c r="AB269" s="36" t="s">
        <v>134</v>
      </c>
      <c r="AC269" s="47">
        <v>2014</v>
      </c>
      <c r="AD269" s="36" t="s">
        <v>394</v>
      </c>
      <c r="AE269" s="47">
        <v>2015</v>
      </c>
      <c r="AF269" s="36" t="s">
        <v>99</v>
      </c>
      <c r="AG269" s="36">
        <v>2015</v>
      </c>
      <c r="AH269" s="36" t="s">
        <v>161</v>
      </c>
      <c r="AI269" s="36">
        <v>2016</v>
      </c>
      <c r="AJ269" s="36" t="s">
        <v>1441</v>
      </c>
      <c r="AK269" s="36" t="s">
        <v>247</v>
      </c>
      <c r="AL269" s="36" t="s">
        <v>86</v>
      </c>
      <c r="AM269" s="36" t="s">
        <v>109</v>
      </c>
      <c r="AN269" s="36" t="s">
        <v>88</v>
      </c>
      <c r="AO269" s="36" t="s">
        <v>88</v>
      </c>
      <c r="AP269" s="36" t="s">
        <v>1442</v>
      </c>
      <c r="AQ269" s="29" t="s">
        <v>1443</v>
      </c>
      <c r="AR269" s="29"/>
    </row>
    <row r="270" spans="1:44" ht="409.5" hidden="1" customHeight="1" x14ac:dyDescent="0.25">
      <c r="A270" s="42"/>
      <c r="B270" s="36">
        <f t="shared" si="10"/>
        <v>233</v>
      </c>
      <c r="C270" s="36" t="s">
        <v>1444</v>
      </c>
      <c r="D270" s="29" t="s">
        <v>165</v>
      </c>
      <c r="E270" s="36"/>
      <c r="F270" s="36">
        <v>8</v>
      </c>
      <c r="G270" s="36" t="s">
        <v>1437</v>
      </c>
      <c r="H270" s="47" t="s">
        <v>1246</v>
      </c>
      <c r="I270" s="36" t="s">
        <v>72</v>
      </c>
      <c r="J270" s="36" t="s">
        <v>1246</v>
      </c>
      <c r="K270" s="36" t="s">
        <v>1246</v>
      </c>
      <c r="L270" s="44">
        <v>93401000000</v>
      </c>
      <c r="M270" s="36" t="s">
        <v>1247</v>
      </c>
      <c r="N270" s="36" t="s">
        <v>1445</v>
      </c>
      <c r="O270" s="36" t="s">
        <v>1439</v>
      </c>
      <c r="P270" s="36" t="s">
        <v>1446</v>
      </c>
      <c r="Q270" s="36" t="s">
        <v>109</v>
      </c>
      <c r="R270" s="36">
        <v>742</v>
      </c>
      <c r="S270" s="36">
        <v>74200000</v>
      </c>
      <c r="T270" s="36">
        <v>642</v>
      </c>
      <c r="U270" s="36" t="s">
        <v>1251</v>
      </c>
      <c r="V270" s="45">
        <v>1</v>
      </c>
      <c r="W270" s="46">
        <v>5</v>
      </c>
      <c r="X270" s="46">
        <v>5</v>
      </c>
      <c r="Y270" s="36">
        <v>2015</v>
      </c>
      <c r="Z270" s="36" t="s">
        <v>99</v>
      </c>
      <c r="AA270" s="36">
        <v>2015</v>
      </c>
      <c r="AB270" s="36" t="s">
        <v>161</v>
      </c>
      <c r="AC270" s="47">
        <v>2015</v>
      </c>
      <c r="AD270" s="36" t="s">
        <v>194</v>
      </c>
      <c r="AE270" s="47">
        <v>2015</v>
      </c>
      <c r="AF270" s="36" t="s">
        <v>84</v>
      </c>
      <c r="AG270" s="36">
        <v>2015</v>
      </c>
      <c r="AH270" s="36" t="s">
        <v>82</v>
      </c>
      <c r="AI270" s="36">
        <v>2016</v>
      </c>
      <c r="AJ270" s="36" t="s">
        <v>84</v>
      </c>
      <c r="AK270" s="36" t="s">
        <v>247</v>
      </c>
      <c r="AL270" s="36" t="s">
        <v>86</v>
      </c>
      <c r="AM270" s="36" t="s">
        <v>109</v>
      </c>
      <c r="AN270" s="36" t="s">
        <v>88</v>
      </c>
      <c r="AO270" s="36" t="s">
        <v>88</v>
      </c>
      <c r="AP270" s="36" t="s">
        <v>1258</v>
      </c>
      <c r="AQ270" s="29" t="s">
        <v>1447</v>
      </c>
      <c r="AR270" s="29" t="s">
        <v>349</v>
      </c>
    </row>
    <row r="271" spans="1:44" ht="152.25" hidden="1" customHeight="1" x14ac:dyDescent="0.25">
      <c r="A271" s="42"/>
      <c r="B271" s="36">
        <f t="shared" si="10"/>
        <v>234</v>
      </c>
      <c r="C271" s="36" t="s">
        <v>1448</v>
      </c>
      <c r="D271" s="29" t="s">
        <v>165</v>
      </c>
      <c r="E271" s="36"/>
      <c r="F271" s="36">
        <v>8</v>
      </c>
      <c r="G271" s="36" t="s">
        <v>1437</v>
      </c>
      <c r="H271" s="47" t="s">
        <v>1246</v>
      </c>
      <c r="I271" s="36" t="s">
        <v>72</v>
      </c>
      <c r="J271" s="36" t="s">
        <v>1246</v>
      </c>
      <c r="K271" s="36" t="s">
        <v>1246</v>
      </c>
      <c r="L271" s="44">
        <v>93401000000</v>
      </c>
      <c r="M271" s="36" t="s">
        <v>1247</v>
      </c>
      <c r="N271" s="36" t="s">
        <v>1449</v>
      </c>
      <c r="O271" s="36" t="s">
        <v>1450</v>
      </c>
      <c r="P271" s="36" t="s">
        <v>1451</v>
      </c>
      <c r="Q271" s="36" t="s">
        <v>109</v>
      </c>
      <c r="R271" s="36">
        <v>742</v>
      </c>
      <c r="S271" s="36">
        <v>74200000</v>
      </c>
      <c r="T271" s="36">
        <v>642</v>
      </c>
      <c r="U271" s="36" t="s">
        <v>1251</v>
      </c>
      <c r="V271" s="45">
        <v>1</v>
      </c>
      <c r="W271" s="46">
        <v>100</v>
      </c>
      <c r="X271" s="46">
        <v>100</v>
      </c>
      <c r="Y271" s="29">
        <v>2015</v>
      </c>
      <c r="Z271" s="36" t="s">
        <v>119</v>
      </c>
      <c r="AA271" s="36">
        <v>2015</v>
      </c>
      <c r="AB271" s="36" t="s">
        <v>119</v>
      </c>
      <c r="AC271" s="47">
        <v>2015</v>
      </c>
      <c r="AD271" s="36" t="s">
        <v>100</v>
      </c>
      <c r="AE271" s="47">
        <v>2015</v>
      </c>
      <c r="AF271" s="36" t="s">
        <v>310</v>
      </c>
      <c r="AG271" s="36">
        <v>2015</v>
      </c>
      <c r="AH271" s="36" t="s">
        <v>133</v>
      </c>
      <c r="AI271" s="36">
        <v>2016</v>
      </c>
      <c r="AJ271" s="36" t="s">
        <v>310</v>
      </c>
      <c r="AK271" s="36" t="s">
        <v>136</v>
      </c>
      <c r="AL271" s="36" t="s">
        <v>137</v>
      </c>
      <c r="AM271" s="36" t="s">
        <v>138</v>
      </c>
      <c r="AN271" s="36" t="s">
        <v>88</v>
      </c>
      <c r="AO271" s="36" t="s">
        <v>88</v>
      </c>
      <c r="AP271" s="36" t="s">
        <v>1258</v>
      </c>
      <c r="AQ271" s="29" t="s">
        <v>1452</v>
      </c>
      <c r="AR271" s="29" t="s">
        <v>151</v>
      </c>
    </row>
    <row r="272" spans="1:44" ht="409.5" hidden="1" customHeight="1" x14ac:dyDescent="0.25">
      <c r="A272" s="42" t="s">
        <v>1453</v>
      </c>
      <c r="B272" s="36">
        <f t="shared" si="10"/>
        <v>235</v>
      </c>
      <c r="C272" s="36" t="s">
        <v>1454</v>
      </c>
      <c r="D272" s="29"/>
      <c r="E272" s="36"/>
      <c r="F272" s="36">
        <v>8</v>
      </c>
      <c r="G272" s="36" t="s">
        <v>1455</v>
      </c>
      <c r="H272" s="47" t="s">
        <v>1246</v>
      </c>
      <c r="I272" s="36" t="s">
        <v>72</v>
      </c>
      <c r="J272" s="36" t="s">
        <v>1246</v>
      </c>
      <c r="K272" s="36" t="s">
        <v>1246</v>
      </c>
      <c r="L272" s="44">
        <v>93401000000</v>
      </c>
      <c r="M272" s="36" t="s">
        <v>1247</v>
      </c>
      <c r="N272" s="36" t="s">
        <v>1456</v>
      </c>
      <c r="O272" s="36" t="s">
        <v>1457</v>
      </c>
      <c r="P272" s="36" t="s">
        <v>1458</v>
      </c>
      <c r="Q272" s="36" t="s">
        <v>109</v>
      </c>
      <c r="R272" s="36">
        <v>742042</v>
      </c>
      <c r="S272" s="36">
        <v>742042</v>
      </c>
      <c r="T272" s="36">
        <v>642</v>
      </c>
      <c r="U272" s="36" t="s">
        <v>1251</v>
      </c>
      <c r="V272" s="45">
        <v>1</v>
      </c>
      <c r="W272" s="46">
        <v>31</v>
      </c>
      <c r="X272" s="46">
        <v>31</v>
      </c>
      <c r="Y272" s="36">
        <v>2015</v>
      </c>
      <c r="Z272" s="36" t="s">
        <v>83</v>
      </c>
      <c r="AA272" s="36">
        <v>2015</v>
      </c>
      <c r="AB272" s="36" t="s">
        <v>119</v>
      </c>
      <c r="AC272" s="47">
        <v>2015</v>
      </c>
      <c r="AD272" s="36" t="s">
        <v>119</v>
      </c>
      <c r="AE272" s="47">
        <v>2015</v>
      </c>
      <c r="AF272" s="36" t="s">
        <v>100</v>
      </c>
      <c r="AG272" s="36">
        <v>2015</v>
      </c>
      <c r="AH272" s="36" t="s">
        <v>310</v>
      </c>
      <c r="AI272" s="36">
        <v>2016</v>
      </c>
      <c r="AJ272" s="36" t="s">
        <v>100</v>
      </c>
      <c r="AK272" s="36" t="s">
        <v>247</v>
      </c>
      <c r="AL272" s="36" t="s">
        <v>86</v>
      </c>
      <c r="AM272" s="36" t="s">
        <v>109</v>
      </c>
      <c r="AN272" s="36" t="s">
        <v>88</v>
      </c>
      <c r="AO272" s="36" t="s">
        <v>88</v>
      </c>
      <c r="AP272" s="36" t="s">
        <v>1459</v>
      </c>
      <c r="AQ272" s="29" t="s">
        <v>1460</v>
      </c>
      <c r="AR272" s="29"/>
    </row>
    <row r="273" spans="1:44" ht="318" hidden="1" customHeight="1" x14ac:dyDescent="0.25">
      <c r="A273" s="42" t="s">
        <v>1461</v>
      </c>
      <c r="B273" s="36">
        <f t="shared" si="10"/>
        <v>236</v>
      </c>
      <c r="C273" s="36" t="s">
        <v>1462</v>
      </c>
      <c r="D273" s="29"/>
      <c r="E273" s="36"/>
      <c r="F273" s="36">
        <v>8</v>
      </c>
      <c r="G273" s="36" t="s">
        <v>1463</v>
      </c>
      <c r="H273" s="47" t="s">
        <v>1246</v>
      </c>
      <c r="I273" s="36" t="s">
        <v>72</v>
      </c>
      <c r="J273" s="36" t="s">
        <v>1246</v>
      </c>
      <c r="K273" s="36" t="s">
        <v>1246</v>
      </c>
      <c r="L273" s="44">
        <v>93401000000</v>
      </c>
      <c r="M273" s="36" t="s">
        <v>1247</v>
      </c>
      <c r="N273" s="36" t="s">
        <v>1464</v>
      </c>
      <c r="O273" s="36" t="s">
        <v>1465</v>
      </c>
      <c r="P273" s="36" t="s">
        <v>1466</v>
      </c>
      <c r="Q273" s="36" t="s">
        <v>109</v>
      </c>
      <c r="R273" s="36" t="s">
        <v>1467</v>
      </c>
      <c r="S273" s="36" t="s">
        <v>1468</v>
      </c>
      <c r="T273" s="36">
        <v>642</v>
      </c>
      <c r="U273" s="36" t="s">
        <v>1251</v>
      </c>
      <c r="V273" s="45">
        <v>1</v>
      </c>
      <c r="W273" s="46">
        <v>90</v>
      </c>
      <c r="X273" s="46">
        <v>90</v>
      </c>
      <c r="Y273" s="36">
        <v>2015</v>
      </c>
      <c r="Z273" s="36" t="s">
        <v>84</v>
      </c>
      <c r="AA273" s="36">
        <v>2015</v>
      </c>
      <c r="AB273" s="36" t="s">
        <v>82</v>
      </c>
      <c r="AC273" s="47">
        <v>2015</v>
      </c>
      <c r="AD273" s="36" t="s">
        <v>83</v>
      </c>
      <c r="AE273" s="47">
        <v>2015</v>
      </c>
      <c r="AF273" s="36" t="s">
        <v>119</v>
      </c>
      <c r="AG273" s="36">
        <v>2015</v>
      </c>
      <c r="AH273" s="36" t="s">
        <v>100</v>
      </c>
      <c r="AI273" s="36">
        <v>2016</v>
      </c>
      <c r="AJ273" s="36" t="s">
        <v>119</v>
      </c>
      <c r="AK273" s="36" t="s">
        <v>247</v>
      </c>
      <c r="AL273" s="36" t="s">
        <v>86</v>
      </c>
      <c r="AM273" s="36" t="s">
        <v>109</v>
      </c>
      <c r="AN273" s="36" t="s">
        <v>88</v>
      </c>
      <c r="AO273" s="36" t="s">
        <v>88</v>
      </c>
      <c r="AP273" s="36" t="s">
        <v>1469</v>
      </c>
      <c r="AQ273" s="29" t="s">
        <v>1470</v>
      </c>
      <c r="AR273" s="29"/>
    </row>
    <row r="274" spans="1:44" ht="326.25" hidden="1" customHeight="1" x14ac:dyDescent="0.25">
      <c r="A274" s="42" t="s">
        <v>1471</v>
      </c>
      <c r="B274" s="36">
        <f t="shared" si="10"/>
        <v>237</v>
      </c>
      <c r="C274" s="36" t="s">
        <v>1472</v>
      </c>
      <c r="D274" s="29"/>
      <c r="E274" s="36"/>
      <c r="F274" s="36"/>
      <c r="G274" s="36" t="s">
        <v>1463</v>
      </c>
      <c r="H274" s="47" t="s">
        <v>1246</v>
      </c>
      <c r="I274" s="36" t="s">
        <v>72</v>
      </c>
      <c r="J274" s="36" t="s">
        <v>1246</v>
      </c>
      <c r="K274" s="36" t="s">
        <v>1246</v>
      </c>
      <c r="L274" s="44">
        <v>93401000000</v>
      </c>
      <c r="M274" s="36" t="s">
        <v>1247</v>
      </c>
      <c r="N274" s="36" t="s">
        <v>1473</v>
      </c>
      <c r="O274" s="36" t="s">
        <v>1474</v>
      </c>
      <c r="P274" s="36" t="s">
        <v>1475</v>
      </c>
      <c r="Q274" s="36" t="s">
        <v>109</v>
      </c>
      <c r="R274" s="36" t="s">
        <v>887</v>
      </c>
      <c r="S274" s="36">
        <v>6020000</v>
      </c>
      <c r="T274" s="36">
        <v>642</v>
      </c>
      <c r="U274" s="36" t="s">
        <v>1251</v>
      </c>
      <c r="V274" s="45">
        <v>1</v>
      </c>
      <c r="W274" s="46">
        <v>95</v>
      </c>
      <c r="X274" s="46">
        <v>45</v>
      </c>
      <c r="Y274" s="36">
        <v>2015</v>
      </c>
      <c r="Z274" s="36" t="s">
        <v>84</v>
      </c>
      <c r="AA274" s="36">
        <v>2015</v>
      </c>
      <c r="AB274" s="36" t="s">
        <v>82</v>
      </c>
      <c r="AC274" s="47">
        <v>2015</v>
      </c>
      <c r="AD274" s="36" t="s">
        <v>83</v>
      </c>
      <c r="AE274" s="47">
        <v>2015</v>
      </c>
      <c r="AF274" s="36" t="s">
        <v>119</v>
      </c>
      <c r="AG274" s="36">
        <v>2015</v>
      </c>
      <c r="AH274" s="36" t="s">
        <v>100</v>
      </c>
      <c r="AI274" s="36">
        <v>2016</v>
      </c>
      <c r="AJ274" s="36" t="s">
        <v>119</v>
      </c>
      <c r="AK274" s="36" t="s">
        <v>247</v>
      </c>
      <c r="AL274" s="36" t="s">
        <v>86</v>
      </c>
      <c r="AM274" s="36" t="s">
        <v>109</v>
      </c>
      <c r="AN274" s="36" t="s">
        <v>88</v>
      </c>
      <c r="AO274" s="36" t="s">
        <v>88</v>
      </c>
      <c r="AP274" s="36" t="s">
        <v>1476</v>
      </c>
      <c r="AQ274" s="29" t="s">
        <v>1477</v>
      </c>
      <c r="AR274" s="29"/>
    </row>
    <row r="275" spans="1:44" ht="171" hidden="1" customHeight="1" x14ac:dyDescent="0.25">
      <c r="A275" s="42" t="s">
        <v>1478</v>
      </c>
      <c r="B275" s="36">
        <f t="shared" si="10"/>
        <v>238</v>
      </c>
      <c r="C275" s="36" t="s">
        <v>1479</v>
      </c>
      <c r="D275" s="29"/>
      <c r="E275" s="36"/>
      <c r="F275" s="36">
        <v>8</v>
      </c>
      <c r="G275" s="36" t="s">
        <v>1480</v>
      </c>
      <c r="H275" s="47" t="s">
        <v>1246</v>
      </c>
      <c r="I275" s="36" t="s">
        <v>72</v>
      </c>
      <c r="J275" s="36" t="s">
        <v>1246</v>
      </c>
      <c r="K275" s="36" t="s">
        <v>1246</v>
      </c>
      <c r="L275" s="44">
        <v>93401000000</v>
      </c>
      <c r="M275" s="36" t="s">
        <v>1247</v>
      </c>
      <c r="N275" s="36" t="s">
        <v>1481</v>
      </c>
      <c r="O275" s="36" t="s">
        <v>1482</v>
      </c>
      <c r="P275" s="36" t="s">
        <v>1483</v>
      </c>
      <c r="Q275" s="36" t="s">
        <v>109</v>
      </c>
      <c r="R275" s="36">
        <v>502</v>
      </c>
      <c r="S275" s="36" t="s">
        <v>1484</v>
      </c>
      <c r="T275" s="36">
        <v>642</v>
      </c>
      <c r="U275" s="36" t="s">
        <v>1251</v>
      </c>
      <c r="V275" s="45">
        <v>1</v>
      </c>
      <c r="W275" s="46">
        <v>200</v>
      </c>
      <c r="X275" s="46">
        <v>200</v>
      </c>
      <c r="Y275" s="36">
        <v>2015</v>
      </c>
      <c r="Z275" s="36" t="s">
        <v>84</v>
      </c>
      <c r="AA275" s="36">
        <v>2015</v>
      </c>
      <c r="AB275" s="36" t="s">
        <v>82</v>
      </c>
      <c r="AC275" s="47">
        <v>2015</v>
      </c>
      <c r="AD275" s="36" t="s">
        <v>83</v>
      </c>
      <c r="AE275" s="47">
        <v>2015</v>
      </c>
      <c r="AF275" s="36" t="s">
        <v>119</v>
      </c>
      <c r="AG275" s="36">
        <v>2015</v>
      </c>
      <c r="AH275" s="36" t="s">
        <v>100</v>
      </c>
      <c r="AI275" s="36">
        <v>2016</v>
      </c>
      <c r="AJ275" s="36" t="s">
        <v>119</v>
      </c>
      <c r="AK275" s="36" t="s">
        <v>136</v>
      </c>
      <c r="AL275" s="36" t="s">
        <v>137</v>
      </c>
      <c r="AM275" s="36" t="s">
        <v>138</v>
      </c>
      <c r="AN275" s="36" t="s">
        <v>88</v>
      </c>
      <c r="AO275" s="36" t="s">
        <v>88</v>
      </c>
      <c r="AP275" s="36" t="s">
        <v>1485</v>
      </c>
      <c r="AQ275" s="29" t="s">
        <v>1486</v>
      </c>
      <c r="AR275" s="29"/>
    </row>
    <row r="276" spans="1:44" ht="221.25" hidden="1" customHeight="1" x14ac:dyDescent="0.25">
      <c r="A276" s="42" t="s">
        <v>1487</v>
      </c>
      <c r="B276" s="36">
        <f t="shared" si="10"/>
        <v>239</v>
      </c>
      <c r="C276" s="36" t="s">
        <v>1488</v>
      </c>
      <c r="D276" s="29"/>
      <c r="E276" s="36"/>
      <c r="F276" s="36">
        <v>8</v>
      </c>
      <c r="G276" s="36" t="s">
        <v>1489</v>
      </c>
      <c r="H276" s="47" t="s">
        <v>1246</v>
      </c>
      <c r="I276" s="36" t="s">
        <v>72</v>
      </c>
      <c r="J276" s="36" t="s">
        <v>1246</v>
      </c>
      <c r="K276" s="36" t="s">
        <v>1246</v>
      </c>
      <c r="L276" s="44">
        <v>93401000000</v>
      </c>
      <c r="M276" s="36" t="s">
        <v>1247</v>
      </c>
      <c r="N276" s="36" t="s">
        <v>1489</v>
      </c>
      <c r="O276" s="36" t="s">
        <v>1490</v>
      </c>
      <c r="P276" s="36" t="s">
        <v>1491</v>
      </c>
      <c r="Q276" s="36" t="s">
        <v>109</v>
      </c>
      <c r="R276" s="36">
        <v>851</v>
      </c>
      <c r="S276" s="36">
        <v>8519450</v>
      </c>
      <c r="T276" s="36">
        <v>642</v>
      </c>
      <c r="U276" s="36" t="s">
        <v>1251</v>
      </c>
      <c r="V276" s="45">
        <v>1</v>
      </c>
      <c r="W276" s="46">
        <v>26</v>
      </c>
      <c r="X276" s="46">
        <v>10</v>
      </c>
      <c r="Y276" s="36">
        <v>2015</v>
      </c>
      <c r="Z276" s="36" t="s">
        <v>84</v>
      </c>
      <c r="AA276" s="36">
        <v>2015</v>
      </c>
      <c r="AB276" s="36" t="s">
        <v>82</v>
      </c>
      <c r="AC276" s="47">
        <v>2015</v>
      </c>
      <c r="AD276" s="36" t="s">
        <v>83</v>
      </c>
      <c r="AE276" s="47">
        <v>2015</v>
      </c>
      <c r="AF276" s="36" t="s">
        <v>119</v>
      </c>
      <c r="AG276" s="36">
        <v>2015</v>
      </c>
      <c r="AH276" s="36" t="s">
        <v>1492</v>
      </c>
      <c r="AI276" s="36">
        <v>2016</v>
      </c>
      <c r="AJ276" s="36" t="s">
        <v>100</v>
      </c>
      <c r="AK276" s="36" t="s">
        <v>247</v>
      </c>
      <c r="AL276" s="36" t="s">
        <v>86</v>
      </c>
      <c r="AM276" s="36" t="s">
        <v>109</v>
      </c>
      <c r="AN276" s="36" t="s">
        <v>88</v>
      </c>
      <c r="AO276" s="36" t="s">
        <v>88</v>
      </c>
      <c r="AP276" s="36" t="s">
        <v>1493</v>
      </c>
      <c r="AQ276" s="29" t="s">
        <v>1494</v>
      </c>
      <c r="AR276" s="29"/>
    </row>
    <row r="277" spans="1:44" ht="409.5" hidden="1" customHeight="1" x14ac:dyDescent="0.25">
      <c r="A277" s="42" t="s">
        <v>1495</v>
      </c>
      <c r="B277" s="36">
        <f t="shared" si="10"/>
        <v>240</v>
      </c>
      <c r="C277" s="36" t="s">
        <v>1496</v>
      </c>
      <c r="D277" s="29"/>
      <c r="E277" s="36"/>
      <c r="F277" s="36">
        <v>8</v>
      </c>
      <c r="G277" s="36" t="s">
        <v>1480</v>
      </c>
      <c r="H277" s="47" t="s">
        <v>1246</v>
      </c>
      <c r="I277" s="36" t="s">
        <v>72</v>
      </c>
      <c r="J277" s="36" t="s">
        <v>1246</v>
      </c>
      <c r="K277" s="36" t="s">
        <v>1246</v>
      </c>
      <c r="L277" s="44">
        <v>93401000000</v>
      </c>
      <c r="M277" s="36" t="s">
        <v>1247</v>
      </c>
      <c r="N277" s="36" t="s">
        <v>1497</v>
      </c>
      <c r="O277" s="36" t="s">
        <v>1498</v>
      </c>
      <c r="P277" s="36" t="s">
        <v>1499</v>
      </c>
      <c r="Q277" s="36" t="s">
        <v>109</v>
      </c>
      <c r="R277" s="36">
        <v>502</v>
      </c>
      <c r="S277" s="36">
        <v>5020200</v>
      </c>
      <c r="T277" s="36">
        <v>642</v>
      </c>
      <c r="U277" s="36" t="s">
        <v>1251</v>
      </c>
      <c r="V277" s="45">
        <v>1</v>
      </c>
      <c r="W277" s="46">
        <v>10</v>
      </c>
      <c r="X277" s="46">
        <v>4</v>
      </c>
      <c r="Y277" s="36">
        <v>2015</v>
      </c>
      <c r="Z277" s="36" t="s">
        <v>119</v>
      </c>
      <c r="AA277" s="36">
        <v>2015</v>
      </c>
      <c r="AB277" s="36" t="s">
        <v>100</v>
      </c>
      <c r="AC277" s="47">
        <v>2015</v>
      </c>
      <c r="AD277" s="36" t="s">
        <v>310</v>
      </c>
      <c r="AE277" s="47">
        <v>2015</v>
      </c>
      <c r="AF277" s="36" t="s">
        <v>133</v>
      </c>
      <c r="AG277" s="36">
        <v>2015</v>
      </c>
      <c r="AH277" s="36" t="s">
        <v>134</v>
      </c>
      <c r="AI277" s="36">
        <v>2016</v>
      </c>
      <c r="AJ277" s="36" t="s">
        <v>133</v>
      </c>
      <c r="AK277" s="36" t="s">
        <v>247</v>
      </c>
      <c r="AL277" s="36" t="s">
        <v>86</v>
      </c>
      <c r="AM277" s="36" t="s">
        <v>109</v>
      </c>
      <c r="AN277" s="36" t="s">
        <v>88</v>
      </c>
      <c r="AO277" s="36" t="s">
        <v>88</v>
      </c>
      <c r="AP277" s="36" t="s">
        <v>1500</v>
      </c>
      <c r="AQ277" s="29" t="s">
        <v>1501</v>
      </c>
      <c r="AR277" s="29"/>
    </row>
    <row r="278" spans="1:44" ht="409.5" hidden="1" customHeight="1" x14ac:dyDescent="0.25">
      <c r="A278" s="42" t="s">
        <v>1502</v>
      </c>
      <c r="B278" s="36">
        <f t="shared" si="10"/>
        <v>241</v>
      </c>
      <c r="C278" s="36" t="s">
        <v>1503</v>
      </c>
      <c r="D278" s="29"/>
      <c r="E278" s="36"/>
      <c r="F278" s="36">
        <v>8</v>
      </c>
      <c r="G278" s="36" t="s">
        <v>1504</v>
      </c>
      <c r="H278" s="47" t="s">
        <v>1246</v>
      </c>
      <c r="I278" s="36" t="s">
        <v>72</v>
      </c>
      <c r="J278" s="36" t="s">
        <v>1246</v>
      </c>
      <c r="K278" s="36" t="s">
        <v>1246</v>
      </c>
      <c r="L278" s="44">
        <v>93401000000</v>
      </c>
      <c r="M278" s="36" t="s">
        <v>1247</v>
      </c>
      <c r="N278" s="36" t="s">
        <v>1505</v>
      </c>
      <c r="O278" s="36" t="s">
        <v>1506</v>
      </c>
      <c r="P278" s="36" t="s">
        <v>1507</v>
      </c>
      <c r="Q278" s="36" t="s">
        <v>109</v>
      </c>
      <c r="R278" s="36">
        <v>74301</v>
      </c>
      <c r="S278" s="36">
        <v>7525040</v>
      </c>
      <c r="T278" s="36">
        <v>642</v>
      </c>
      <c r="U278" s="36" t="s">
        <v>1251</v>
      </c>
      <c r="V278" s="45">
        <v>1</v>
      </c>
      <c r="W278" s="46">
        <v>45</v>
      </c>
      <c r="X278" s="46">
        <v>45</v>
      </c>
      <c r="Y278" s="36">
        <v>2015</v>
      </c>
      <c r="Z278" s="36" t="s">
        <v>161</v>
      </c>
      <c r="AA278" s="36">
        <v>2015</v>
      </c>
      <c r="AB278" s="36" t="s">
        <v>194</v>
      </c>
      <c r="AC278" s="47">
        <v>2015</v>
      </c>
      <c r="AD278" s="36" t="s">
        <v>194</v>
      </c>
      <c r="AE278" s="47">
        <v>2015</v>
      </c>
      <c r="AF278" s="36" t="s">
        <v>84</v>
      </c>
      <c r="AG278" s="36">
        <v>2015</v>
      </c>
      <c r="AH278" s="36" t="s">
        <v>82</v>
      </c>
      <c r="AI278" s="36">
        <v>2015</v>
      </c>
      <c r="AJ278" s="36" t="s">
        <v>135</v>
      </c>
      <c r="AK278" s="36" t="s">
        <v>247</v>
      </c>
      <c r="AL278" s="36" t="s">
        <v>86</v>
      </c>
      <c r="AM278" s="36" t="s">
        <v>109</v>
      </c>
      <c r="AN278" s="36" t="s">
        <v>88</v>
      </c>
      <c r="AO278" s="36" t="s">
        <v>88</v>
      </c>
      <c r="AP278" s="36" t="s">
        <v>1258</v>
      </c>
      <c r="AQ278" s="29" t="s">
        <v>1508</v>
      </c>
      <c r="AR278" s="29"/>
    </row>
    <row r="279" spans="1:44" ht="409.5" hidden="1" customHeight="1" x14ac:dyDescent="0.25">
      <c r="A279" s="42"/>
      <c r="B279" s="36">
        <f t="shared" si="10"/>
        <v>242</v>
      </c>
      <c r="C279" s="36" t="s">
        <v>1509</v>
      </c>
      <c r="D279" s="29" t="s">
        <v>93</v>
      </c>
      <c r="E279" s="36"/>
      <c r="F279" s="36">
        <v>8</v>
      </c>
      <c r="G279" s="36" t="s">
        <v>1510</v>
      </c>
      <c r="H279" s="47" t="s">
        <v>1246</v>
      </c>
      <c r="I279" s="36" t="s">
        <v>72</v>
      </c>
      <c r="J279" s="36" t="s">
        <v>1246</v>
      </c>
      <c r="K279" s="36" t="s">
        <v>1246</v>
      </c>
      <c r="L279" s="44">
        <v>93401000000</v>
      </c>
      <c r="M279" s="36" t="s">
        <v>1247</v>
      </c>
      <c r="N279" s="36" t="s">
        <v>1511</v>
      </c>
      <c r="O279" s="36" t="s">
        <v>1512</v>
      </c>
      <c r="P279" s="36" t="s">
        <v>1513</v>
      </c>
      <c r="Q279" s="36" t="s">
        <v>109</v>
      </c>
      <c r="R279" s="36">
        <v>901</v>
      </c>
      <c r="S279" s="36">
        <v>9010020</v>
      </c>
      <c r="T279" s="36">
        <v>642</v>
      </c>
      <c r="U279" s="36" t="s">
        <v>1251</v>
      </c>
      <c r="V279" s="45">
        <v>1</v>
      </c>
      <c r="W279" s="51">
        <v>19.600000000000001</v>
      </c>
      <c r="X279" s="46">
        <f>W279</f>
        <v>19.600000000000001</v>
      </c>
      <c r="Y279" s="29">
        <v>2015</v>
      </c>
      <c r="Z279" s="29" t="s">
        <v>161</v>
      </c>
      <c r="AA279" s="29">
        <v>2015</v>
      </c>
      <c r="AB279" s="29" t="s">
        <v>161</v>
      </c>
      <c r="AC279" s="29">
        <v>2015</v>
      </c>
      <c r="AD279" s="29" t="s">
        <v>161</v>
      </c>
      <c r="AE279" s="47">
        <v>2015</v>
      </c>
      <c r="AF279" s="36" t="s">
        <v>161</v>
      </c>
      <c r="AG279" s="36">
        <v>2015</v>
      </c>
      <c r="AH279" s="36" t="s">
        <v>194</v>
      </c>
      <c r="AI279" s="36">
        <v>2016</v>
      </c>
      <c r="AJ279" s="36" t="s">
        <v>161</v>
      </c>
      <c r="AK279" s="36" t="s">
        <v>247</v>
      </c>
      <c r="AL279" s="36" t="s">
        <v>86</v>
      </c>
      <c r="AM279" s="36" t="s">
        <v>109</v>
      </c>
      <c r="AN279" s="36" t="s">
        <v>88</v>
      </c>
      <c r="AO279" s="36" t="s">
        <v>88</v>
      </c>
      <c r="AP279" s="36" t="s">
        <v>1514</v>
      </c>
      <c r="AQ279" s="29" t="s">
        <v>1515</v>
      </c>
      <c r="AR279" s="29" t="s">
        <v>349</v>
      </c>
    </row>
    <row r="280" spans="1:44" ht="277.5" hidden="1" customHeight="1" x14ac:dyDescent="0.25">
      <c r="A280" s="42" t="s">
        <v>1516</v>
      </c>
      <c r="B280" s="36">
        <f t="shared" si="10"/>
        <v>243</v>
      </c>
      <c r="C280" s="36" t="s">
        <v>1517</v>
      </c>
      <c r="D280" s="29"/>
      <c r="E280" s="36"/>
      <c r="F280" s="36">
        <v>8</v>
      </c>
      <c r="G280" s="36" t="s">
        <v>1510</v>
      </c>
      <c r="H280" s="47" t="s">
        <v>1246</v>
      </c>
      <c r="I280" s="36" t="s">
        <v>72</v>
      </c>
      <c r="J280" s="36" t="s">
        <v>1246</v>
      </c>
      <c r="K280" s="36" t="s">
        <v>1246</v>
      </c>
      <c r="L280" s="44">
        <v>93401000000</v>
      </c>
      <c r="M280" s="36" t="s">
        <v>1247</v>
      </c>
      <c r="N280" s="36" t="s">
        <v>1518</v>
      </c>
      <c r="O280" s="36" t="s">
        <v>1519</v>
      </c>
      <c r="P280" s="36" t="s">
        <v>1520</v>
      </c>
      <c r="Q280" s="36" t="s">
        <v>109</v>
      </c>
      <c r="R280" s="36">
        <v>901</v>
      </c>
      <c r="S280" s="36">
        <v>9010020</v>
      </c>
      <c r="T280" s="36">
        <v>642</v>
      </c>
      <c r="U280" s="36" t="s">
        <v>1251</v>
      </c>
      <c r="V280" s="45">
        <v>1</v>
      </c>
      <c r="W280" s="46">
        <v>15</v>
      </c>
      <c r="X280" s="46">
        <v>7</v>
      </c>
      <c r="Y280" s="36">
        <v>2015</v>
      </c>
      <c r="Z280" s="36" t="s">
        <v>82</v>
      </c>
      <c r="AA280" s="36">
        <v>2015</v>
      </c>
      <c r="AB280" s="36" t="s">
        <v>83</v>
      </c>
      <c r="AC280" s="47">
        <v>2015</v>
      </c>
      <c r="AD280" s="36" t="s">
        <v>119</v>
      </c>
      <c r="AE280" s="47">
        <v>2015</v>
      </c>
      <c r="AF280" s="36" t="s">
        <v>100</v>
      </c>
      <c r="AG280" s="36">
        <v>2015</v>
      </c>
      <c r="AH280" s="36" t="s">
        <v>310</v>
      </c>
      <c r="AI280" s="36">
        <v>2016</v>
      </c>
      <c r="AJ280" s="36" t="s">
        <v>83</v>
      </c>
      <c r="AK280" s="36" t="s">
        <v>247</v>
      </c>
      <c r="AL280" s="36" t="s">
        <v>86</v>
      </c>
      <c r="AM280" s="36" t="s">
        <v>109</v>
      </c>
      <c r="AN280" s="36" t="s">
        <v>88</v>
      </c>
      <c r="AO280" s="36" t="s">
        <v>88</v>
      </c>
      <c r="AP280" s="36" t="s">
        <v>1521</v>
      </c>
      <c r="AQ280" s="29" t="s">
        <v>1522</v>
      </c>
      <c r="AR280" s="29"/>
    </row>
    <row r="281" spans="1:44" ht="229.5" hidden="1" customHeight="1" x14ac:dyDescent="0.25">
      <c r="A281" s="42" t="s">
        <v>1523</v>
      </c>
      <c r="B281" s="36">
        <f t="shared" si="10"/>
        <v>244</v>
      </c>
      <c r="C281" s="36" t="s">
        <v>1524</v>
      </c>
      <c r="D281" s="29" t="s">
        <v>93</v>
      </c>
      <c r="E281" s="36"/>
      <c r="F281" s="36">
        <v>8</v>
      </c>
      <c r="G281" s="36" t="s">
        <v>1480</v>
      </c>
      <c r="H281" s="47" t="s">
        <v>1246</v>
      </c>
      <c r="I281" s="36" t="s">
        <v>72</v>
      </c>
      <c r="J281" s="36" t="s">
        <v>1246</v>
      </c>
      <c r="K281" s="36" t="s">
        <v>1246</v>
      </c>
      <c r="L281" s="44">
        <v>93401000000</v>
      </c>
      <c r="M281" s="36" t="s">
        <v>1247</v>
      </c>
      <c r="N281" s="36" t="s">
        <v>1525</v>
      </c>
      <c r="O281" s="36" t="s">
        <v>1526</v>
      </c>
      <c r="P281" s="36" t="s">
        <v>1527</v>
      </c>
      <c r="Q281" s="36" t="s">
        <v>109</v>
      </c>
      <c r="R281" s="36" t="s">
        <v>1528</v>
      </c>
      <c r="S281" s="36" t="s">
        <v>1529</v>
      </c>
      <c r="T281" s="36">
        <v>642</v>
      </c>
      <c r="U281" s="36" t="s">
        <v>1251</v>
      </c>
      <c r="V281" s="45">
        <v>1</v>
      </c>
      <c r="W281" s="46">
        <v>40</v>
      </c>
      <c r="X281" s="46">
        <v>3</v>
      </c>
      <c r="Y281" s="36">
        <v>2015</v>
      </c>
      <c r="Z281" s="29" t="s">
        <v>135</v>
      </c>
      <c r="AA281" s="36">
        <v>2015</v>
      </c>
      <c r="AB281" s="29" t="s">
        <v>135</v>
      </c>
      <c r="AC281" s="47">
        <v>2015</v>
      </c>
      <c r="AD281" s="29" t="s">
        <v>135</v>
      </c>
      <c r="AE281" s="47">
        <v>2015</v>
      </c>
      <c r="AF281" s="29" t="s">
        <v>135</v>
      </c>
      <c r="AG281" s="29">
        <v>2016</v>
      </c>
      <c r="AH281" s="29" t="s">
        <v>194</v>
      </c>
      <c r="AI281" s="29">
        <v>2017</v>
      </c>
      <c r="AJ281" s="29" t="s">
        <v>161</v>
      </c>
      <c r="AK281" s="36" t="s">
        <v>247</v>
      </c>
      <c r="AL281" s="36" t="s">
        <v>86</v>
      </c>
      <c r="AM281" s="36" t="s">
        <v>109</v>
      </c>
      <c r="AN281" s="36" t="s">
        <v>88</v>
      </c>
      <c r="AO281" s="36" t="s">
        <v>88</v>
      </c>
      <c r="AP281" s="36" t="s">
        <v>1530</v>
      </c>
      <c r="AQ281" s="29" t="s">
        <v>1531</v>
      </c>
      <c r="AR281" s="29" t="s">
        <v>1532</v>
      </c>
    </row>
    <row r="282" spans="1:44" ht="260.25" hidden="1" customHeight="1" x14ac:dyDescent="0.25">
      <c r="A282" s="42" t="s">
        <v>1533</v>
      </c>
      <c r="B282" s="36">
        <f t="shared" si="10"/>
        <v>245</v>
      </c>
      <c r="C282" s="36" t="s">
        <v>1534</v>
      </c>
      <c r="D282" s="29" t="s">
        <v>165</v>
      </c>
      <c r="E282" s="36"/>
      <c r="F282" s="36"/>
      <c r="G282" s="36" t="s">
        <v>1535</v>
      </c>
      <c r="H282" s="47" t="s">
        <v>1246</v>
      </c>
      <c r="I282" s="36" t="s">
        <v>72</v>
      </c>
      <c r="J282" s="36" t="s">
        <v>1246</v>
      </c>
      <c r="K282" s="36"/>
      <c r="L282" s="44"/>
      <c r="M282" s="36"/>
      <c r="N282" s="36" t="s">
        <v>1536</v>
      </c>
      <c r="O282" s="36" t="s">
        <v>1536</v>
      </c>
      <c r="P282" s="36" t="s">
        <v>1537</v>
      </c>
      <c r="Q282" s="36" t="s">
        <v>109</v>
      </c>
      <c r="R282" s="36">
        <v>523</v>
      </c>
      <c r="S282" s="36">
        <v>5235020</v>
      </c>
      <c r="T282" s="36">
        <v>642</v>
      </c>
      <c r="U282" s="36" t="s">
        <v>1251</v>
      </c>
      <c r="V282" s="45">
        <v>1</v>
      </c>
      <c r="W282" s="46">
        <v>128</v>
      </c>
      <c r="X282" s="46">
        <v>128</v>
      </c>
      <c r="Y282" s="36">
        <v>2015</v>
      </c>
      <c r="Z282" s="36" t="s">
        <v>84</v>
      </c>
      <c r="AA282" s="36">
        <v>2015</v>
      </c>
      <c r="AB282" s="36" t="s">
        <v>82</v>
      </c>
      <c r="AC282" s="47">
        <v>2015</v>
      </c>
      <c r="AD282" s="36" t="s">
        <v>83</v>
      </c>
      <c r="AE282" s="47">
        <v>2015</v>
      </c>
      <c r="AF282" s="36" t="s">
        <v>119</v>
      </c>
      <c r="AG282" s="36">
        <v>2015</v>
      </c>
      <c r="AH282" s="36" t="s">
        <v>100</v>
      </c>
      <c r="AI282" s="36">
        <v>2016</v>
      </c>
      <c r="AJ282" s="36" t="s">
        <v>119</v>
      </c>
      <c r="AK282" s="36" t="s">
        <v>136</v>
      </c>
      <c r="AL282" s="36" t="s">
        <v>137</v>
      </c>
      <c r="AM282" s="36" t="s">
        <v>138</v>
      </c>
      <c r="AN282" s="36" t="s">
        <v>88</v>
      </c>
      <c r="AO282" s="36" t="s">
        <v>88</v>
      </c>
      <c r="AP282" s="36" t="s">
        <v>1258</v>
      </c>
      <c r="AQ282" s="29" t="s">
        <v>1538</v>
      </c>
      <c r="AR282" s="29" t="s">
        <v>644</v>
      </c>
    </row>
    <row r="283" spans="1:44" ht="409.5" hidden="1" customHeight="1" x14ac:dyDescent="0.25">
      <c r="A283" s="42" t="s">
        <v>1539</v>
      </c>
      <c r="B283" s="36">
        <f t="shared" si="10"/>
        <v>246</v>
      </c>
      <c r="C283" s="36" t="s">
        <v>1540</v>
      </c>
      <c r="D283" s="29"/>
      <c r="E283" s="36"/>
      <c r="F283" s="36">
        <v>8</v>
      </c>
      <c r="G283" s="36" t="s">
        <v>1541</v>
      </c>
      <c r="H283" s="47" t="s">
        <v>1246</v>
      </c>
      <c r="I283" s="36" t="s">
        <v>72</v>
      </c>
      <c r="J283" s="36" t="s">
        <v>1246</v>
      </c>
      <c r="K283" s="36" t="s">
        <v>1246</v>
      </c>
      <c r="L283" s="44">
        <v>93401000000</v>
      </c>
      <c r="M283" s="36" t="s">
        <v>1247</v>
      </c>
      <c r="N283" s="36" t="s">
        <v>1542</v>
      </c>
      <c r="O283" s="36" t="s">
        <v>1543</v>
      </c>
      <c r="P283" s="36" t="s">
        <v>1544</v>
      </c>
      <c r="Q283" s="36" t="s">
        <v>109</v>
      </c>
      <c r="R283" s="36">
        <v>511</v>
      </c>
      <c r="S283" s="36">
        <v>5110490</v>
      </c>
      <c r="T283" s="36">
        <v>642</v>
      </c>
      <c r="U283" s="36" t="s">
        <v>1251</v>
      </c>
      <c r="V283" s="45">
        <v>1</v>
      </c>
      <c r="W283" s="46">
        <v>71.5</v>
      </c>
      <c r="X283" s="46">
        <v>71.5</v>
      </c>
      <c r="Y283" s="36">
        <v>2015</v>
      </c>
      <c r="Z283" s="36" t="s">
        <v>161</v>
      </c>
      <c r="AA283" s="36">
        <v>2015</v>
      </c>
      <c r="AB283" s="36" t="s">
        <v>194</v>
      </c>
      <c r="AC283" s="47">
        <v>2015</v>
      </c>
      <c r="AD283" s="36" t="s">
        <v>194</v>
      </c>
      <c r="AE283" s="47">
        <v>2015</v>
      </c>
      <c r="AF283" s="36" t="s">
        <v>84</v>
      </c>
      <c r="AG283" s="36">
        <v>2015</v>
      </c>
      <c r="AH283" s="36" t="s">
        <v>82</v>
      </c>
      <c r="AI283" s="36">
        <v>2015</v>
      </c>
      <c r="AJ283" s="36" t="s">
        <v>135</v>
      </c>
      <c r="AK283" s="36" t="s">
        <v>247</v>
      </c>
      <c r="AL283" s="36" t="s">
        <v>86</v>
      </c>
      <c r="AM283" s="36" t="s">
        <v>109</v>
      </c>
      <c r="AN283" s="36" t="s">
        <v>88</v>
      </c>
      <c r="AO283" s="36" t="s">
        <v>88</v>
      </c>
      <c r="AP283" s="36" t="s">
        <v>1258</v>
      </c>
      <c r="AQ283" s="29" t="s">
        <v>1545</v>
      </c>
      <c r="AR283" s="29"/>
    </row>
    <row r="284" spans="1:44" ht="409.5" hidden="1" customHeight="1" x14ac:dyDescent="0.25">
      <c r="A284" s="42"/>
      <c r="B284" s="36">
        <f t="shared" si="10"/>
        <v>247</v>
      </c>
      <c r="C284" s="36" t="s">
        <v>1546</v>
      </c>
      <c r="D284" s="29" t="s">
        <v>165</v>
      </c>
      <c r="E284" s="36"/>
      <c r="F284" s="36">
        <v>8</v>
      </c>
      <c r="G284" s="36" t="s">
        <v>1547</v>
      </c>
      <c r="H284" s="47" t="s">
        <v>1246</v>
      </c>
      <c r="I284" s="36" t="s">
        <v>72</v>
      </c>
      <c r="J284" s="36" t="s">
        <v>1246</v>
      </c>
      <c r="K284" s="36" t="s">
        <v>1246</v>
      </c>
      <c r="L284" s="44">
        <v>93401000000</v>
      </c>
      <c r="M284" s="36" t="s">
        <v>1247</v>
      </c>
      <c r="N284" s="36" t="s">
        <v>1548</v>
      </c>
      <c r="O284" s="36" t="s">
        <v>1549</v>
      </c>
      <c r="P284" s="36" t="s">
        <v>1550</v>
      </c>
      <c r="Q284" s="36" t="s">
        <v>109</v>
      </c>
      <c r="R284" s="36" t="s">
        <v>1551</v>
      </c>
      <c r="S284" s="36">
        <v>9434</v>
      </c>
      <c r="T284" s="36">
        <v>642</v>
      </c>
      <c r="U284" s="36" t="s">
        <v>1251</v>
      </c>
      <c r="V284" s="45">
        <v>1</v>
      </c>
      <c r="W284" s="46">
        <v>90</v>
      </c>
      <c r="X284" s="46">
        <v>40</v>
      </c>
      <c r="Y284" s="36">
        <v>2015</v>
      </c>
      <c r="Z284" s="36" t="s">
        <v>194</v>
      </c>
      <c r="AA284" s="36">
        <v>2015</v>
      </c>
      <c r="AB284" s="36" t="s">
        <v>84</v>
      </c>
      <c r="AC284" s="47">
        <v>2015</v>
      </c>
      <c r="AD284" s="36" t="s">
        <v>83</v>
      </c>
      <c r="AE284" s="47">
        <v>2015</v>
      </c>
      <c r="AF284" s="36" t="s">
        <v>119</v>
      </c>
      <c r="AG284" s="36">
        <v>2015</v>
      </c>
      <c r="AH284" s="36" t="s">
        <v>100</v>
      </c>
      <c r="AI284" s="36">
        <v>2016</v>
      </c>
      <c r="AJ284" s="36" t="s">
        <v>119</v>
      </c>
      <c r="AK284" s="36" t="s">
        <v>247</v>
      </c>
      <c r="AL284" s="36" t="s">
        <v>86</v>
      </c>
      <c r="AM284" s="36" t="s">
        <v>109</v>
      </c>
      <c r="AN284" s="36" t="s">
        <v>88</v>
      </c>
      <c r="AO284" s="36" t="s">
        <v>88</v>
      </c>
      <c r="AP284" s="36" t="s">
        <v>1552</v>
      </c>
      <c r="AQ284" s="29" t="s">
        <v>1553</v>
      </c>
      <c r="AR284" s="29" t="s">
        <v>552</v>
      </c>
    </row>
    <row r="285" spans="1:44" ht="409.5" hidden="1" customHeight="1" x14ac:dyDescent="0.25">
      <c r="A285" s="42" t="s">
        <v>1554</v>
      </c>
      <c r="B285" s="36">
        <f t="shared" si="10"/>
        <v>248</v>
      </c>
      <c r="C285" s="36" t="s">
        <v>1555</v>
      </c>
      <c r="D285" s="29"/>
      <c r="E285" s="36"/>
      <c r="F285" s="36">
        <v>8</v>
      </c>
      <c r="G285" s="36" t="s">
        <v>1556</v>
      </c>
      <c r="H285" s="47" t="s">
        <v>1246</v>
      </c>
      <c r="I285" s="36" t="s">
        <v>72</v>
      </c>
      <c r="J285" s="36" t="s">
        <v>1246</v>
      </c>
      <c r="K285" s="36" t="s">
        <v>1246</v>
      </c>
      <c r="L285" s="44">
        <v>93401000000</v>
      </c>
      <c r="M285" s="36" t="s">
        <v>1247</v>
      </c>
      <c r="N285" s="36" t="s">
        <v>1556</v>
      </c>
      <c r="O285" s="36" t="s">
        <v>1557</v>
      </c>
      <c r="P285" s="36" t="s">
        <v>1558</v>
      </c>
      <c r="Q285" s="36" t="s">
        <v>109</v>
      </c>
      <c r="R285" s="36" t="s">
        <v>1559</v>
      </c>
      <c r="S285" s="36">
        <v>4540020</v>
      </c>
      <c r="T285" s="36">
        <v>642</v>
      </c>
      <c r="U285" s="36" t="s">
        <v>1251</v>
      </c>
      <c r="V285" s="45">
        <v>1</v>
      </c>
      <c r="W285" s="46">
        <v>300</v>
      </c>
      <c r="X285" s="46">
        <v>300</v>
      </c>
      <c r="Y285" s="36">
        <v>2015</v>
      </c>
      <c r="Z285" s="36" t="s">
        <v>161</v>
      </c>
      <c r="AA285" s="36">
        <v>2015</v>
      </c>
      <c r="AB285" s="36" t="s">
        <v>194</v>
      </c>
      <c r="AC285" s="47">
        <v>2015</v>
      </c>
      <c r="AD285" s="36" t="s">
        <v>84</v>
      </c>
      <c r="AE285" s="47">
        <v>2015</v>
      </c>
      <c r="AF285" s="36" t="s">
        <v>82</v>
      </c>
      <c r="AG285" s="36">
        <v>2015</v>
      </c>
      <c r="AH285" s="36" t="s">
        <v>83</v>
      </c>
      <c r="AI285" s="36">
        <v>2016</v>
      </c>
      <c r="AJ285" s="36" t="s">
        <v>82</v>
      </c>
      <c r="AK285" s="36" t="s">
        <v>136</v>
      </c>
      <c r="AL285" s="36" t="s">
        <v>137</v>
      </c>
      <c r="AM285" s="36" t="s">
        <v>138</v>
      </c>
      <c r="AN285" s="36" t="s">
        <v>88</v>
      </c>
      <c r="AO285" s="36" t="s">
        <v>88</v>
      </c>
      <c r="AP285" s="36" t="s">
        <v>1258</v>
      </c>
      <c r="AQ285" s="29" t="s">
        <v>1560</v>
      </c>
      <c r="AR285" s="29"/>
    </row>
    <row r="286" spans="1:44" ht="409.5" hidden="1" customHeight="1" x14ac:dyDescent="0.25">
      <c r="A286" s="42" t="s">
        <v>1561</v>
      </c>
      <c r="B286" s="36">
        <f t="shared" si="10"/>
        <v>249</v>
      </c>
      <c r="C286" s="36" t="s">
        <v>1562</v>
      </c>
      <c r="D286" s="29"/>
      <c r="E286" s="36"/>
      <c r="F286" s="36">
        <v>8</v>
      </c>
      <c r="G286" s="36" t="s">
        <v>1563</v>
      </c>
      <c r="H286" s="47" t="s">
        <v>1246</v>
      </c>
      <c r="I286" s="36" t="s">
        <v>72</v>
      </c>
      <c r="J286" s="36" t="s">
        <v>1246</v>
      </c>
      <c r="K286" s="36" t="s">
        <v>1246</v>
      </c>
      <c r="L286" s="44">
        <v>93401000000</v>
      </c>
      <c r="M286" s="36" t="s">
        <v>1247</v>
      </c>
      <c r="N286" s="36" t="s">
        <v>1563</v>
      </c>
      <c r="O286" s="36" t="s">
        <v>1563</v>
      </c>
      <c r="P286" s="36" t="s">
        <v>1564</v>
      </c>
      <c r="Q286" s="36" t="s">
        <v>109</v>
      </c>
      <c r="R286" s="36">
        <v>901</v>
      </c>
      <c r="S286" s="36">
        <v>9010020</v>
      </c>
      <c r="T286" s="36">
        <v>642</v>
      </c>
      <c r="U286" s="36" t="s">
        <v>1251</v>
      </c>
      <c r="V286" s="45">
        <v>1</v>
      </c>
      <c r="W286" s="46">
        <v>210</v>
      </c>
      <c r="X286" s="46">
        <v>210</v>
      </c>
      <c r="Y286" s="36">
        <v>2015</v>
      </c>
      <c r="Z286" s="36" t="s">
        <v>194</v>
      </c>
      <c r="AA286" s="36">
        <v>2015</v>
      </c>
      <c r="AB286" s="36" t="s">
        <v>84</v>
      </c>
      <c r="AC286" s="47">
        <v>2015</v>
      </c>
      <c r="AD286" s="36" t="s">
        <v>82</v>
      </c>
      <c r="AE286" s="47">
        <v>2015</v>
      </c>
      <c r="AF286" s="36" t="s">
        <v>83</v>
      </c>
      <c r="AG286" s="36">
        <v>2015</v>
      </c>
      <c r="AH286" s="36" t="s">
        <v>119</v>
      </c>
      <c r="AI286" s="36">
        <v>2015</v>
      </c>
      <c r="AJ286" s="36" t="s">
        <v>135</v>
      </c>
      <c r="AK286" s="36" t="s">
        <v>136</v>
      </c>
      <c r="AL286" s="36" t="s">
        <v>137</v>
      </c>
      <c r="AM286" s="36" t="s">
        <v>138</v>
      </c>
      <c r="AN286" s="36" t="s">
        <v>88</v>
      </c>
      <c r="AO286" s="36" t="s">
        <v>88</v>
      </c>
      <c r="AP286" s="36" t="s">
        <v>1258</v>
      </c>
      <c r="AQ286" s="29" t="s">
        <v>1565</v>
      </c>
      <c r="AR286" s="29"/>
    </row>
    <row r="287" spans="1:44" ht="237" hidden="1" customHeight="1" x14ac:dyDescent="0.25">
      <c r="A287" s="42" t="s">
        <v>1566</v>
      </c>
      <c r="B287" s="36">
        <f t="shared" si="10"/>
        <v>250</v>
      </c>
      <c r="C287" s="36" t="s">
        <v>1567</v>
      </c>
      <c r="D287" s="29"/>
      <c r="E287" s="36"/>
      <c r="F287" s="36">
        <v>8</v>
      </c>
      <c r="G287" s="36" t="s">
        <v>1568</v>
      </c>
      <c r="H287" s="47" t="s">
        <v>1246</v>
      </c>
      <c r="I287" s="36" t="s">
        <v>72</v>
      </c>
      <c r="J287" s="36" t="s">
        <v>1246</v>
      </c>
      <c r="K287" s="36" t="s">
        <v>1246</v>
      </c>
      <c r="L287" s="44">
        <v>93401000000</v>
      </c>
      <c r="M287" s="36" t="s">
        <v>1247</v>
      </c>
      <c r="N287" s="36" t="s">
        <v>1569</v>
      </c>
      <c r="O287" s="36" t="s">
        <v>1570</v>
      </c>
      <c r="P287" s="36" t="s">
        <v>1571</v>
      </c>
      <c r="Q287" s="36" t="s">
        <v>109</v>
      </c>
      <c r="R287" s="36">
        <v>804</v>
      </c>
      <c r="S287" s="36">
        <v>8040020</v>
      </c>
      <c r="T287" s="36">
        <v>642</v>
      </c>
      <c r="U287" s="36" t="s">
        <v>1251</v>
      </c>
      <c r="V287" s="45">
        <v>1</v>
      </c>
      <c r="W287" s="46">
        <v>15.3</v>
      </c>
      <c r="X287" s="46">
        <v>15.3</v>
      </c>
      <c r="Y287" s="36">
        <v>2015</v>
      </c>
      <c r="Z287" s="36" t="s">
        <v>161</v>
      </c>
      <c r="AA287" s="36">
        <v>2015</v>
      </c>
      <c r="AB287" s="36" t="s">
        <v>194</v>
      </c>
      <c r="AC287" s="47">
        <v>2015</v>
      </c>
      <c r="AD287" s="36" t="s">
        <v>84</v>
      </c>
      <c r="AE287" s="47">
        <v>2015</v>
      </c>
      <c r="AF287" s="36" t="s">
        <v>1572</v>
      </c>
      <c r="AG287" s="36">
        <v>2015</v>
      </c>
      <c r="AH287" s="36" t="s">
        <v>83</v>
      </c>
      <c r="AI287" s="36">
        <v>2015</v>
      </c>
      <c r="AJ287" s="36" t="s">
        <v>135</v>
      </c>
      <c r="AK287" s="36" t="s">
        <v>247</v>
      </c>
      <c r="AL287" s="36" t="s">
        <v>86</v>
      </c>
      <c r="AM287" s="36" t="s">
        <v>109</v>
      </c>
      <c r="AN287" s="36" t="s">
        <v>88</v>
      </c>
      <c r="AO287" s="36" t="s">
        <v>88</v>
      </c>
      <c r="AP287" s="36" t="s">
        <v>1258</v>
      </c>
      <c r="AQ287" s="29" t="s">
        <v>1573</v>
      </c>
      <c r="AR287" s="29"/>
    </row>
    <row r="288" spans="1:44" ht="409.5" hidden="1" customHeight="1" x14ac:dyDescent="0.25">
      <c r="A288" s="42"/>
      <c r="B288" s="36">
        <f t="shared" si="10"/>
        <v>251</v>
      </c>
      <c r="C288" s="36" t="s">
        <v>1574</v>
      </c>
      <c r="D288" s="29" t="s">
        <v>165</v>
      </c>
      <c r="E288" s="36"/>
      <c r="F288" s="36">
        <v>8</v>
      </c>
      <c r="G288" s="36" t="s">
        <v>1568</v>
      </c>
      <c r="H288" s="47" t="s">
        <v>1246</v>
      </c>
      <c r="I288" s="36" t="s">
        <v>72</v>
      </c>
      <c r="J288" s="36" t="s">
        <v>1246</v>
      </c>
      <c r="K288" s="36" t="s">
        <v>1246</v>
      </c>
      <c r="L288" s="44">
        <v>93401000000</v>
      </c>
      <c r="M288" s="36" t="s">
        <v>1247</v>
      </c>
      <c r="N288" s="36" t="s">
        <v>1575</v>
      </c>
      <c r="O288" s="36" t="s">
        <v>1575</v>
      </c>
      <c r="P288" s="36" t="s">
        <v>1571</v>
      </c>
      <c r="Q288" s="36" t="s">
        <v>109</v>
      </c>
      <c r="R288" s="36">
        <v>804</v>
      </c>
      <c r="S288" s="36">
        <v>8040020</v>
      </c>
      <c r="T288" s="36">
        <v>642</v>
      </c>
      <c r="U288" s="36" t="s">
        <v>1251</v>
      </c>
      <c r="V288" s="45">
        <v>1</v>
      </c>
      <c r="W288" s="46">
        <v>10</v>
      </c>
      <c r="X288" s="46">
        <v>10</v>
      </c>
      <c r="Y288" s="36">
        <v>2014</v>
      </c>
      <c r="Z288" s="36" t="s">
        <v>133</v>
      </c>
      <c r="AA288" s="36">
        <v>2014</v>
      </c>
      <c r="AB288" s="36" t="s">
        <v>134</v>
      </c>
      <c r="AC288" s="47">
        <v>2014</v>
      </c>
      <c r="AD288" s="36" t="s">
        <v>135</v>
      </c>
      <c r="AE288" s="47">
        <v>2015</v>
      </c>
      <c r="AF288" s="36" t="s">
        <v>99</v>
      </c>
      <c r="AG288" s="36">
        <v>2015</v>
      </c>
      <c r="AH288" s="36" t="s">
        <v>161</v>
      </c>
      <c r="AI288" s="36">
        <v>2015</v>
      </c>
      <c r="AJ288" s="36" t="s">
        <v>135</v>
      </c>
      <c r="AK288" s="36" t="s">
        <v>247</v>
      </c>
      <c r="AL288" s="36" t="s">
        <v>86</v>
      </c>
      <c r="AM288" s="36" t="s">
        <v>109</v>
      </c>
      <c r="AN288" s="36" t="s">
        <v>88</v>
      </c>
      <c r="AO288" s="36" t="s">
        <v>88</v>
      </c>
      <c r="AP288" s="36" t="s">
        <v>1258</v>
      </c>
      <c r="AQ288" s="29" t="s">
        <v>1576</v>
      </c>
      <c r="AR288" s="29" t="s">
        <v>349</v>
      </c>
    </row>
    <row r="289" spans="1:44" ht="192.75" hidden="1" customHeight="1" x14ac:dyDescent="0.25">
      <c r="A289" s="42" t="s">
        <v>1577</v>
      </c>
      <c r="B289" s="36">
        <f t="shared" si="10"/>
        <v>252</v>
      </c>
      <c r="C289" s="36" t="s">
        <v>1578</v>
      </c>
      <c r="D289" s="29"/>
      <c r="E289" s="36"/>
      <c r="F289" s="36">
        <v>8</v>
      </c>
      <c r="G289" s="36" t="s">
        <v>1568</v>
      </c>
      <c r="H289" s="47" t="s">
        <v>1246</v>
      </c>
      <c r="I289" s="36" t="s">
        <v>72</v>
      </c>
      <c r="J289" s="36" t="s">
        <v>1246</v>
      </c>
      <c r="K289" s="36" t="s">
        <v>1246</v>
      </c>
      <c r="L289" s="44">
        <v>93401000000</v>
      </c>
      <c r="M289" s="36" t="s">
        <v>1247</v>
      </c>
      <c r="N289" s="36" t="s">
        <v>1579</v>
      </c>
      <c r="O289" s="36" t="s">
        <v>1580</v>
      </c>
      <c r="P289" s="36" t="s">
        <v>1571</v>
      </c>
      <c r="Q289" s="36" t="s">
        <v>109</v>
      </c>
      <c r="R289" s="36">
        <v>804</v>
      </c>
      <c r="S289" s="36">
        <v>8040020</v>
      </c>
      <c r="T289" s="36">
        <v>642</v>
      </c>
      <c r="U289" s="36" t="s">
        <v>1251</v>
      </c>
      <c r="V289" s="45">
        <v>1</v>
      </c>
      <c r="W289" s="46">
        <v>32.5</v>
      </c>
      <c r="X289" s="46">
        <v>32.5</v>
      </c>
      <c r="Y289" s="36">
        <v>2015</v>
      </c>
      <c r="Z289" s="36" t="s">
        <v>82</v>
      </c>
      <c r="AA289" s="36">
        <v>2015</v>
      </c>
      <c r="AB289" s="36" t="s">
        <v>83</v>
      </c>
      <c r="AC289" s="47">
        <v>2015</v>
      </c>
      <c r="AD289" s="36" t="s">
        <v>119</v>
      </c>
      <c r="AE289" s="47">
        <v>2015</v>
      </c>
      <c r="AF289" s="36" t="s">
        <v>100</v>
      </c>
      <c r="AG289" s="36">
        <v>2015</v>
      </c>
      <c r="AH289" s="36" t="s">
        <v>1581</v>
      </c>
      <c r="AI289" s="36">
        <v>2015</v>
      </c>
      <c r="AJ289" s="36" t="s">
        <v>135</v>
      </c>
      <c r="AK289" s="36" t="s">
        <v>247</v>
      </c>
      <c r="AL289" s="36" t="s">
        <v>86</v>
      </c>
      <c r="AM289" s="36" t="s">
        <v>109</v>
      </c>
      <c r="AN289" s="36" t="s">
        <v>88</v>
      </c>
      <c r="AO289" s="36" t="s">
        <v>88</v>
      </c>
      <c r="AP289" s="36" t="s">
        <v>1258</v>
      </c>
      <c r="AQ289" s="29" t="s">
        <v>1582</v>
      </c>
      <c r="AR289" s="29"/>
    </row>
    <row r="290" spans="1:44" ht="192.75" hidden="1" customHeight="1" x14ac:dyDescent="0.25">
      <c r="A290" s="42" t="s">
        <v>1583</v>
      </c>
      <c r="B290" s="36">
        <f t="shared" si="10"/>
        <v>253</v>
      </c>
      <c r="C290" s="36" t="s">
        <v>1584</v>
      </c>
      <c r="D290" s="29" t="s">
        <v>93</v>
      </c>
      <c r="E290" s="36"/>
      <c r="F290" s="36"/>
      <c r="G290" s="36" t="s">
        <v>1568</v>
      </c>
      <c r="H290" s="47" t="s">
        <v>1246</v>
      </c>
      <c r="I290" s="36" t="s">
        <v>72</v>
      </c>
      <c r="J290" s="36" t="s">
        <v>1246</v>
      </c>
      <c r="K290" s="36" t="s">
        <v>1246</v>
      </c>
      <c r="L290" s="44">
        <v>93401000000</v>
      </c>
      <c r="M290" s="36" t="s">
        <v>1247</v>
      </c>
      <c r="N290" s="36" t="s">
        <v>1585</v>
      </c>
      <c r="O290" s="36" t="s">
        <v>1586</v>
      </c>
      <c r="P290" s="36" t="s">
        <v>1571</v>
      </c>
      <c r="Q290" s="36" t="s">
        <v>109</v>
      </c>
      <c r="R290" s="36">
        <v>804</v>
      </c>
      <c r="S290" s="36">
        <v>8040020</v>
      </c>
      <c r="T290" s="36">
        <v>642</v>
      </c>
      <c r="U290" s="36" t="s">
        <v>1251</v>
      </c>
      <c r="V290" s="45">
        <v>1</v>
      </c>
      <c r="W290" s="51">
        <v>6</v>
      </c>
      <c r="X290" s="46">
        <f>W290</f>
        <v>6</v>
      </c>
      <c r="Y290" s="36">
        <v>2015</v>
      </c>
      <c r="Z290" s="36" t="s">
        <v>161</v>
      </c>
      <c r="AA290" s="36">
        <v>2015</v>
      </c>
      <c r="AB290" s="36" t="s">
        <v>194</v>
      </c>
      <c r="AC290" s="47">
        <v>2015</v>
      </c>
      <c r="AD290" s="36" t="s">
        <v>84</v>
      </c>
      <c r="AE290" s="47">
        <v>2015</v>
      </c>
      <c r="AF290" s="36" t="s">
        <v>1572</v>
      </c>
      <c r="AG290" s="36">
        <v>2015</v>
      </c>
      <c r="AH290" s="36" t="s">
        <v>83</v>
      </c>
      <c r="AI290" s="36">
        <v>2015</v>
      </c>
      <c r="AJ290" s="36" t="s">
        <v>135</v>
      </c>
      <c r="AK290" s="36" t="s">
        <v>247</v>
      </c>
      <c r="AL290" s="36" t="s">
        <v>86</v>
      </c>
      <c r="AM290" s="36" t="s">
        <v>109</v>
      </c>
      <c r="AN290" s="36" t="s">
        <v>88</v>
      </c>
      <c r="AO290" s="36" t="s">
        <v>88</v>
      </c>
      <c r="AP290" s="36" t="s">
        <v>1258</v>
      </c>
      <c r="AQ290" s="29" t="s">
        <v>1587</v>
      </c>
      <c r="AR290" s="29" t="s">
        <v>775</v>
      </c>
    </row>
    <row r="291" spans="1:44" ht="409.5" hidden="1" customHeight="1" x14ac:dyDescent="0.25">
      <c r="A291" s="42" t="s">
        <v>1588</v>
      </c>
      <c r="B291" s="36">
        <f t="shared" si="10"/>
        <v>254</v>
      </c>
      <c r="C291" s="36" t="s">
        <v>1589</v>
      </c>
      <c r="D291" s="29"/>
      <c r="E291" s="36"/>
      <c r="F291" s="36">
        <v>8</v>
      </c>
      <c r="G291" s="36" t="s">
        <v>1590</v>
      </c>
      <c r="H291" s="47" t="s">
        <v>1246</v>
      </c>
      <c r="I291" s="36" t="s">
        <v>72</v>
      </c>
      <c r="J291" s="36" t="s">
        <v>1246</v>
      </c>
      <c r="K291" s="36" t="s">
        <v>1246</v>
      </c>
      <c r="L291" s="44">
        <v>93401000000</v>
      </c>
      <c r="M291" s="36" t="s">
        <v>1247</v>
      </c>
      <c r="N291" s="36" t="s">
        <v>1590</v>
      </c>
      <c r="O291" s="36" t="s">
        <v>1591</v>
      </c>
      <c r="P291" s="36" t="s">
        <v>1592</v>
      </c>
      <c r="Q291" s="36" t="s">
        <v>109</v>
      </c>
      <c r="R291" s="36">
        <v>804</v>
      </c>
      <c r="S291" s="36">
        <v>8040020</v>
      </c>
      <c r="T291" s="36">
        <v>642</v>
      </c>
      <c r="U291" s="36" t="s">
        <v>1251</v>
      </c>
      <c r="V291" s="45">
        <v>1</v>
      </c>
      <c r="W291" s="46">
        <v>71.5</v>
      </c>
      <c r="X291" s="46">
        <v>71.5</v>
      </c>
      <c r="Y291" s="36">
        <v>2015</v>
      </c>
      <c r="Z291" s="36" t="s">
        <v>82</v>
      </c>
      <c r="AA291" s="36">
        <v>2015</v>
      </c>
      <c r="AB291" s="36" t="s">
        <v>83</v>
      </c>
      <c r="AC291" s="47">
        <v>2015</v>
      </c>
      <c r="AD291" s="36" t="s">
        <v>119</v>
      </c>
      <c r="AE291" s="47">
        <v>2015</v>
      </c>
      <c r="AF291" s="36" t="s">
        <v>100</v>
      </c>
      <c r="AG291" s="36">
        <v>2015</v>
      </c>
      <c r="AH291" s="36" t="s">
        <v>310</v>
      </c>
      <c r="AI291" s="36">
        <v>2015</v>
      </c>
      <c r="AJ291" s="36" t="s">
        <v>135</v>
      </c>
      <c r="AK291" s="36" t="s">
        <v>247</v>
      </c>
      <c r="AL291" s="36" t="s">
        <v>86</v>
      </c>
      <c r="AM291" s="36" t="s">
        <v>109</v>
      </c>
      <c r="AN291" s="36" t="s">
        <v>88</v>
      </c>
      <c r="AO291" s="36" t="s">
        <v>88</v>
      </c>
      <c r="AP291" s="36" t="s">
        <v>1258</v>
      </c>
      <c r="AQ291" s="29" t="s">
        <v>1593</v>
      </c>
      <c r="AR291" s="29"/>
    </row>
    <row r="292" spans="1:44" ht="221.25" hidden="1" customHeight="1" x14ac:dyDescent="0.25">
      <c r="A292" s="42" t="s">
        <v>1594</v>
      </c>
      <c r="B292" s="36">
        <f t="shared" si="10"/>
        <v>255</v>
      </c>
      <c r="C292" s="36" t="s">
        <v>1595</v>
      </c>
      <c r="D292" s="29" t="s">
        <v>93</v>
      </c>
      <c r="E292" s="36"/>
      <c r="F292" s="36">
        <v>8</v>
      </c>
      <c r="G292" s="36" t="s">
        <v>1596</v>
      </c>
      <c r="H292" s="47" t="s">
        <v>1246</v>
      </c>
      <c r="I292" s="36" t="s">
        <v>72</v>
      </c>
      <c r="J292" s="36" t="s">
        <v>1246</v>
      </c>
      <c r="K292" s="36" t="s">
        <v>1246</v>
      </c>
      <c r="L292" s="44">
        <v>93401000000</v>
      </c>
      <c r="M292" s="36" t="s">
        <v>1247</v>
      </c>
      <c r="N292" s="36" t="s">
        <v>1596</v>
      </c>
      <c r="O292" s="36" t="s">
        <v>1597</v>
      </c>
      <c r="P292" s="36" t="s">
        <v>1598</v>
      </c>
      <c r="Q292" s="36" t="s">
        <v>109</v>
      </c>
      <c r="R292" s="36" t="s">
        <v>976</v>
      </c>
      <c r="S292" s="36" t="s">
        <v>1390</v>
      </c>
      <c r="T292" s="36">
        <v>642</v>
      </c>
      <c r="U292" s="36" t="s">
        <v>1251</v>
      </c>
      <c r="V292" s="45">
        <v>1</v>
      </c>
      <c r="W292" s="46">
        <v>430</v>
      </c>
      <c r="X292" s="46">
        <v>179</v>
      </c>
      <c r="Y292" s="36">
        <v>2015</v>
      </c>
      <c r="Z292" s="29" t="s">
        <v>100</v>
      </c>
      <c r="AA292" s="36">
        <v>2015</v>
      </c>
      <c r="AB292" s="29" t="s">
        <v>310</v>
      </c>
      <c r="AC292" s="47">
        <v>2015</v>
      </c>
      <c r="AD292" s="29" t="s">
        <v>133</v>
      </c>
      <c r="AE292" s="47">
        <v>2015</v>
      </c>
      <c r="AF292" s="29" t="s">
        <v>134</v>
      </c>
      <c r="AG292" s="36">
        <v>2015</v>
      </c>
      <c r="AH292" s="29" t="s">
        <v>135</v>
      </c>
      <c r="AI292" s="36">
        <v>2016</v>
      </c>
      <c r="AJ292" s="29" t="s">
        <v>135</v>
      </c>
      <c r="AK292" s="36" t="s">
        <v>136</v>
      </c>
      <c r="AL292" s="36" t="s">
        <v>137</v>
      </c>
      <c r="AM292" s="36" t="s">
        <v>138</v>
      </c>
      <c r="AN292" s="36" t="s">
        <v>88</v>
      </c>
      <c r="AO292" s="36" t="s">
        <v>88</v>
      </c>
      <c r="AP292" s="36" t="s">
        <v>1599</v>
      </c>
      <c r="AQ292" s="29" t="s">
        <v>1600</v>
      </c>
      <c r="AR292" s="29" t="s">
        <v>383</v>
      </c>
    </row>
    <row r="293" spans="1:44" ht="138.75" hidden="1" customHeight="1" x14ac:dyDescent="0.25">
      <c r="A293" s="42" t="s">
        <v>1601</v>
      </c>
      <c r="B293" s="36">
        <f t="shared" si="10"/>
        <v>256</v>
      </c>
      <c r="C293" s="36" t="s">
        <v>1602</v>
      </c>
      <c r="D293" s="29"/>
      <c r="E293" s="36"/>
      <c r="F293" s="36">
        <v>8</v>
      </c>
      <c r="G293" s="36" t="s">
        <v>1603</v>
      </c>
      <c r="H293" s="47" t="s">
        <v>1246</v>
      </c>
      <c r="I293" s="36" t="s">
        <v>72</v>
      </c>
      <c r="J293" s="36" t="s">
        <v>1246</v>
      </c>
      <c r="K293" s="36" t="s">
        <v>1246</v>
      </c>
      <c r="L293" s="44">
        <v>93401000000</v>
      </c>
      <c r="M293" s="36" t="s">
        <v>1247</v>
      </c>
      <c r="N293" s="36" t="s">
        <v>1604</v>
      </c>
      <c r="O293" s="36" t="s">
        <v>1605</v>
      </c>
      <c r="P293" s="36" t="s">
        <v>158</v>
      </c>
      <c r="Q293" s="36" t="s">
        <v>109</v>
      </c>
      <c r="R293" s="36" t="s">
        <v>159</v>
      </c>
      <c r="S293" s="36" t="s">
        <v>160</v>
      </c>
      <c r="T293" s="36">
        <v>642</v>
      </c>
      <c r="U293" s="36" t="s">
        <v>147</v>
      </c>
      <c r="V293" s="45">
        <v>1</v>
      </c>
      <c r="W293" s="46">
        <v>110</v>
      </c>
      <c r="X293" s="46">
        <v>27</v>
      </c>
      <c r="Y293" s="36">
        <v>2015</v>
      </c>
      <c r="Z293" s="36" t="s">
        <v>82</v>
      </c>
      <c r="AA293" s="36">
        <v>2015</v>
      </c>
      <c r="AB293" s="36" t="s">
        <v>83</v>
      </c>
      <c r="AC293" s="47">
        <v>2015</v>
      </c>
      <c r="AD293" s="36" t="s">
        <v>119</v>
      </c>
      <c r="AE293" s="47">
        <v>2015</v>
      </c>
      <c r="AF293" s="36" t="s">
        <v>100</v>
      </c>
      <c r="AG293" s="36">
        <v>2015</v>
      </c>
      <c r="AH293" s="36" t="s">
        <v>310</v>
      </c>
      <c r="AI293" s="29">
        <v>2016</v>
      </c>
      <c r="AJ293" s="36" t="s">
        <v>100</v>
      </c>
      <c r="AK293" s="36" t="s">
        <v>136</v>
      </c>
      <c r="AL293" s="36" t="s">
        <v>137</v>
      </c>
      <c r="AM293" s="36" t="s">
        <v>138</v>
      </c>
      <c r="AN293" s="36" t="s">
        <v>88</v>
      </c>
      <c r="AO293" s="36" t="s">
        <v>88</v>
      </c>
      <c r="AP293" s="36" t="s">
        <v>1606</v>
      </c>
      <c r="AQ293" s="29" t="s">
        <v>1607</v>
      </c>
      <c r="AR293" s="29"/>
    </row>
    <row r="294" spans="1:44" ht="146.25" hidden="1" customHeight="1" x14ac:dyDescent="0.25">
      <c r="A294" s="42" t="s">
        <v>1608</v>
      </c>
      <c r="B294" s="36">
        <f t="shared" si="10"/>
        <v>257</v>
      </c>
      <c r="C294" s="36" t="s">
        <v>1609</v>
      </c>
      <c r="D294" s="29"/>
      <c r="E294" s="36"/>
      <c r="F294" s="36">
        <v>8</v>
      </c>
      <c r="G294" s="36" t="s">
        <v>1610</v>
      </c>
      <c r="H294" s="47" t="s">
        <v>1246</v>
      </c>
      <c r="I294" s="36" t="s">
        <v>72</v>
      </c>
      <c r="J294" s="36" t="s">
        <v>1246</v>
      </c>
      <c r="K294" s="36" t="s">
        <v>1246</v>
      </c>
      <c r="L294" s="44">
        <v>93401000000</v>
      </c>
      <c r="M294" s="36" t="s">
        <v>1247</v>
      </c>
      <c r="N294" s="36" t="s">
        <v>1611</v>
      </c>
      <c r="O294" s="36" t="s">
        <v>1612</v>
      </c>
      <c r="P294" s="36" t="s">
        <v>158</v>
      </c>
      <c r="Q294" s="36" t="s">
        <v>109</v>
      </c>
      <c r="R294" s="36" t="s">
        <v>169</v>
      </c>
      <c r="S294" s="36" t="s">
        <v>170</v>
      </c>
      <c r="T294" s="36">
        <v>642</v>
      </c>
      <c r="U294" s="36" t="s">
        <v>147</v>
      </c>
      <c r="V294" s="45">
        <v>1</v>
      </c>
      <c r="W294" s="46">
        <v>198</v>
      </c>
      <c r="X294" s="46">
        <v>41</v>
      </c>
      <c r="Y294" s="36">
        <v>2015</v>
      </c>
      <c r="Z294" s="36" t="s">
        <v>194</v>
      </c>
      <c r="AA294" s="36">
        <v>2015</v>
      </c>
      <c r="AB294" s="36" t="s">
        <v>84</v>
      </c>
      <c r="AC294" s="47">
        <v>2015</v>
      </c>
      <c r="AD294" s="36" t="s">
        <v>82</v>
      </c>
      <c r="AE294" s="47">
        <v>2015</v>
      </c>
      <c r="AF294" s="36" t="s">
        <v>83</v>
      </c>
      <c r="AG294" s="36">
        <v>2015</v>
      </c>
      <c r="AH294" s="36" t="s">
        <v>83</v>
      </c>
      <c r="AI294" s="36">
        <v>2016</v>
      </c>
      <c r="AJ294" s="36" t="s">
        <v>82</v>
      </c>
      <c r="AK294" s="36" t="s">
        <v>136</v>
      </c>
      <c r="AL294" s="36" t="s">
        <v>137</v>
      </c>
      <c r="AM294" s="36" t="s">
        <v>138</v>
      </c>
      <c r="AN294" s="36" t="s">
        <v>88</v>
      </c>
      <c r="AO294" s="36" t="s">
        <v>88</v>
      </c>
      <c r="AP294" s="36" t="s">
        <v>1613</v>
      </c>
      <c r="AQ294" s="29" t="s">
        <v>1614</v>
      </c>
      <c r="AR294" s="29"/>
    </row>
    <row r="295" spans="1:44" ht="171.75" hidden="1" customHeight="1" x14ac:dyDescent="0.25">
      <c r="A295" s="42" t="s">
        <v>1615</v>
      </c>
      <c r="B295" s="36">
        <f t="shared" si="10"/>
        <v>258</v>
      </c>
      <c r="C295" s="36" t="s">
        <v>1616</v>
      </c>
      <c r="D295" s="29"/>
      <c r="E295" s="36"/>
      <c r="F295" s="36">
        <v>8</v>
      </c>
      <c r="G295" s="36" t="s">
        <v>1304</v>
      </c>
      <c r="H295" s="47" t="s">
        <v>1246</v>
      </c>
      <c r="I295" s="36" t="s">
        <v>72</v>
      </c>
      <c r="J295" s="36" t="s">
        <v>1246</v>
      </c>
      <c r="K295" s="36" t="s">
        <v>1246</v>
      </c>
      <c r="L295" s="44">
        <v>93401000000</v>
      </c>
      <c r="M295" s="36" t="s">
        <v>1247</v>
      </c>
      <c r="N295" s="36" t="s">
        <v>1617</v>
      </c>
      <c r="O295" s="36" t="s">
        <v>1618</v>
      </c>
      <c r="P295" s="36" t="s">
        <v>1619</v>
      </c>
      <c r="Q295" s="36" t="s">
        <v>109</v>
      </c>
      <c r="R295" s="36" t="s">
        <v>1314</v>
      </c>
      <c r="S295" s="36">
        <v>70202000</v>
      </c>
      <c r="T295" s="36">
        <v>642</v>
      </c>
      <c r="U295" s="36" t="s">
        <v>1251</v>
      </c>
      <c r="V295" s="45">
        <v>1</v>
      </c>
      <c r="W295" s="46">
        <v>60</v>
      </c>
      <c r="X295" s="46">
        <v>20</v>
      </c>
      <c r="Y295" s="36">
        <v>2015</v>
      </c>
      <c r="Z295" s="36" t="s">
        <v>82</v>
      </c>
      <c r="AA295" s="36">
        <v>2015</v>
      </c>
      <c r="AB295" s="36" t="s">
        <v>83</v>
      </c>
      <c r="AC295" s="47">
        <v>2015</v>
      </c>
      <c r="AD295" s="36" t="s">
        <v>119</v>
      </c>
      <c r="AE295" s="47">
        <v>2015</v>
      </c>
      <c r="AF295" s="36" t="s">
        <v>100</v>
      </c>
      <c r="AG295" s="36">
        <v>2015</v>
      </c>
      <c r="AH295" s="36" t="s">
        <v>310</v>
      </c>
      <c r="AI295" s="36">
        <v>2016</v>
      </c>
      <c r="AJ295" s="36" t="s">
        <v>100</v>
      </c>
      <c r="AK295" s="36" t="s">
        <v>247</v>
      </c>
      <c r="AL295" s="36" t="s">
        <v>86</v>
      </c>
      <c r="AM295" s="36" t="s">
        <v>109</v>
      </c>
      <c r="AN295" s="36" t="s">
        <v>88</v>
      </c>
      <c r="AO295" s="36" t="s">
        <v>88</v>
      </c>
      <c r="AP295" s="36" t="s">
        <v>1620</v>
      </c>
      <c r="AQ295" s="29" t="s">
        <v>1621</v>
      </c>
      <c r="AR295" s="29"/>
    </row>
    <row r="296" spans="1:44" ht="141.75" hidden="1" customHeight="1" x14ac:dyDescent="0.25">
      <c r="A296" s="42"/>
      <c r="B296" s="36">
        <f t="shared" si="10"/>
        <v>259</v>
      </c>
      <c r="C296" s="36" t="s">
        <v>1622</v>
      </c>
      <c r="D296" s="29" t="s">
        <v>93</v>
      </c>
      <c r="E296" s="36"/>
      <c r="F296" s="36"/>
      <c r="G296" s="36"/>
      <c r="H296" s="47" t="s">
        <v>1623</v>
      </c>
      <c r="I296" s="36" t="s">
        <v>72</v>
      </c>
      <c r="J296" s="36" t="s">
        <v>1623</v>
      </c>
      <c r="K296" s="36" t="s">
        <v>1623</v>
      </c>
      <c r="L296" s="44" t="s">
        <v>878</v>
      </c>
      <c r="M296" s="36" t="s">
        <v>879</v>
      </c>
      <c r="N296" s="29" t="s">
        <v>1624</v>
      </c>
      <c r="O296" s="36" t="s">
        <v>880</v>
      </c>
      <c r="P296" s="36" t="s">
        <v>1625</v>
      </c>
      <c r="Q296" s="36" t="s">
        <v>109</v>
      </c>
      <c r="R296" s="36" t="s">
        <v>839</v>
      </c>
      <c r="S296" s="36">
        <v>6312020</v>
      </c>
      <c r="T296" s="36">
        <v>535</v>
      </c>
      <c r="U296" s="36" t="s">
        <v>1626</v>
      </c>
      <c r="V296" s="45">
        <v>1000</v>
      </c>
      <c r="W296" s="51">
        <v>11000</v>
      </c>
      <c r="X296" s="46">
        <f>W296</f>
        <v>11000</v>
      </c>
      <c r="Y296" s="36">
        <v>2014</v>
      </c>
      <c r="Z296" s="29" t="s">
        <v>135</v>
      </c>
      <c r="AA296" s="36">
        <v>2014</v>
      </c>
      <c r="AB296" s="29" t="s">
        <v>135</v>
      </c>
      <c r="AC296" s="47">
        <v>2014</v>
      </c>
      <c r="AD296" s="36" t="s">
        <v>135</v>
      </c>
      <c r="AE296" s="47">
        <v>2015</v>
      </c>
      <c r="AF296" s="36" t="s">
        <v>99</v>
      </c>
      <c r="AG296" s="36">
        <v>2015</v>
      </c>
      <c r="AH296" s="36" t="s">
        <v>99</v>
      </c>
      <c r="AI296" s="36">
        <v>2015</v>
      </c>
      <c r="AJ296" s="36" t="s">
        <v>135</v>
      </c>
      <c r="AK296" s="29" t="s">
        <v>149</v>
      </c>
      <c r="AL296" s="36" t="s">
        <v>137</v>
      </c>
      <c r="AM296" s="36" t="s">
        <v>138</v>
      </c>
      <c r="AN296" s="36" t="s">
        <v>88</v>
      </c>
      <c r="AO296" s="36" t="s">
        <v>89</v>
      </c>
      <c r="AP296" s="36" t="s">
        <v>109</v>
      </c>
      <c r="AQ296" s="29" t="s">
        <v>1627</v>
      </c>
      <c r="AR296" s="29" t="s">
        <v>630</v>
      </c>
    </row>
    <row r="297" spans="1:44" ht="283.5" hidden="1" customHeight="1" x14ac:dyDescent="0.25">
      <c r="A297" s="42" t="s">
        <v>1628</v>
      </c>
      <c r="B297" s="36">
        <f t="shared" si="10"/>
        <v>260</v>
      </c>
      <c r="C297" s="36" t="s">
        <v>1629</v>
      </c>
      <c r="D297" s="29" t="s">
        <v>93</v>
      </c>
      <c r="E297" s="36"/>
      <c r="F297" s="36"/>
      <c r="G297" s="36"/>
      <c r="H297" s="47" t="s">
        <v>1623</v>
      </c>
      <c r="I297" s="36" t="s">
        <v>72</v>
      </c>
      <c r="J297" s="36" t="s">
        <v>1623</v>
      </c>
      <c r="K297" s="36" t="s">
        <v>1623</v>
      </c>
      <c r="L297" s="44" t="s">
        <v>878</v>
      </c>
      <c r="M297" s="36" t="s">
        <v>879</v>
      </c>
      <c r="N297" s="29" t="s">
        <v>1630</v>
      </c>
      <c r="O297" s="36" t="str">
        <f>N297</f>
        <v>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ОАО «Мобильные ГТЭС» в г. Калининград</v>
      </c>
      <c r="P297" s="36" t="s">
        <v>1631</v>
      </c>
      <c r="Q297" s="36" t="s">
        <v>109</v>
      </c>
      <c r="R297" s="36" t="s">
        <v>1632</v>
      </c>
      <c r="S297" s="36">
        <v>3319020</v>
      </c>
      <c r="T297" s="36">
        <v>362</v>
      </c>
      <c r="U297" s="36" t="s">
        <v>147</v>
      </c>
      <c r="V297" s="45">
        <v>1</v>
      </c>
      <c r="W297" s="46">
        <v>200</v>
      </c>
      <c r="X297" s="46">
        <v>200</v>
      </c>
      <c r="Y297" s="36">
        <v>2015</v>
      </c>
      <c r="Z297" s="36" t="s">
        <v>100</v>
      </c>
      <c r="AA297" s="36">
        <v>2015</v>
      </c>
      <c r="AB297" s="36" t="s">
        <v>310</v>
      </c>
      <c r="AC297" s="47">
        <v>2015</v>
      </c>
      <c r="AD297" s="36" t="s">
        <v>133</v>
      </c>
      <c r="AE297" s="47">
        <v>2015</v>
      </c>
      <c r="AF297" s="36" t="s">
        <v>134</v>
      </c>
      <c r="AG297" s="36">
        <v>2015</v>
      </c>
      <c r="AH297" s="36" t="s">
        <v>134</v>
      </c>
      <c r="AI297" s="36">
        <v>2016</v>
      </c>
      <c r="AJ297" s="36" t="s">
        <v>407</v>
      </c>
      <c r="AK297" s="36" t="s">
        <v>136</v>
      </c>
      <c r="AL297" s="36" t="s">
        <v>137</v>
      </c>
      <c r="AM297" s="36" t="s">
        <v>138</v>
      </c>
      <c r="AN297" s="36" t="s">
        <v>88</v>
      </c>
      <c r="AO297" s="36" t="s">
        <v>89</v>
      </c>
      <c r="AP297" s="36"/>
      <c r="AQ297" s="29"/>
      <c r="AR297" s="29" t="s">
        <v>835</v>
      </c>
    </row>
    <row r="298" spans="1:44" ht="90" hidden="1" customHeight="1" x14ac:dyDescent="0.25">
      <c r="A298" s="42"/>
      <c r="B298" s="36">
        <f t="shared" si="10"/>
        <v>261</v>
      </c>
      <c r="C298" s="36" t="s">
        <v>1633</v>
      </c>
      <c r="D298" s="29" t="s">
        <v>165</v>
      </c>
      <c r="E298" s="36"/>
      <c r="F298" s="36"/>
      <c r="G298" s="36"/>
      <c r="H298" s="47" t="s">
        <v>1623</v>
      </c>
      <c r="I298" s="36" t="s">
        <v>72</v>
      </c>
      <c r="J298" s="36" t="s">
        <v>1623</v>
      </c>
      <c r="K298" s="36" t="s">
        <v>1623</v>
      </c>
      <c r="L298" s="44" t="s">
        <v>878</v>
      </c>
      <c r="M298" s="36" t="s">
        <v>879</v>
      </c>
      <c r="N298" s="36" t="s">
        <v>885</v>
      </c>
      <c r="O298" s="36" t="s">
        <v>885</v>
      </c>
      <c r="P298" s="36" t="s">
        <v>886</v>
      </c>
      <c r="Q298" s="36" t="s">
        <v>109</v>
      </c>
      <c r="R298" s="36" t="s">
        <v>887</v>
      </c>
      <c r="S298" s="36">
        <v>6023010</v>
      </c>
      <c r="T298" s="36">
        <v>168</v>
      </c>
      <c r="U298" s="36" t="s">
        <v>1626</v>
      </c>
      <c r="V298" s="45">
        <v>1</v>
      </c>
      <c r="W298" s="46">
        <v>110</v>
      </c>
      <c r="X298" s="46">
        <v>110</v>
      </c>
      <c r="Y298" s="36">
        <v>2014</v>
      </c>
      <c r="Z298" s="36" t="s">
        <v>133</v>
      </c>
      <c r="AA298" s="36">
        <v>2014</v>
      </c>
      <c r="AB298" s="36" t="s">
        <v>134</v>
      </c>
      <c r="AC298" s="47">
        <v>2014</v>
      </c>
      <c r="AD298" s="36" t="s">
        <v>135</v>
      </c>
      <c r="AE298" s="47">
        <v>2015</v>
      </c>
      <c r="AF298" s="36" t="s">
        <v>99</v>
      </c>
      <c r="AG298" s="36">
        <v>2015</v>
      </c>
      <c r="AH298" s="36" t="s">
        <v>99</v>
      </c>
      <c r="AI298" s="36">
        <v>2015</v>
      </c>
      <c r="AJ298" s="36" t="s">
        <v>135</v>
      </c>
      <c r="AK298" s="36" t="s">
        <v>136</v>
      </c>
      <c r="AL298" s="36" t="s">
        <v>137</v>
      </c>
      <c r="AM298" s="36" t="s">
        <v>138</v>
      </c>
      <c r="AN298" s="36" t="s">
        <v>88</v>
      </c>
      <c r="AO298" s="36" t="s">
        <v>89</v>
      </c>
      <c r="AP298" s="36" t="s">
        <v>109</v>
      </c>
      <c r="AQ298" s="29" t="s">
        <v>1634</v>
      </c>
      <c r="AR298" s="29" t="s">
        <v>630</v>
      </c>
    </row>
    <row r="299" spans="1:44" ht="105" hidden="1" customHeight="1" x14ac:dyDescent="0.25">
      <c r="A299" s="42"/>
      <c r="B299" s="36">
        <f t="shared" si="10"/>
        <v>262</v>
      </c>
      <c r="C299" s="36" t="s">
        <v>1635</v>
      </c>
      <c r="D299" s="29"/>
      <c r="E299" s="36"/>
      <c r="F299" s="36"/>
      <c r="G299" s="36"/>
      <c r="H299" s="47" t="s">
        <v>1623</v>
      </c>
      <c r="I299" s="36" t="s">
        <v>72</v>
      </c>
      <c r="J299" s="36" t="s">
        <v>1623</v>
      </c>
      <c r="K299" s="36" t="s">
        <v>1623</v>
      </c>
      <c r="L299" s="44" t="s">
        <v>878</v>
      </c>
      <c r="M299" s="36" t="s">
        <v>879</v>
      </c>
      <c r="N299" s="36" t="s">
        <v>1636</v>
      </c>
      <c r="O299" s="36" t="s">
        <v>1637</v>
      </c>
      <c r="P299" s="36" t="s">
        <v>1638</v>
      </c>
      <c r="Q299" s="36" t="s">
        <v>109</v>
      </c>
      <c r="R299" s="36">
        <v>513</v>
      </c>
      <c r="S299" s="36">
        <v>513900000</v>
      </c>
      <c r="T299" s="36">
        <v>642</v>
      </c>
      <c r="U299" s="36" t="s">
        <v>1251</v>
      </c>
      <c r="V299" s="45">
        <v>1</v>
      </c>
      <c r="W299" s="46">
        <v>10</v>
      </c>
      <c r="X299" s="46">
        <v>10</v>
      </c>
      <c r="Y299" s="36">
        <v>2015</v>
      </c>
      <c r="Z299" s="36" t="s">
        <v>99</v>
      </c>
      <c r="AA299" s="36">
        <v>2015</v>
      </c>
      <c r="AB299" s="36" t="s">
        <v>161</v>
      </c>
      <c r="AC299" s="47">
        <v>2015</v>
      </c>
      <c r="AD299" s="36" t="s">
        <v>194</v>
      </c>
      <c r="AE299" s="47">
        <v>2015</v>
      </c>
      <c r="AF299" s="36" t="s">
        <v>84</v>
      </c>
      <c r="AG299" s="36">
        <v>2015</v>
      </c>
      <c r="AH299" s="36" t="s">
        <v>84</v>
      </c>
      <c r="AI299" s="36">
        <v>2015</v>
      </c>
      <c r="AJ299" s="36" t="s">
        <v>83</v>
      </c>
      <c r="AK299" s="36" t="s">
        <v>247</v>
      </c>
      <c r="AL299" s="36" t="s">
        <v>86</v>
      </c>
      <c r="AM299" s="36"/>
      <c r="AN299" s="36" t="s">
        <v>88</v>
      </c>
      <c r="AO299" s="36" t="s">
        <v>89</v>
      </c>
      <c r="AP299" s="36"/>
      <c r="AQ299" s="29"/>
      <c r="AR299" s="29"/>
    </row>
    <row r="300" spans="1:44" ht="120" hidden="1" customHeight="1" x14ac:dyDescent="0.25">
      <c r="A300" s="42" t="s">
        <v>1639</v>
      </c>
      <c r="B300" s="36">
        <f t="shared" si="10"/>
        <v>263</v>
      </c>
      <c r="C300" s="36" t="s">
        <v>1640</v>
      </c>
      <c r="D300" s="29"/>
      <c r="E300" s="36"/>
      <c r="F300" s="36"/>
      <c r="G300" s="36"/>
      <c r="H300" s="47" t="s">
        <v>1623</v>
      </c>
      <c r="I300" s="36" t="s">
        <v>72</v>
      </c>
      <c r="J300" s="36" t="s">
        <v>1623</v>
      </c>
      <c r="K300" s="36" t="s">
        <v>1623</v>
      </c>
      <c r="L300" s="44" t="s">
        <v>878</v>
      </c>
      <c r="M300" s="36" t="s">
        <v>879</v>
      </c>
      <c r="N300" s="36" t="s">
        <v>1641</v>
      </c>
      <c r="O300" s="36" t="s">
        <v>1641</v>
      </c>
      <c r="P300" s="36" t="s">
        <v>1642</v>
      </c>
      <c r="Q300" s="36" t="s">
        <v>109</v>
      </c>
      <c r="R300" s="36" t="s">
        <v>1643</v>
      </c>
      <c r="S300" s="36">
        <v>4550020</v>
      </c>
      <c r="T300" s="36">
        <v>356</v>
      </c>
      <c r="U300" s="36" t="s">
        <v>147</v>
      </c>
      <c r="V300" s="45">
        <v>1</v>
      </c>
      <c r="W300" s="46">
        <v>180</v>
      </c>
      <c r="X300" s="46">
        <v>180</v>
      </c>
      <c r="Y300" s="36">
        <v>2014</v>
      </c>
      <c r="Z300" s="36" t="s">
        <v>394</v>
      </c>
      <c r="AA300" s="36">
        <v>2015</v>
      </c>
      <c r="AB300" s="36" t="s">
        <v>99</v>
      </c>
      <c r="AC300" s="47">
        <v>2015</v>
      </c>
      <c r="AD300" s="36" t="s">
        <v>161</v>
      </c>
      <c r="AE300" s="47">
        <v>2015</v>
      </c>
      <c r="AF300" s="36" t="s">
        <v>194</v>
      </c>
      <c r="AG300" s="36">
        <v>2015</v>
      </c>
      <c r="AH300" s="36" t="s">
        <v>194</v>
      </c>
      <c r="AI300" s="36">
        <v>2016</v>
      </c>
      <c r="AJ300" s="36" t="s">
        <v>161</v>
      </c>
      <c r="AK300" s="36" t="s">
        <v>136</v>
      </c>
      <c r="AL300" s="36" t="s">
        <v>137</v>
      </c>
      <c r="AM300" s="36" t="s">
        <v>138</v>
      </c>
      <c r="AN300" s="36" t="s">
        <v>88</v>
      </c>
      <c r="AO300" s="36" t="s">
        <v>89</v>
      </c>
      <c r="AP300" s="36"/>
      <c r="AQ300" s="29" t="s">
        <v>1644</v>
      </c>
      <c r="AR300" s="29"/>
    </row>
    <row r="301" spans="1:44" ht="189" hidden="1" customHeight="1" x14ac:dyDescent="0.25">
      <c r="A301" s="42"/>
      <c r="B301" s="36">
        <f t="shared" si="10"/>
        <v>264</v>
      </c>
      <c r="C301" s="36" t="s">
        <v>1645</v>
      </c>
      <c r="D301" s="29" t="s">
        <v>165</v>
      </c>
      <c r="E301" s="36"/>
      <c r="F301" s="36"/>
      <c r="G301" s="36"/>
      <c r="H301" s="47" t="s">
        <v>790</v>
      </c>
      <c r="I301" s="36" t="s">
        <v>72</v>
      </c>
      <c r="J301" s="36" t="s">
        <v>790</v>
      </c>
      <c r="K301" s="36" t="s">
        <v>790</v>
      </c>
      <c r="L301" s="44" t="s">
        <v>878</v>
      </c>
      <c r="M301" s="36" t="s">
        <v>879</v>
      </c>
      <c r="N301" s="36" t="s">
        <v>891</v>
      </c>
      <c r="O301" s="36" t="s">
        <v>891</v>
      </c>
      <c r="P301" s="36" t="s">
        <v>1625</v>
      </c>
      <c r="Q301" s="36" t="s">
        <v>109</v>
      </c>
      <c r="R301" s="36" t="s">
        <v>875</v>
      </c>
      <c r="S301" s="36">
        <v>5110202</v>
      </c>
      <c r="T301" s="36">
        <v>168</v>
      </c>
      <c r="U301" s="36" t="s">
        <v>1626</v>
      </c>
      <c r="V301" s="45">
        <v>2500</v>
      </c>
      <c r="W301" s="46">
        <v>10500</v>
      </c>
      <c r="X301" s="46">
        <v>10500</v>
      </c>
      <c r="Y301" s="36">
        <v>2014</v>
      </c>
      <c r="Z301" s="36" t="s">
        <v>133</v>
      </c>
      <c r="AA301" s="36">
        <v>2014</v>
      </c>
      <c r="AB301" s="36" t="s">
        <v>134</v>
      </c>
      <c r="AC301" s="47">
        <v>2014</v>
      </c>
      <c r="AD301" s="36" t="s">
        <v>135</v>
      </c>
      <c r="AE301" s="47">
        <v>2015</v>
      </c>
      <c r="AF301" s="36" t="s">
        <v>99</v>
      </c>
      <c r="AG301" s="36">
        <v>2015</v>
      </c>
      <c r="AH301" s="36" t="s">
        <v>99</v>
      </c>
      <c r="AI301" s="36">
        <v>2015</v>
      </c>
      <c r="AJ301" s="36" t="s">
        <v>135</v>
      </c>
      <c r="AK301" s="36" t="s">
        <v>149</v>
      </c>
      <c r="AL301" s="36" t="s">
        <v>137</v>
      </c>
      <c r="AM301" s="36" t="s">
        <v>138</v>
      </c>
      <c r="AN301" s="36" t="s">
        <v>88</v>
      </c>
      <c r="AO301" s="36" t="s">
        <v>89</v>
      </c>
      <c r="AP301" s="36" t="s">
        <v>109</v>
      </c>
      <c r="AQ301" s="29" t="s">
        <v>1646</v>
      </c>
      <c r="AR301" s="29" t="s">
        <v>349</v>
      </c>
    </row>
    <row r="302" spans="1:44" ht="94.5" hidden="1" customHeight="1" x14ac:dyDescent="0.25">
      <c r="A302" s="42"/>
      <c r="B302" s="36">
        <f t="shared" si="10"/>
        <v>265</v>
      </c>
      <c r="C302" s="36" t="s">
        <v>1647</v>
      </c>
      <c r="D302" s="29" t="s">
        <v>165</v>
      </c>
      <c r="E302" s="36"/>
      <c r="F302" s="36"/>
      <c r="G302" s="36"/>
      <c r="H302" s="47" t="s">
        <v>1623</v>
      </c>
      <c r="I302" s="36" t="s">
        <v>72</v>
      </c>
      <c r="J302" s="36" t="s">
        <v>1623</v>
      </c>
      <c r="K302" s="36" t="s">
        <v>1623</v>
      </c>
      <c r="L302" s="44" t="s">
        <v>878</v>
      </c>
      <c r="M302" s="36" t="s">
        <v>879</v>
      </c>
      <c r="N302" s="36" t="s">
        <v>1648</v>
      </c>
      <c r="O302" s="36" t="s">
        <v>1648</v>
      </c>
      <c r="P302" s="36" t="s">
        <v>1649</v>
      </c>
      <c r="Q302" s="36" t="s">
        <v>109</v>
      </c>
      <c r="R302" s="36" t="s">
        <v>1650</v>
      </c>
      <c r="S302" s="36">
        <v>2911102</v>
      </c>
      <c r="T302" s="36">
        <v>642</v>
      </c>
      <c r="U302" s="36" t="s">
        <v>147</v>
      </c>
      <c r="V302" s="45">
        <v>1</v>
      </c>
      <c r="W302" s="46">
        <v>300</v>
      </c>
      <c r="X302" s="46">
        <v>300</v>
      </c>
      <c r="Y302" s="36">
        <v>2015</v>
      </c>
      <c r="Z302" s="36" t="s">
        <v>99</v>
      </c>
      <c r="AA302" s="36">
        <v>2015</v>
      </c>
      <c r="AB302" s="36" t="s">
        <v>161</v>
      </c>
      <c r="AC302" s="47">
        <v>2015</v>
      </c>
      <c r="AD302" s="36" t="s">
        <v>194</v>
      </c>
      <c r="AE302" s="47">
        <v>2015</v>
      </c>
      <c r="AF302" s="36" t="s">
        <v>84</v>
      </c>
      <c r="AG302" s="36">
        <v>2015</v>
      </c>
      <c r="AH302" s="76" t="s">
        <v>84</v>
      </c>
      <c r="AI302" s="36">
        <v>2016</v>
      </c>
      <c r="AJ302" s="36" t="s">
        <v>135</v>
      </c>
      <c r="AK302" s="36" t="s">
        <v>136</v>
      </c>
      <c r="AL302" s="36" t="s">
        <v>137</v>
      </c>
      <c r="AM302" s="36" t="s">
        <v>138</v>
      </c>
      <c r="AN302" s="36" t="s">
        <v>88</v>
      </c>
      <c r="AO302" s="36" t="s">
        <v>89</v>
      </c>
      <c r="AP302" s="36"/>
      <c r="AQ302" s="29" t="s">
        <v>1651</v>
      </c>
      <c r="AR302" s="29" t="s">
        <v>431</v>
      </c>
    </row>
    <row r="303" spans="1:44" ht="150" hidden="1" customHeight="1" x14ac:dyDescent="0.25">
      <c r="A303" s="42" t="s">
        <v>1652</v>
      </c>
      <c r="B303" s="36">
        <f t="shared" si="10"/>
        <v>266</v>
      </c>
      <c r="C303" s="36" t="s">
        <v>1653</v>
      </c>
      <c r="D303" s="29" t="s">
        <v>93</v>
      </c>
      <c r="E303" s="36"/>
      <c r="F303" s="36"/>
      <c r="G303" s="36"/>
      <c r="H303" s="47" t="s">
        <v>1623</v>
      </c>
      <c r="I303" s="36" t="s">
        <v>72</v>
      </c>
      <c r="J303" s="36" t="s">
        <v>1623</v>
      </c>
      <c r="K303" s="36" t="s">
        <v>1623</v>
      </c>
      <c r="L303" s="44" t="s">
        <v>878</v>
      </c>
      <c r="M303" s="36" t="s">
        <v>879</v>
      </c>
      <c r="N303" s="36" t="s">
        <v>1654</v>
      </c>
      <c r="O303" s="36" t="s">
        <v>1655</v>
      </c>
      <c r="P303" s="36" t="s">
        <v>1656</v>
      </c>
      <c r="Q303" s="36" t="s">
        <v>109</v>
      </c>
      <c r="R303" s="36" t="s">
        <v>672</v>
      </c>
      <c r="S303" s="36">
        <v>3115020</v>
      </c>
      <c r="T303" s="36">
        <v>642</v>
      </c>
      <c r="U303" s="36" t="s">
        <v>147</v>
      </c>
      <c r="V303" s="45">
        <v>1</v>
      </c>
      <c r="W303" s="51">
        <v>97</v>
      </c>
      <c r="X303" s="46">
        <f>W303</f>
        <v>97</v>
      </c>
      <c r="Y303" s="36">
        <v>2015</v>
      </c>
      <c r="Z303" s="29" t="s">
        <v>194</v>
      </c>
      <c r="AA303" s="36">
        <v>2015</v>
      </c>
      <c r="AB303" s="29" t="s">
        <v>194</v>
      </c>
      <c r="AC303" s="47">
        <v>2015</v>
      </c>
      <c r="AD303" s="29" t="s">
        <v>194</v>
      </c>
      <c r="AE303" s="47">
        <v>2015</v>
      </c>
      <c r="AF303" s="29" t="s">
        <v>194</v>
      </c>
      <c r="AG303" s="36">
        <v>2015</v>
      </c>
      <c r="AH303" s="29" t="s">
        <v>84</v>
      </c>
      <c r="AI303" s="29">
        <v>2015</v>
      </c>
      <c r="AJ303" s="29" t="s">
        <v>135</v>
      </c>
      <c r="AK303" s="36" t="s">
        <v>247</v>
      </c>
      <c r="AL303" s="36" t="s">
        <v>86</v>
      </c>
      <c r="AM303" s="36" t="s">
        <v>109</v>
      </c>
      <c r="AN303" s="36" t="s">
        <v>88</v>
      </c>
      <c r="AO303" s="36" t="s">
        <v>89</v>
      </c>
      <c r="AP303" s="36" t="s">
        <v>109</v>
      </c>
      <c r="AQ303" s="29"/>
      <c r="AR303" s="29" t="s">
        <v>775</v>
      </c>
    </row>
    <row r="304" spans="1:44" ht="150" hidden="1" customHeight="1" x14ac:dyDescent="0.25">
      <c r="A304" s="42" t="s">
        <v>1657</v>
      </c>
      <c r="B304" s="36">
        <f t="shared" si="10"/>
        <v>267</v>
      </c>
      <c r="C304" s="36" t="s">
        <v>1658</v>
      </c>
      <c r="D304" s="29" t="s">
        <v>93</v>
      </c>
      <c r="E304" s="36"/>
      <c r="F304" s="36"/>
      <c r="G304" s="36"/>
      <c r="H304" s="47" t="s">
        <v>1623</v>
      </c>
      <c r="I304" s="36" t="s">
        <v>72</v>
      </c>
      <c r="J304" s="36" t="s">
        <v>1623</v>
      </c>
      <c r="K304" s="36" t="s">
        <v>1623</v>
      </c>
      <c r="L304" s="44" t="s">
        <v>878</v>
      </c>
      <c r="M304" s="36" t="s">
        <v>879</v>
      </c>
      <c r="N304" s="36" t="s">
        <v>1659</v>
      </c>
      <c r="O304" s="36" t="s">
        <v>1659</v>
      </c>
      <c r="P304" s="36" t="s">
        <v>1660</v>
      </c>
      <c r="Q304" s="36" t="s">
        <v>109</v>
      </c>
      <c r="R304" s="36" t="s">
        <v>668</v>
      </c>
      <c r="S304" s="36">
        <v>3120010</v>
      </c>
      <c r="T304" s="36">
        <v>642</v>
      </c>
      <c r="U304" s="36" t="s">
        <v>147</v>
      </c>
      <c r="V304" s="45">
        <v>1</v>
      </c>
      <c r="W304" s="51">
        <v>47.5</v>
      </c>
      <c r="X304" s="46">
        <f>W304</f>
        <v>47.5</v>
      </c>
      <c r="Y304" s="36">
        <v>2015</v>
      </c>
      <c r="Z304" s="29" t="s">
        <v>84</v>
      </c>
      <c r="AA304" s="36">
        <v>2015</v>
      </c>
      <c r="AB304" s="36" t="s">
        <v>84</v>
      </c>
      <c r="AC304" s="47">
        <v>2015</v>
      </c>
      <c r="AD304" s="36" t="s">
        <v>82</v>
      </c>
      <c r="AE304" s="47">
        <v>2015</v>
      </c>
      <c r="AF304" s="29" t="s">
        <v>82</v>
      </c>
      <c r="AG304" s="36">
        <v>2015</v>
      </c>
      <c r="AH304" s="36" t="s">
        <v>83</v>
      </c>
      <c r="AI304" s="36">
        <v>2016</v>
      </c>
      <c r="AJ304" s="29" t="s">
        <v>82</v>
      </c>
      <c r="AK304" s="36" t="s">
        <v>247</v>
      </c>
      <c r="AL304" s="36" t="s">
        <v>86</v>
      </c>
      <c r="AM304" s="36" t="s">
        <v>109</v>
      </c>
      <c r="AN304" s="36" t="s">
        <v>88</v>
      </c>
      <c r="AO304" s="36" t="s">
        <v>89</v>
      </c>
      <c r="AP304" s="36"/>
      <c r="AQ304" s="29" t="s">
        <v>1661</v>
      </c>
      <c r="AR304" s="29" t="s">
        <v>187</v>
      </c>
    </row>
    <row r="305" spans="1:44" ht="75" hidden="1" customHeight="1" x14ac:dyDescent="0.25">
      <c r="A305" s="42"/>
      <c r="B305" s="36">
        <f t="shared" si="10"/>
        <v>268</v>
      </c>
      <c r="C305" s="36" t="s">
        <v>1662</v>
      </c>
      <c r="D305" s="29" t="s">
        <v>165</v>
      </c>
      <c r="E305" s="36"/>
      <c r="F305" s="36"/>
      <c r="G305" s="36"/>
      <c r="H305" s="47" t="s">
        <v>1623</v>
      </c>
      <c r="I305" s="36" t="s">
        <v>72</v>
      </c>
      <c r="J305" s="36" t="s">
        <v>1663</v>
      </c>
      <c r="K305" s="36" t="s">
        <v>1663</v>
      </c>
      <c r="L305" s="44" t="s">
        <v>878</v>
      </c>
      <c r="M305" s="36" t="s">
        <v>879</v>
      </c>
      <c r="N305" s="36" t="s">
        <v>1664</v>
      </c>
      <c r="O305" s="36" t="s">
        <v>1665</v>
      </c>
      <c r="P305" s="36" t="s">
        <v>1666</v>
      </c>
      <c r="Q305" s="36" t="s">
        <v>109</v>
      </c>
      <c r="R305" s="36" t="s">
        <v>622</v>
      </c>
      <c r="S305" s="36">
        <v>3312000</v>
      </c>
      <c r="T305" s="36">
        <v>642</v>
      </c>
      <c r="U305" s="36" t="s">
        <v>147</v>
      </c>
      <c r="V305" s="45">
        <v>1</v>
      </c>
      <c r="W305" s="46">
        <v>26</v>
      </c>
      <c r="X305" s="46">
        <v>26</v>
      </c>
      <c r="Y305" s="36">
        <v>2015</v>
      </c>
      <c r="Z305" s="36" t="s">
        <v>82</v>
      </c>
      <c r="AA305" s="36">
        <v>2015</v>
      </c>
      <c r="AB305" s="36" t="s">
        <v>83</v>
      </c>
      <c r="AC305" s="47">
        <v>2015</v>
      </c>
      <c r="AD305" s="36" t="s">
        <v>119</v>
      </c>
      <c r="AE305" s="47">
        <v>2015</v>
      </c>
      <c r="AF305" s="36" t="s">
        <v>100</v>
      </c>
      <c r="AG305" s="36">
        <v>2015</v>
      </c>
      <c r="AH305" s="36" t="s">
        <v>100</v>
      </c>
      <c r="AI305" s="36">
        <v>2016</v>
      </c>
      <c r="AJ305" s="36" t="s">
        <v>100</v>
      </c>
      <c r="AK305" s="36" t="s">
        <v>247</v>
      </c>
      <c r="AL305" s="36" t="s">
        <v>86</v>
      </c>
      <c r="AM305" s="36" t="s">
        <v>109</v>
      </c>
      <c r="AN305" s="36" t="s">
        <v>88</v>
      </c>
      <c r="AO305" s="36" t="s">
        <v>89</v>
      </c>
      <c r="AP305" s="36"/>
      <c r="AQ305" s="29"/>
      <c r="AR305" s="29" t="s">
        <v>383</v>
      </c>
    </row>
    <row r="306" spans="1:44" ht="150" hidden="1" customHeight="1" x14ac:dyDescent="0.25">
      <c r="A306" s="42" t="s">
        <v>1667</v>
      </c>
      <c r="B306" s="36">
        <f t="shared" si="10"/>
        <v>269</v>
      </c>
      <c r="C306" s="36" t="s">
        <v>1668</v>
      </c>
      <c r="D306" s="29" t="s">
        <v>93</v>
      </c>
      <c r="E306" s="36"/>
      <c r="F306" s="36"/>
      <c r="G306" s="36"/>
      <c r="H306" s="47" t="s">
        <v>1623</v>
      </c>
      <c r="I306" s="36" t="s">
        <v>72</v>
      </c>
      <c r="J306" s="36" t="s">
        <v>1663</v>
      </c>
      <c r="K306" s="36" t="s">
        <v>1663</v>
      </c>
      <c r="L306" s="44" t="s">
        <v>878</v>
      </c>
      <c r="M306" s="36" t="s">
        <v>879</v>
      </c>
      <c r="N306" s="29" t="s">
        <v>1669</v>
      </c>
      <c r="O306" s="36" t="s">
        <v>1670</v>
      </c>
      <c r="P306" s="36" t="s">
        <v>1656</v>
      </c>
      <c r="Q306" s="36" t="s">
        <v>109</v>
      </c>
      <c r="R306" s="36" t="s">
        <v>664</v>
      </c>
      <c r="S306" s="36">
        <v>3314030</v>
      </c>
      <c r="T306" s="36">
        <v>642</v>
      </c>
      <c r="U306" s="36" t="s">
        <v>147</v>
      </c>
      <c r="V306" s="45">
        <v>1</v>
      </c>
      <c r="W306" s="46">
        <v>75</v>
      </c>
      <c r="X306" s="46">
        <v>75</v>
      </c>
      <c r="Y306" s="36">
        <v>2015</v>
      </c>
      <c r="Z306" s="29" t="s">
        <v>310</v>
      </c>
      <c r="AA306" s="36">
        <v>2015</v>
      </c>
      <c r="AB306" s="29" t="s">
        <v>310</v>
      </c>
      <c r="AC306" s="47">
        <v>2015</v>
      </c>
      <c r="AD306" s="29" t="s">
        <v>310</v>
      </c>
      <c r="AE306" s="47">
        <v>2015</v>
      </c>
      <c r="AF306" s="29" t="s">
        <v>133</v>
      </c>
      <c r="AG306" s="36">
        <v>2015</v>
      </c>
      <c r="AH306" s="29" t="s">
        <v>134</v>
      </c>
      <c r="AI306" s="36">
        <v>2016</v>
      </c>
      <c r="AJ306" s="29" t="s">
        <v>133</v>
      </c>
      <c r="AK306" s="36" t="s">
        <v>247</v>
      </c>
      <c r="AL306" s="36" t="s">
        <v>86</v>
      </c>
      <c r="AM306" s="36" t="s">
        <v>109</v>
      </c>
      <c r="AN306" s="36" t="s">
        <v>88</v>
      </c>
      <c r="AO306" s="36" t="s">
        <v>89</v>
      </c>
      <c r="AP306" s="36" t="s">
        <v>109</v>
      </c>
      <c r="AQ306" s="29"/>
      <c r="AR306" s="29" t="s">
        <v>1671</v>
      </c>
    </row>
    <row r="307" spans="1:44" ht="135" hidden="1" customHeight="1" x14ac:dyDescent="0.25">
      <c r="A307" s="42" t="s">
        <v>1672</v>
      </c>
      <c r="B307" s="36">
        <f t="shared" si="10"/>
        <v>270</v>
      </c>
      <c r="C307" s="36" t="s">
        <v>1673</v>
      </c>
      <c r="D307" s="29"/>
      <c r="E307" s="36"/>
      <c r="F307" s="36"/>
      <c r="G307" s="36"/>
      <c r="H307" s="47" t="s">
        <v>1623</v>
      </c>
      <c r="I307" s="36" t="s">
        <v>72</v>
      </c>
      <c r="J307" s="36" t="s">
        <v>1663</v>
      </c>
      <c r="K307" s="36" t="s">
        <v>1663</v>
      </c>
      <c r="L307" s="44" t="s">
        <v>878</v>
      </c>
      <c r="M307" s="36" t="s">
        <v>879</v>
      </c>
      <c r="N307" s="36" t="s">
        <v>1674</v>
      </c>
      <c r="O307" s="36" t="s">
        <v>1675</v>
      </c>
      <c r="P307" s="36" t="s">
        <v>1676</v>
      </c>
      <c r="Q307" s="36" t="s">
        <v>109</v>
      </c>
      <c r="R307" s="36" t="s">
        <v>723</v>
      </c>
      <c r="S307" s="36">
        <v>3220000</v>
      </c>
      <c r="T307" s="36">
        <v>642</v>
      </c>
      <c r="U307" s="36" t="s">
        <v>147</v>
      </c>
      <c r="V307" s="45">
        <v>1</v>
      </c>
      <c r="W307" s="46">
        <v>440</v>
      </c>
      <c r="X307" s="46">
        <v>440</v>
      </c>
      <c r="Y307" s="36">
        <v>2015</v>
      </c>
      <c r="Z307" s="36" t="s">
        <v>99</v>
      </c>
      <c r="AA307" s="36">
        <v>2015</v>
      </c>
      <c r="AB307" s="36" t="s">
        <v>161</v>
      </c>
      <c r="AC307" s="47">
        <v>2015</v>
      </c>
      <c r="AD307" s="36" t="s">
        <v>194</v>
      </c>
      <c r="AE307" s="47">
        <v>2015</v>
      </c>
      <c r="AF307" s="36" t="s">
        <v>84</v>
      </c>
      <c r="AG307" s="36">
        <v>2015</v>
      </c>
      <c r="AH307" s="36" t="s">
        <v>84</v>
      </c>
      <c r="AI307" s="36">
        <v>2016</v>
      </c>
      <c r="AJ307" s="36" t="s">
        <v>84</v>
      </c>
      <c r="AK307" s="36" t="s">
        <v>136</v>
      </c>
      <c r="AL307" s="36" t="s">
        <v>137</v>
      </c>
      <c r="AM307" s="36" t="s">
        <v>138</v>
      </c>
      <c r="AN307" s="36" t="s">
        <v>88</v>
      </c>
      <c r="AO307" s="36" t="s">
        <v>89</v>
      </c>
      <c r="AP307" s="36"/>
      <c r="AQ307" s="29" t="s">
        <v>1677</v>
      </c>
      <c r="AR307" s="29"/>
    </row>
    <row r="308" spans="1:44" ht="189" hidden="1" customHeight="1" x14ac:dyDescent="0.25">
      <c r="A308" s="42" t="s">
        <v>1678</v>
      </c>
      <c r="B308" s="36">
        <f t="shared" si="10"/>
        <v>271</v>
      </c>
      <c r="C308" s="36" t="s">
        <v>1679</v>
      </c>
      <c r="D308" s="29" t="s">
        <v>767</v>
      </c>
      <c r="E308" s="36"/>
      <c r="F308" s="36"/>
      <c r="G308" s="36"/>
      <c r="H308" s="47" t="s">
        <v>1623</v>
      </c>
      <c r="I308" s="36" t="s">
        <v>72</v>
      </c>
      <c r="J308" s="36" t="s">
        <v>1663</v>
      </c>
      <c r="K308" s="36" t="s">
        <v>1663</v>
      </c>
      <c r="L308" s="44" t="s">
        <v>878</v>
      </c>
      <c r="M308" s="36" t="s">
        <v>879</v>
      </c>
      <c r="N308" s="36" t="s">
        <v>1680</v>
      </c>
      <c r="O308" s="36" t="s">
        <v>1681</v>
      </c>
      <c r="P308" s="36" t="s">
        <v>1682</v>
      </c>
      <c r="Q308" s="36" t="s">
        <v>109</v>
      </c>
      <c r="R308" s="36" t="s">
        <v>710</v>
      </c>
      <c r="S308" s="36">
        <v>3222000</v>
      </c>
      <c r="T308" s="36">
        <v>642</v>
      </c>
      <c r="U308" s="36" t="s">
        <v>147</v>
      </c>
      <c r="V308" s="45">
        <v>1</v>
      </c>
      <c r="W308" s="46">
        <v>30</v>
      </c>
      <c r="X308" s="46">
        <v>30</v>
      </c>
      <c r="Y308" s="36">
        <v>2015</v>
      </c>
      <c r="Z308" s="29" t="s">
        <v>133</v>
      </c>
      <c r="AA308" s="36">
        <v>2015</v>
      </c>
      <c r="AB308" s="29" t="s">
        <v>133</v>
      </c>
      <c r="AC308" s="47">
        <v>2015</v>
      </c>
      <c r="AD308" s="29" t="s">
        <v>133</v>
      </c>
      <c r="AE308" s="47">
        <v>2015</v>
      </c>
      <c r="AF308" s="29" t="s">
        <v>135</v>
      </c>
      <c r="AG308" s="36">
        <v>2015</v>
      </c>
      <c r="AH308" s="29" t="s">
        <v>135</v>
      </c>
      <c r="AI308" s="36">
        <v>2016</v>
      </c>
      <c r="AJ308" s="29" t="s">
        <v>134</v>
      </c>
      <c r="AK308" s="36" t="s">
        <v>247</v>
      </c>
      <c r="AL308" s="36" t="s">
        <v>86</v>
      </c>
      <c r="AM308" s="36" t="s">
        <v>109</v>
      </c>
      <c r="AN308" s="36" t="s">
        <v>88</v>
      </c>
      <c r="AO308" s="36" t="s">
        <v>89</v>
      </c>
      <c r="AP308" s="36" t="s">
        <v>109</v>
      </c>
      <c r="AQ308" s="29"/>
      <c r="AR308" s="29" t="s">
        <v>1683</v>
      </c>
    </row>
    <row r="309" spans="1:44" ht="75" hidden="1" customHeight="1" x14ac:dyDescent="0.25">
      <c r="A309" s="42" t="s">
        <v>1684</v>
      </c>
      <c r="B309" s="36">
        <f t="shared" si="10"/>
        <v>272</v>
      </c>
      <c r="C309" s="36" t="s">
        <v>1685</v>
      </c>
      <c r="D309" s="29" t="s">
        <v>165</v>
      </c>
      <c r="E309" s="36"/>
      <c r="F309" s="36"/>
      <c r="G309" s="36"/>
      <c r="H309" s="47" t="s">
        <v>1623</v>
      </c>
      <c r="I309" s="36" t="s">
        <v>72</v>
      </c>
      <c r="J309" s="36" t="s">
        <v>1623</v>
      </c>
      <c r="K309" s="36" t="s">
        <v>1623</v>
      </c>
      <c r="L309" s="44" t="s">
        <v>878</v>
      </c>
      <c r="M309" s="36" t="s">
        <v>879</v>
      </c>
      <c r="N309" s="36" t="s">
        <v>952</v>
      </c>
      <c r="O309" s="36" t="s">
        <v>952</v>
      </c>
      <c r="P309" s="36" t="s">
        <v>953</v>
      </c>
      <c r="Q309" s="36" t="s">
        <v>109</v>
      </c>
      <c r="R309" s="36" t="s">
        <v>954</v>
      </c>
      <c r="S309" s="36">
        <v>3311000</v>
      </c>
      <c r="T309" s="36">
        <v>642</v>
      </c>
      <c r="U309" s="36" t="s">
        <v>147</v>
      </c>
      <c r="V309" s="45">
        <v>1</v>
      </c>
      <c r="W309" s="46">
        <v>76</v>
      </c>
      <c r="X309" s="46">
        <v>76</v>
      </c>
      <c r="Y309" s="36">
        <v>2015</v>
      </c>
      <c r="Z309" s="36" t="s">
        <v>83</v>
      </c>
      <c r="AA309" s="36">
        <v>2015</v>
      </c>
      <c r="AB309" s="36" t="s">
        <v>119</v>
      </c>
      <c r="AC309" s="47">
        <v>2015</v>
      </c>
      <c r="AD309" s="36" t="s">
        <v>100</v>
      </c>
      <c r="AE309" s="47">
        <v>2015</v>
      </c>
      <c r="AF309" s="36" t="s">
        <v>310</v>
      </c>
      <c r="AG309" s="36">
        <v>2015</v>
      </c>
      <c r="AH309" s="36" t="s">
        <v>310</v>
      </c>
      <c r="AI309" s="36">
        <v>2016</v>
      </c>
      <c r="AJ309" s="36" t="s">
        <v>310</v>
      </c>
      <c r="AK309" s="36" t="s">
        <v>247</v>
      </c>
      <c r="AL309" s="36" t="s">
        <v>86</v>
      </c>
      <c r="AM309" s="36" t="s">
        <v>109</v>
      </c>
      <c r="AN309" s="36" t="s">
        <v>88</v>
      </c>
      <c r="AO309" s="36" t="s">
        <v>89</v>
      </c>
      <c r="AP309" s="36"/>
      <c r="AQ309" s="29"/>
      <c r="AR309" s="29" t="s">
        <v>1129</v>
      </c>
    </row>
    <row r="310" spans="1:44" ht="345" hidden="1" customHeight="1" x14ac:dyDescent="0.25">
      <c r="A310" s="42"/>
      <c r="B310" s="36">
        <f t="shared" si="10"/>
        <v>273</v>
      </c>
      <c r="C310" s="36" t="s">
        <v>1686</v>
      </c>
      <c r="D310" s="29" t="s">
        <v>93</v>
      </c>
      <c r="E310" s="36"/>
      <c r="F310" s="36"/>
      <c r="G310" s="36"/>
      <c r="H310" s="47" t="s">
        <v>1623</v>
      </c>
      <c r="I310" s="36" t="s">
        <v>72</v>
      </c>
      <c r="J310" s="36" t="s">
        <v>1623</v>
      </c>
      <c r="K310" s="36" t="s">
        <v>1623</v>
      </c>
      <c r="L310" s="44" t="s">
        <v>878</v>
      </c>
      <c r="M310" s="36" t="s">
        <v>879</v>
      </c>
      <c r="N310" s="36" t="s">
        <v>1687</v>
      </c>
      <c r="O310" s="36" t="s">
        <v>1688</v>
      </c>
      <c r="P310" s="36" t="s">
        <v>1689</v>
      </c>
      <c r="Q310" s="36" t="s">
        <v>109</v>
      </c>
      <c r="R310" s="36" t="s">
        <v>1690</v>
      </c>
      <c r="S310" s="36">
        <v>7492030</v>
      </c>
      <c r="T310" s="36">
        <v>642</v>
      </c>
      <c r="U310" s="36" t="s">
        <v>147</v>
      </c>
      <c r="V310" s="45">
        <v>1</v>
      </c>
      <c r="W310" s="51">
        <v>1300</v>
      </c>
      <c r="X310" s="51">
        <v>500</v>
      </c>
      <c r="Y310" s="36">
        <v>2015</v>
      </c>
      <c r="Z310" s="29" t="s">
        <v>99</v>
      </c>
      <c r="AA310" s="36">
        <v>2015</v>
      </c>
      <c r="AB310" s="29" t="s">
        <v>161</v>
      </c>
      <c r="AC310" s="47">
        <v>2015</v>
      </c>
      <c r="AD310" s="29" t="s">
        <v>161</v>
      </c>
      <c r="AE310" s="47">
        <v>2015</v>
      </c>
      <c r="AF310" s="29" t="s">
        <v>161</v>
      </c>
      <c r="AG310" s="36">
        <v>2015</v>
      </c>
      <c r="AH310" s="29" t="s">
        <v>194</v>
      </c>
      <c r="AI310" s="29">
        <v>2018</v>
      </c>
      <c r="AJ310" s="29" t="s">
        <v>161</v>
      </c>
      <c r="AK310" s="36" t="s">
        <v>136</v>
      </c>
      <c r="AL310" s="36" t="s">
        <v>137</v>
      </c>
      <c r="AM310" s="36" t="s">
        <v>138</v>
      </c>
      <c r="AN310" s="36" t="s">
        <v>88</v>
      </c>
      <c r="AO310" s="36" t="s">
        <v>89</v>
      </c>
      <c r="AP310" s="36"/>
      <c r="AQ310" s="29"/>
      <c r="AR310" s="29" t="s">
        <v>997</v>
      </c>
    </row>
    <row r="311" spans="1:44" ht="309.75" hidden="1" customHeight="1" x14ac:dyDescent="0.25">
      <c r="A311" s="42"/>
      <c r="B311" s="36">
        <f t="shared" si="10"/>
        <v>274</v>
      </c>
      <c r="C311" s="36" t="s">
        <v>1691</v>
      </c>
      <c r="D311" s="29" t="s">
        <v>1214</v>
      </c>
      <c r="E311" s="36"/>
      <c r="F311" s="36"/>
      <c r="G311" s="36"/>
      <c r="H311" s="47" t="s">
        <v>1623</v>
      </c>
      <c r="I311" s="36" t="s">
        <v>72</v>
      </c>
      <c r="J311" s="36" t="s">
        <v>1623</v>
      </c>
      <c r="K311" s="36" t="s">
        <v>1623</v>
      </c>
      <c r="L311" s="44" t="s">
        <v>878</v>
      </c>
      <c r="M311" s="36" t="s">
        <v>879</v>
      </c>
      <c r="N311" s="29" t="s">
        <v>1692</v>
      </c>
      <c r="O311" s="36" t="s">
        <v>1693</v>
      </c>
      <c r="P311" s="36" t="s">
        <v>1694</v>
      </c>
      <c r="Q311" s="36" t="s">
        <v>109</v>
      </c>
      <c r="R311" s="36" t="s">
        <v>544</v>
      </c>
      <c r="S311" s="36">
        <v>8090020</v>
      </c>
      <c r="T311" s="36">
        <v>642</v>
      </c>
      <c r="U311" s="36" t="s">
        <v>147</v>
      </c>
      <c r="V311" s="45">
        <v>1</v>
      </c>
      <c r="W311" s="46">
        <v>23</v>
      </c>
      <c r="X311" s="46">
        <v>23</v>
      </c>
      <c r="Y311" s="36">
        <v>2015</v>
      </c>
      <c r="Z311" s="29" t="s">
        <v>99</v>
      </c>
      <c r="AA311" s="36">
        <v>2015</v>
      </c>
      <c r="AB311" s="29" t="s">
        <v>161</v>
      </c>
      <c r="AC311" s="47">
        <v>2015</v>
      </c>
      <c r="AD311" s="29" t="s">
        <v>161</v>
      </c>
      <c r="AE311" s="47">
        <v>2015</v>
      </c>
      <c r="AF311" s="29" t="s">
        <v>161</v>
      </c>
      <c r="AG311" s="36">
        <v>2015</v>
      </c>
      <c r="AH311" s="29" t="s">
        <v>161</v>
      </c>
      <c r="AI311" s="29">
        <v>2015</v>
      </c>
      <c r="AJ311" s="29" t="s">
        <v>161</v>
      </c>
      <c r="AK311" s="36" t="s">
        <v>247</v>
      </c>
      <c r="AL311" s="36" t="s">
        <v>86</v>
      </c>
      <c r="AM311" s="36" t="s">
        <v>109</v>
      </c>
      <c r="AN311" s="36" t="s">
        <v>88</v>
      </c>
      <c r="AO311" s="36" t="s">
        <v>89</v>
      </c>
      <c r="AP311" s="36" t="s">
        <v>109</v>
      </c>
      <c r="AQ311" s="29"/>
      <c r="AR311" s="29" t="s">
        <v>1695</v>
      </c>
    </row>
    <row r="312" spans="1:44" ht="237.75" hidden="1" customHeight="1" x14ac:dyDescent="0.25">
      <c r="A312" s="42" t="s">
        <v>1696</v>
      </c>
      <c r="B312" s="36">
        <f t="shared" si="10"/>
        <v>275</v>
      </c>
      <c r="C312" s="36" t="s">
        <v>1697</v>
      </c>
      <c r="D312" s="29" t="s">
        <v>93</v>
      </c>
      <c r="E312" s="36"/>
      <c r="F312" s="36"/>
      <c r="G312" s="36"/>
      <c r="H312" s="63" t="s">
        <v>1623</v>
      </c>
      <c r="I312" s="36" t="s">
        <v>72</v>
      </c>
      <c r="J312" s="36" t="str">
        <f>H312</f>
        <v>ОП Калининград</v>
      </c>
      <c r="K312" s="36" t="str">
        <f>J312</f>
        <v>ОП Калининград</v>
      </c>
      <c r="L312" s="44" t="s">
        <v>878</v>
      </c>
      <c r="M312" s="36" t="s">
        <v>879</v>
      </c>
      <c r="N312" s="29" t="s">
        <v>1698</v>
      </c>
      <c r="O312" s="36" t="str">
        <f>N312</f>
        <v>Заключение договора оказания услуг по проведению периодических медосмотров работников Обособленного подразделения «Мобильные ГТЭС Калининград»</v>
      </c>
      <c r="P312" s="36" t="s">
        <v>1699</v>
      </c>
      <c r="Q312" s="36" t="s">
        <v>109</v>
      </c>
      <c r="R312" s="36" t="s">
        <v>540</v>
      </c>
      <c r="S312" s="36">
        <v>8512040</v>
      </c>
      <c r="T312" s="36">
        <v>642</v>
      </c>
      <c r="U312" s="36" t="s">
        <v>147</v>
      </c>
      <c r="V312" s="45">
        <v>1</v>
      </c>
      <c r="W312" s="46">
        <v>60</v>
      </c>
      <c r="X312" s="46">
        <v>60</v>
      </c>
      <c r="Y312" s="36">
        <v>2015</v>
      </c>
      <c r="Z312" s="36" t="s">
        <v>83</v>
      </c>
      <c r="AA312" s="36">
        <v>2015</v>
      </c>
      <c r="AB312" s="36" t="s">
        <v>119</v>
      </c>
      <c r="AC312" s="47">
        <v>2015</v>
      </c>
      <c r="AD312" s="36" t="s">
        <v>100</v>
      </c>
      <c r="AE312" s="47">
        <v>2015</v>
      </c>
      <c r="AF312" s="36" t="s">
        <v>310</v>
      </c>
      <c r="AG312" s="36">
        <v>2015</v>
      </c>
      <c r="AH312" s="36" t="s">
        <v>310</v>
      </c>
      <c r="AI312" s="29">
        <v>2015</v>
      </c>
      <c r="AJ312" s="29" t="s">
        <v>135</v>
      </c>
      <c r="AK312" s="36" t="s">
        <v>247</v>
      </c>
      <c r="AL312" s="36" t="s">
        <v>86</v>
      </c>
      <c r="AM312" s="36" t="s">
        <v>109</v>
      </c>
      <c r="AN312" s="36" t="s">
        <v>88</v>
      </c>
      <c r="AO312" s="36" t="s">
        <v>89</v>
      </c>
      <c r="AP312" s="36"/>
      <c r="AQ312" s="29" t="s">
        <v>1700</v>
      </c>
      <c r="AR312" s="29" t="s">
        <v>644</v>
      </c>
    </row>
    <row r="313" spans="1:44" ht="90" hidden="1" customHeight="1" x14ac:dyDescent="0.25">
      <c r="A313" s="42"/>
      <c r="B313" s="36">
        <f t="shared" si="10"/>
        <v>276</v>
      </c>
      <c r="C313" s="36" t="s">
        <v>1701</v>
      </c>
      <c r="D313" s="29" t="s">
        <v>93</v>
      </c>
      <c r="E313" s="36"/>
      <c r="F313" s="36"/>
      <c r="G313" s="36"/>
      <c r="H313" s="63" t="s">
        <v>1623</v>
      </c>
      <c r="I313" s="36" t="s">
        <v>72</v>
      </c>
      <c r="J313" s="36" t="str">
        <f>H313</f>
        <v>ОП Калининград</v>
      </c>
      <c r="K313" s="36" t="str">
        <f>H313</f>
        <v>ОП Калининград</v>
      </c>
      <c r="L313" s="44" t="s">
        <v>878</v>
      </c>
      <c r="M313" s="36" t="s">
        <v>879</v>
      </c>
      <c r="N313" s="36" t="s">
        <v>1702</v>
      </c>
      <c r="O313" s="36" t="s">
        <v>1702</v>
      </c>
      <c r="P313" s="36" t="s">
        <v>1703</v>
      </c>
      <c r="Q313" s="36" t="s">
        <v>109</v>
      </c>
      <c r="R313" s="36" t="s">
        <v>544</v>
      </c>
      <c r="S313" s="36">
        <v>8090020</v>
      </c>
      <c r="T313" s="36">
        <v>642</v>
      </c>
      <c r="U313" s="36" t="s">
        <v>1704</v>
      </c>
      <c r="V313" s="45">
        <v>1</v>
      </c>
      <c r="W313" s="46">
        <v>25</v>
      </c>
      <c r="X313" s="46">
        <v>25</v>
      </c>
      <c r="Y313" s="36">
        <v>2015</v>
      </c>
      <c r="Z313" s="29" t="s">
        <v>194</v>
      </c>
      <c r="AA313" s="36">
        <v>2015</v>
      </c>
      <c r="AB313" s="29" t="s">
        <v>194</v>
      </c>
      <c r="AC313" s="47">
        <v>2015</v>
      </c>
      <c r="AD313" s="36" t="s">
        <v>194</v>
      </c>
      <c r="AE313" s="47">
        <v>2015</v>
      </c>
      <c r="AF313" s="29" t="s">
        <v>194</v>
      </c>
      <c r="AG313" s="36">
        <v>2015</v>
      </c>
      <c r="AH313" s="36" t="s">
        <v>84</v>
      </c>
      <c r="AI313" s="29">
        <v>2016</v>
      </c>
      <c r="AJ313" s="29" t="s">
        <v>194</v>
      </c>
      <c r="AK313" s="36" t="s">
        <v>247</v>
      </c>
      <c r="AL313" s="36" t="s">
        <v>86</v>
      </c>
      <c r="AM313" s="36" t="s">
        <v>109</v>
      </c>
      <c r="AN313" s="36" t="s">
        <v>88</v>
      </c>
      <c r="AO313" s="36" t="s">
        <v>89</v>
      </c>
      <c r="AP313" s="36"/>
      <c r="AQ313" s="29"/>
      <c r="AR313" s="29" t="s">
        <v>997</v>
      </c>
    </row>
    <row r="314" spans="1:44" ht="204.75" hidden="1" customHeight="1" x14ac:dyDescent="0.25">
      <c r="A314" s="42" t="s">
        <v>1705</v>
      </c>
      <c r="B314" s="36">
        <f t="shared" si="10"/>
        <v>277</v>
      </c>
      <c r="C314" s="36" t="s">
        <v>1706</v>
      </c>
      <c r="D314" s="29" t="s">
        <v>93</v>
      </c>
      <c r="E314" s="36"/>
      <c r="F314" s="36"/>
      <c r="G314" s="36"/>
      <c r="H314" s="47" t="s">
        <v>1623</v>
      </c>
      <c r="I314" s="36" t="s">
        <v>72</v>
      </c>
      <c r="J314" s="36" t="s">
        <v>1623</v>
      </c>
      <c r="K314" s="36" t="s">
        <v>1623</v>
      </c>
      <c r="L314" s="44" t="s">
        <v>878</v>
      </c>
      <c r="M314" s="36" t="s">
        <v>879</v>
      </c>
      <c r="N314" s="36" t="s">
        <v>1707</v>
      </c>
      <c r="O314" s="36" t="s">
        <v>1708</v>
      </c>
      <c r="P314" s="36" t="s">
        <v>414</v>
      </c>
      <c r="Q314" s="36" t="s">
        <v>109</v>
      </c>
      <c r="R314" s="36">
        <v>7010000</v>
      </c>
      <c r="S314" s="36">
        <v>7010010</v>
      </c>
      <c r="T314" s="36">
        <v>642</v>
      </c>
      <c r="U314" s="36" t="s">
        <v>147</v>
      </c>
      <c r="V314" s="45">
        <v>1</v>
      </c>
      <c r="W314" s="51">
        <v>1120</v>
      </c>
      <c r="X314" s="46">
        <f>W314</f>
        <v>1120</v>
      </c>
      <c r="Y314" s="29">
        <v>2014</v>
      </c>
      <c r="Z314" s="29" t="s">
        <v>135</v>
      </c>
      <c r="AA314" s="29">
        <v>2014</v>
      </c>
      <c r="AB314" s="29" t="s">
        <v>135</v>
      </c>
      <c r="AC314" s="29">
        <v>2014</v>
      </c>
      <c r="AD314" s="29" t="s">
        <v>135</v>
      </c>
      <c r="AE314" s="47">
        <v>2015</v>
      </c>
      <c r="AF314" s="29" t="s">
        <v>99</v>
      </c>
      <c r="AG314" s="36">
        <v>2015</v>
      </c>
      <c r="AH314" s="29" t="s">
        <v>99</v>
      </c>
      <c r="AI314" s="29">
        <v>2015</v>
      </c>
      <c r="AJ314" s="29" t="s">
        <v>83</v>
      </c>
      <c r="AK314" s="36" t="s">
        <v>136</v>
      </c>
      <c r="AL314" s="36" t="s">
        <v>137</v>
      </c>
      <c r="AM314" s="36" t="s">
        <v>138</v>
      </c>
      <c r="AN314" s="36" t="s">
        <v>88</v>
      </c>
      <c r="AO314" s="36" t="s">
        <v>89</v>
      </c>
      <c r="AP314" s="36"/>
      <c r="AQ314" s="29" t="s">
        <v>1709</v>
      </c>
      <c r="AR314" s="29" t="s">
        <v>1710</v>
      </c>
    </row>
    <row r="315" spans="1:44" ht="195" hidden="1" customHeight="1" x14ac:dyDescent="0.25">
      <c r="A315" s="42" t="s">
        <v>1711</v>
      </c>
      <c r="B315" s="36">
        <f t="shared" si="10"/>
        <v>278</v>
      </c>
      <c r="C315" s="36" t="s">
        <v>1712</v>
      </c>
      <c r="D315" s="29" t="s">
        <v>93</v>
      </c>
      <c r="E315" s="36"/>
      <c r="F315" s="36"/>
      <c r="G315" s="36"/>
      <c r="H315" s="47" t="s">
        <v>1623</v>
      </c>
      <c r="I315" s="36" t="s">
        <v>72</v>
      </c>
      <c r="J315" s="36" t="s">
        <v>1623</v>
      </c>
      <c r="K315" s="36" t="s">
        <v>1623</v>
      </c>
      <c r="L315" s="44" t="s">
        <v>878</v>
      </c>
      <c r="M315" s="36" t="s">
        <v>879</v>
      </c>
      <c r="N315" s="29" t="s">
        <v>1713</v>
      </c>
      <c r="O315" s="29" t="str">
        <f>N315</f>
        <v>Заключение договора оказания услуг  аренды помещения под кабинет охраны труда на площадке размещения мобильных ГТЭС (для ОП Калининград)</v>
      </c>
      <c r="P315" s="36" t="s">
        <v>414</v>
      </c>
      <c r="Q315" s="36" t="s">
        <v>109</v>
      </c>
      <c r="R315" s="36">
        <v>7010000</v>
      </c>
      <c r="S315" s="36">
        <v>7010010</v>
      </c>
      <c r="T315" s="36">
        <v>642</v>
      </c>
      <c r="U315" s="36" t="s">
        <v>147</v>
      </c>
      <c r="V315" s="45">
        <v>1</v>
      </c>
      <c r="W315" s="51">
        <v>88</v>
      </c>
      <c r="X315" s="46">
        <f>W315</f>
        <v>88</v>
      </c>
      <c r="Y315" s="36">
        <v>2015</v>
      </c>
      <c r="Z315" s="29" t="s">
        <v>83</v>
      </c>
      <c r="AA315" s="36">
        <v>2015</v>
      </c>
      <c r="AB315" s="29" t="s">
        <v>83</v>
      </c>
      <c r="AC315" s="47">
        <v>2015</v>
      </c>
      <c r="AD315" s="36" t="s">
        <v>83</v>
      </c>
      <c r="AE315" s="47">
        <v>2015</v>
      </c>
      <c r="AF315" s="36" t="s">
        <v>119</v>
      </c>
      <c r="AG315" s="36">
        <v>2015</v>
      </c>
      <c r="AH315" s="36" t="s">
        <v>119</v>
      </c>
      <c r="AI315" s="36">
        <v>2016</v>
      </c>
      <c r="AJ315" s="29" t="s">
        <v>82</v>
      </c>
      <c r="AK315" s="36" t="s">
        <v>247</v>
      </c>
      <c r="AL315" s="36" t="s">
        <v>86</v>
      </c>
      <c r="AM315" s="36" t="s">
        <v>109</v>
      </c>
      <c r="AN315" s="36" t="s">
        <v>88</v>
      </c>
      <c r="AO315" s="36" t="s">
        <v>89</v>
      </c>
      <c r="AP315" s="36"/>
      <c r="AQ315" s="29" t="s">
        <v>1714</v>
      </c>
      <c r="AR315" s="29" t="s">
        <v>462</v>
      </c>
    </row>
    <row r="316" spans="1:44" ht="378" hidden="1" customHeight="1" x14ac:dyDescent="0.25">
      <c r="A316" s="42" t="s">
        <v>1715</v>
      </c>
      <c r="B316" s="36">
        <f t="shared" si="10"/>
        <v>279</v>
      </c>
      <c r="C316" s="36" t="s">
        <v>1716</v>
      </c>
      <c r="D316" s="29" t="s">
        <v>93</v>
      </c>
      <c r="E316" s="36"/>
      <c r="F316" s="36"/>
      <c r="G316" s="36"/>
      <c r="H316" s="47" t="s">
        <v>1623</v>
      </c>
      <c r="I316" s="36" t="s">
        <v>72</v>
      </c>
      <c r="J316" s="36" t="s">
        <v>1623</v>
      </c>
      <c r="K316" s="36" t="s">
        <v>1623</v>
      </c>
      <c r="L316" s="44" t="s">
        <v>878</v>
      </c>
      <c r="M316" s="36" t="s">
        <v>879</v>
      </c>
      <c r="N316" s="29" t="s">
        <v>1717</v>
      </c>
      <c r="O316" s="29" t="s">
        <v>1717</v>
      </c>
      <c r="P316" s="36" t="s">
        <v>414</v>
      </c>
      <c r="Q316" s="36" t="s">
        <v>109</v>
      </c>
      <c r="R316" s="36">
        <v>7010000</v>
      </c>
      <c r="S316" s="36">
        <v>7010010</v>
      </c>
      <c r="T316" s="36">
        <v>642</v>
      </c>
      <c r="U316" s="36" t="s">
        <v>147</v>
      </c>
      <c r="V316" s="45">
        <v>1</v>
      </c>
      <c r="W316" s="51">
        <v>407</v>
      </c>
      <c r="X316" s="51">
        <v>407</v>
      </c>
      <c r="Y316" s="36">
        <v>2015</v>
      </c>
      <c r="Z316" s="36" t="s">
        <v>82</v>
      </c>
      <c r="AA316" s="36">
        <v>2015</v>
      </c>
      <c r="AB316" s="36" t="s">
        <v>83</v>
      </c>
      <c r="AC316" s="47">
        <v>2015</v>
      </c>
      <c r="AD316" s="36" t="s">
        <v>119</v>
      </c>
      <c r="AE316" s="47">
        <v>2015</v>
      </c>
      <c r="AF316" s="36" t="s">
        <v>100</v>
      </c>
      <c r="AG316" s="36">
        <v>2015</v>
      </c>
      <c r="AH316" s="36" t="s">
        <v>100</v>
      </c>
      <c r="AI316" s="36">
        <v>2016</v>
      </c>
      <c r="AJ316" s="36" t="s">
        <v>119</v>
      </c>
      <c r="AK316" s="36" t="s">
        <v>136</v>
      </c>
      <c r="AL316" s="36" t="s">
        <v>137</v>
      </c>
      <c r="AM316" s="36" t="s">
        <v>138</v>
      </c>
      <c r="AN316" s="36" t="s">
        <v>88</v>
      </c>
      <c r="AO316" s="36" t="s">
        <v>89</v>
      </c>
      <c r="AP316" s="36"/>
      <c r="AQ316" s="29" t="s">
        <v>1718</v>
      </c>
      <c r="AR316" s="29" t="s">
        <v>507</v>
      </c>
    </row>
    <row r="317" spans="1:44" ht="135" hidden="1" customHeight="1" x14ac:dyDescent="0.25">
      <c r="A317" s="42" t="s">
        <v>1719</v>
      </c>
      <c r="B317" s="36">
        <f t="shared" si="10"/>
        <v>280</v>
      </c>
      <c r="C317" s="36" t="s">
        <v>1720</v>
      </c>
      <c r="D317" s="29" t="s">
        <v>93</v>
      </c>
      <c r="E317" s="36"/>
      <c r="F317" s="36"/>
      <c r="G317" s="36"/>
      <c r="H317" s="47" t="s">
        <v>1623</v>
      </c>
      <c r="I317" s="36" t="s">
        <v>72</v>
      </c>
      <c r="J317" s="36" t="s">
        <v>1623</v>
      </c>
      <c r="K317" s="36" t="s">
        <v>1623</v>
      </c>
      <c r="L317" s="44" t="s">
        <v>878</v>
      </c>
      <c r="M317" s="36" t="s">
        <v>879</v>
      </c>
      <c r="N317" s="29" t="s">
        <v>1721</v>
      </c>
      <c r="O317" s="36" t="str">
        <f>N317</f>
        <v>Заключение договора оказания услуг по уборке кабинета охраны труда для Обособленного подразделения г. Калининград</v>
      </c>
      <c r="P317" s="36" t="s">
        <v>1722</v>
      </c>
      <c r="Q317" s="36" t="s">
        <v>109</v>
      </c>
      <c r="R317" s="36">
        <v>7493</v>
      </c>
      <c r="S317" s="36">
        <v>7493000</v>
      </c>
      <c r="T317" s="36">
        <v>642</v>
      </c>
      <c r="U317" s="36" t="s">
        <v>147</v>
      </c>
      <c r="V317" s="45">
        <v>1</v>
      </c>
      <c r="W317" s="46">
        <v>14.9</v>
      </c>
      <c r="X317" s="46">
        <v>14.9</v>
      </c>
      <c r="Y317" s="36">
        <v>2015</v>
      </c>
      <c r="Z317" s="36" t="s">
        <v>84</v>
      </c>
      <c r="AA317" s="36">
        <v>2015</v>
      </c>
      <c r="AB317" s="36" t="s">
        <v>84</v>
      </c>
      <c r="AC317" s="47">
        <v>2015</v>
      </c>
      <c r="AD317" s="36" t="s">
        <v>84</v>
      </c>
      <c r="AE317" s="47">
        <v>2015</v>
      </c>
      <c r="AF317" s="29" t="s">
        <v>82</v>
      </c>
      <c r="AG317" s="36">
        <v>2015</v>
      </c>
      <c r="AH317" s="36" t="s">
        <v>83</v>
      </c>
      <c r="AI317" s="36">
        <v>2016</v>
      </c>
      <c r="AJ317" s="29" t="s">
        <v>82</v>
      </c>
      <c r="AK317" s="36" t="s">
        <v>247</v>
      </c>
      <c r="AL317" s="36" t="s">
        <v>86</v>
      </c>
      <c r="AM317" s="36" t="s">
        <v>109</v>
      </c>
      <c r="AN317" s="36" t="s">
        <v>88</v>
      </c>
      <c r="AO317" s="36" t="s">
        <v>89</v>
      </c>
      <c r="AP317" s="36"/>
      <c r="AQ317" s="29" t="s">
        <v>1723</v>
      </c>
      <c r="AR317" s="29" t="s">
        <v>173</v>
      </c>
    </row>
    <row r="318" spans="1:44" ht="267.75" hidden="1" customHeight="1" x14ac:dyDescent="0.25">
      <c r="A318" s="42" t="s">
        <v>1724</v>
      </c>
      <c r="B318" s="36">
        <f t="shared" si="10"/>
        <v>281</v>
      </c>
      <c r="C318" s="36" t="s">
        <v>1725</v>
      </c>
      <c r="D318" s="29" t="s">
        <v>93</v>
      </c>
      <c r="E318" s="36"/>
      <c r="F318" s="36"/>
      <c r="G318" s="36"/>
      <c r="H318" s="47" t="s">
        <v>1623</v>
      </c>
      <c r="I318" s="36" t="s">
        <v>72</v>
      </c>
      <c r="J318" s="36" t="s">
        <v>1623</v>
      </c>
      <c r="K318" s="36" t="s">
        <v>1623</v>
      </c>
      <c r="L318" s="44" t="s">
        <v>878</v>
      </c>
      <c r="M318" s="36" t="s">
        <v>879</v>
      </c>
      <c r="N318" s="29" t="s">
        <v>1726</v>
      </c>
      <c r="O318" s="36" t="s">
        <v>1727</v>
      </c>
      <c r="P318" s="36" t="s">
        <v>371</v>
      </c>
      <c r="Q318" s="36" t="s">
        <v>109</v>
      </c>
      <c r="R318" s="36">
        <v>3699000</v>
      </c>
      <c r="S318" s="36">
        <v>3699010</v>
      </c>
      <c r="T318" s="36">
        <v>642</v>
      </c>
      <c r="U318" s="36" t="s">
        <v>147</v>
      </c>
      <c r="V318" s="45">
        <v>1</v>
      </c>
      <c r="W318" s="51">
        <v>55</v>
      </c>
      <c r="X318" s="51">
        <v>55</v>
      </c>
      <c r="Y318" s="36">
        <v>2015</v>
      </c>
      <c r="Z318" s="29" t="s">
        <v>82</v>
      </c>
      <c r="AA318" s="36">
        <v>2015</v>
      </c>
      <c r="AB318" s="29" t="s">
        <v>82</v>
      </c>
      <c r="AC318" s="47">
        <v>2015</v>
      </c>
      <c r="AD318" s="29" t="s">
        <v>82</v>
      </c>
      <c r="AE318" s="47">
        <v>2015</v>
      </c>
      <c r="AF318" s="29" t="s">
        <v>83</v>
      </c>
      <c r="AG318" s="36">
        <v>2015</v>
      </c>
      <c r="AH318" s="29" t="s">
        <v>119</v>
      </c>
      <c r="AI318" s="29">
        <v>2015</v>
      </c>
      <c r="AJ318" s="29" t="s">
        <v>100</v>
      </c>
      <c r="AK318" s="36" t="s">
        <v>247</v>
      </c>
      <c r="AL318" s="36" t="s">
        <v>86</v>
      </c>
      <c r="AM318" s="36" t="s">
        <v>109</v>
      </c>
      <c r="AN318" s="36" t="s">
        <v>88</v>
      </c>
      <c r="AO318" s="36" t="s">
        <v>89</v>
      </c>
      <c r="AP318" s="36" t="s">
        <v>109</v>
      </c>
      <c r="AQ318" s="29" t="s">
        <v>1728</v>
      </c>
      <c r="AR318" s="29" t="s">
        <v>1129</v>
      </c>
    </row>
    <row r="319" spans="1:44" ht="120" hidden="1" customHeight="1" x14ac:dyDescent="0.25">
      <c r="A319" s="42" t="s">
        <v>1729</v>
      </c>
      <c r="B319" s="36">
        <f t="shared" si="10"/>
        <v>282</v>
      </c>
      <c r="C319" s="36" t="s">
        <v>1730</v>
      </c>
      <c r="D319" s="29" t="s">
        <v>93</v>
      </c>
      <c r="E319" s="36"/>
      <c r="F319" s="36"/>
      <c r="G319" s="36"/>
      <c r="H319" s="47" t="s">
        <v>1623</v>
      </c>
      <c r="I319" s="36" t="s">
        <v>72</v>
      </c>
      <c r="J319" s="36" t="s">
        <v>1623</v>
      </c>
      <c r="K319" s="36" t="s">
        <v>1623</v>
      </c>
      <c r="L319" s="44" t="s">
        <v>878</v>
      </c>
      <c r="M319" s="36" t="s">
        <v>879</v>
      </c>
      <c r="N319" s="36" t="s">
        <v>1731</v>
      </c>
      <c r="O319" s="36" t="s">
        <v>1732</v>
      </c>
      <c r="P319" s="36" t="s">
        <v>374</v>
      </c>
      <c r="Q319" s="36" t="s">
        <v>109</v>
      </c>
      <c r="R319" s="36">
        <v>9311520</v>
      </c>
      <c r="S319" s="36">
        <v>9311000</v>
      </c>
      <c r="T319" s="36">
        <v>642</v>
      </c>
      <c r="U319" s="36" t="s">
        <v>147</v>
      </c>
      <c r="V319" s="45">
        <v>1</v>
      </c>
      <c r="W319" s="51">
        <v>42</v>
      </c>
      <c r="X319" s="46">
        <f>W319</f>
        <v>42</v>
      </c>
      <c r="Y319" s="36">
        <v>2015</v>
      </c>
      <c r="Z319" s="29" t="s">
        <v>133</v>
      </c>
      <c r="AA319" s="36">
        <v>2015</v>
      </c>
      <c r="AB319" s="29" t="s">
        <v>133</v>
      </c>
      <c r="AC319" s="47">
        <v>2015</v>
      </c>
      <c r="AD319" s="29" t="s">
        <v>133</v>
      </c>
      <c r="AE319" s="47">
        <v>2015</v>
      </c>
      <c r="AF319" s="29" t="s">
        <v>133</v>
      </c>
      <c r="AG319" s="29">
        <v>2016</v>
      </c>
      <c r="AH319" s="29" t="s">
        <v>99</v>
      </c>
      <c r="AI319" s="29">
        <v>2016</v>
      </c>
      <c r="AJ319" s="29" t="s">
        <v>135</v>
      </c>
      <c r="AK319" s="36" t="s">
        <v>247</v>
      </c>
      <c r="AL319" s="36" t="s">
        <v>86</v>
      </c>
      <c r="AM319" s="36" t="s">
        <v>109</v>
      </c>
      <c r="AN319" s="36" t="s">
        <v>88</v>
      </c>
      <c r="AO319" s="36" t="s">
        <v>89</v>
      </c>
      <c r="AP319" s="36"/>
      <c r="AQ319" s="29"/>
      <c r="AR319" s="29" t="s">
        <v>1733</v>
      </c>
    </row>
    <row r="320" spans="1:44" ht="120" hidden="1" customHeight="1" x14ac:dyDescent="0.25">
      <c r="A320" s="42" t="s">
        <v>1734</v>
      </c>
      <c r="B320" s="36">
        <f t="shared" si="10"/>
        <v>283</v>
      </c>
      <c r="C320" s="36" t="s">
        <v>1735</v>
      </c>
      <c r="D320" s="29" t="s">
        <v>93</v>
      </c>
      <c r="E320" s="36"/>
      <c r="F320" s="36"/>
      <c r="G320" s="36"/>
      <c r="H320" s="47" t="s">
        <v>1623</v>
      </c>
      <c r="I320" s="36" t="s">
        <v>72</v>
      </c>
      <c r="J320" s="36" t="s">
        <v>1623</v>
      </c>
      <c r="K320" s="36" t="s">
        <v>1623</v>
      </c>
      <c r="L320" s="44" t="s">
        <v>878</v>
      </c>
      <c r="M320" s="36" t="s">
        <v>879</v>
      </c>
      <c r="N320" s="36" t="s">
        <v>1736</v>
      </c>
      <c r="O320" s="36" t="s">
        <v>1737</v>
      </c>
      <c r="P320" s="36" t="s">
        <v>371</v>
      </c>
      <c r="Q320" s="36" t="s">
        <v>109</v>
      </c>
      <c r="R320" s="36">
        <v>1816000</v>
      </c>
      <c r="S320" s="36">
        <v>1816000</v>
      </c>
      <c r="T320" s="36">
        <v>642</v>
      </c>
      <c r="U320" s="36" t="s">
        <v>147</v>
      </c>
      <c r="V320" s="45">
        <v>1</v>
      </c>
      <c r="W320" s="46">
        <v>220</v>
      </c>
      <c r="X320" s="46">
        <v>220</v>
      </c>
      <c r="Y320" s="29">
        <v>2015</v>
      </c>
      <c r="Z320" s="29" t="s">
        <v>84</v>
      </c>
      <c r="AA320" s="29">
        <v>2015</v>
      </c>
      <c r="AB320" s="29" t="s">
        <v>84</v>
      </c>
      <c r="AC320" s="47">
        <v>2015</v>
      </c>
      <c r="AD320" s="29" t="s">
        <v>84</v>
      </c>
      <c r="AE320" s="47">
        <v>2015</v>
      </c>
      <c r="AF320" s="29" t="s">
        <v>82</v>
      </c>
      <c r="AG320" s="36">
        <v>2015</v>
      </c>
      <c r="AH320" s="29" t="s">
        <v>82</v>
      </c>
      <c r="AI320" s="29">
        <v>2015</v>
      </c>
      <c r="AJ320" s="29" t="s">
        <v>82</v>
      </c>
      <c r="AK320" s="36" t="s">
        <v>136</v>
      </c>
      <c r="AL320" s="36" t="s">
        <v>137</v>
      </c>
      <c r="AM320" s="36" t="s">
        <v>138</v>
      </c>
      <c r="AN320" s="36" t="s">
        <v>88</v>
      </c>
      <c r="AO320" s="36" t="s">
        <v>89</v>
      </c>
      <c r="AP320" s="36" t="s">
        <v>109</v>
      </c>
      <c r="AQ320" s="29" t="s">
        <v>1738</v>
      </c>
      <c r="AR320" s="29" t="s">
        <v>1739</v>
      </c>
    </row>
    <row r="321" spans="1:44" ht="103.5" hidden="1" customHeight="1" x14ac:dyDescent="0.25">
      <c r="A321" s="42"/>
      <c r="B321" s="36">
        <f t="shared" si="10"/>
        <v>284</v>
      </c>
      <c r="C321" s="36" t="s">
        <v>1740</v>
      </c>
      <c r="D321" s="29"/>
      <c r="E321" s="36"/>
      <c r="F321" s="36"/>
      <c r="G321" s="36"/>
      <c r="H321" s="47" t="s">
        <v>1623</v>
      </c>
      <c r="I321" s="36" t="s">
        <v>72</v>
      </c>
      <c r="J321" s="36" t="s">
        <v>1623</v>
      </c>
      <c r="K321" s="36" t="s">
        <v>1623</v>
      </c>
      <c r="L321" s="44" t="s">
        <v>878</v>
      </c>
      <c r="M321" s="36" t="s">
        <v>879</v>
      </c>
      <c r="N321" s="36" t="s">
        <v>1741</v>
      </c>
      <c r="O321" s="36" t="s">
        <v>1387</v>
      </c>
      <c r="P321" s="36" t="s">
        <v>1742</v>
      </c>
      <c r="Q321" s="36" t="s">
        <v>109</v>
      </c>
      <c r="R321" s="36">
        <v>642011</v>
      </c>
      <c r="S321" s="36">
        <v>642011</v>
      </c>
      <c r="T321" s="36">
        <v>642</v>
      </c>
      <c r="U321" s="36" t="s">
        <v>147</v>
      </c>
      <c r="V321" s="45">
        <v>1</v>
      </c>
      <c r="W321" s="46">
        <v>300</v>
      </c>
      <c r="X321" s="46">
        <v>300</v>
      </c>
      <c r="Y321" s="36">
        <v>2014</v>
      </c>
      <c r="Z321" s="36" t="s">
        <v>133</v>
      </c>
      <c r="AA321" s="36">
        <v>2014</v>
      </c>
      <c r="AB321" s="36" t="s">
        <v>134</v>
      </c>
      <c r="AC321" s="47">
        <v>2014</v>
      </c>
      <c r="AD321" s="36" t="s">
        <v>135</v>
      </c>
      <c r="AE321" s="47">
        <v>2015</v>
      </c>
      <c r="AF321" s="36" t="s">
        <v>99</v>
      </c>
      <c r="AG321" s="36">
        <v>2015</v>
      </c>
      <c r="AH321" s="36" t="s">
        <v>99</v>
      </c>
      <c r="AI321" s="36">
        <v>2015</v>
      </c>
      <c r="AJ321" s="36" t="s">
        <v>135</v>
      </c>
      <c r="AK321" s="36" t="s">
        <v>136</v>
      </c>
      <c r="AL321" s="36" t="s">
        <v>137</v>
      </c>
      <c r="AM321" s="36" t="s">
        <v>138</v>
      </c>
      <c r="AN321" s="36" t="s">
        <v>88</v>
      </c>
      <c r="AO321" s="36" t="s">
        <v>89</v>
      </c>
      <c r="AP321" s="36" t="s">
        <v>109</v>
      </c>
      <c r="AQ321" s="29" t="s">
        <v>1743</v>
      </c>
      <c r="AR321" s="29"/>
    </row>
    <row r="322" spans="1:44" ht="75" hidden="1" customHeight="1" x14ac:dyDescent="0.25">
      <c r="A322" s="42"/>
      <c r="B322" s="36">
        <f t="shared" si="10"/>
        <v>285</v>
      </c>
      <c r="C322" s="36" t="s">
        <v>1744</v>
      </c>
      <c r="D322" s="29" t="s">
        <v>93</v>
      </c>
      <c r="E322" s="36"/>
      <c r="F322" s="36"/>
      <c r="G322" s="36"/>
      <c r="H322" s="47" t="s">
        <v>1623</v>
      </c>
      <c r="I322" s="36" t="s">
        <v>72</v>
      </c>
      <c r="J322" s="36" t="s">
        <v>1623</v>
      </c>
      <c r="K322" s="36" t="s">
        <v>1623</v>
      </c>
      <c r="L322" s="44" t="s">
        <v>878</v>
      </c>
      <c r="M322" s="36" t="s">
        <v>879</v>
      </c>
      <c r="N322" s="29" t="s">
        <v>1745</v>
      </c>
      <c r="O322" s="36" t="s">
        <v>1746</v>
      </c>
      <c r="P322" s="36" t="s">
        <v>1747</v>
      </c>
      <c r="Q322" s="36" t="s">
        <v>109</v>
      </c>
      <c r="R322" s="36">
        <v>4110010</v>
      </c>
      <c r="S322" s="36">
        <v>4110010</v>
      </c>
      <c r="T322" s="36">
        <v>642</v>
      </c>
      <c r="U322" s="36" t="s">
        <v>147</v>
      </c>
      <c r="V322" s="45">
        <v>1</v>
      </c>
      <c r="W322" s="51">
        <v>84</v>
      </c>
      <c r="X322" s="46">
        <f>W322</f>
        <v>84</v>
      </c>
      <c r="Y322" s="36">
        <v>2014</v>
      </c>
      <c r="Z322" s="29" t="s">
        <v>134</v>
      </c>
      <c r="AA322" s="36">
        <v>2014</v>
      </c>
      <c r="AB322" s="36" t="s">
        <v>134</v>
      </c>
      <c r="AC322" s="47">
        <v>2014</v>
      </c>
      <c r="AD322" s="36" t="s">
        <v>135</v>
      </c>
      <c r="AE322" s="47">
        <v>2015</v>
      </c>
      <c r="AF322" s="36" t="s">
        <v>99</v>
      </c>
      <c r="AG322" s="36">
        <v>2015</v>
      </c>
      <c r="AH322" s="36" t="s">
        <v>99</v>
      </c>
      <c r="AI322" s="36">
        <v>2015</v>
      </c>
      <c r="AJ322" s="36" t="s">
        <v>135</v>
      </c>
      <c r="AK322" s="36" t="s">
        <v>247</v>
      </c>
      <c r="AL322" s="36" t="s">
        <v>86</v>
      </c>
      <c r="AM322" s="36" t="s">
        <v>109</v>
      </c>
      <c r="AN322" s="36" t="s">
        <v>88</v>
      </c>
      <c r="AO322" s="36" t="s">
        <v>89</v>
      </c>
      <c r="AP322" s="36"/>
      <c r="AQ322" s="29"/>
      <c r="AR322" s="29" t="s">
        <v>630</v>
      </c>
    </row>
    <row r="323" spans="1:44" ht="78.75" hidden="1" customHeight="1" x14ac:dyDescent="0.25">
      <c r="A323" s="42"/>
      <c r="B323" s="36">
        <f t="shared" si="10"/>
        <v>286</v>
      </c>
      <c r="C323" s="36" t="s">
        <v>1748</v>
      </c>
      <c r="D323" s="29"/>
      <c r="E323" s="36"/>
      <c r="F323" s="36"/>
      <c r="G323" s="36"/>
      <c r="H323" s="47" t="s">
        <v>1623</v>
      </c>
      <c r="I323" s="36" t="s">
        <v>72</v>
      </c>
      <c r="J323" s="36" t="s">
        <v>1623</v>
      </c>
      <c r="K323" s="36" t="s">
        <v>1623</v>
      </c>
      <c r="L323" s="44" t="s">
        <v>878</v>
      </c>
      <c r="M323" s="36" t="s">
        <v>879</v>
      </c>
      <c r="N323" s="36" t="s">
        <v>1749</v>
      </c>
      <c r="O323" s="36" t="s">
        <v>1749</v>
      </c>
      <c r="P323" s="36" t="s">
        <v>481</v>
      </c>
      <c r="Q323" s="36" t="s">
        <v>109</v>
      </c>
      <c r="R323" s="36">
        <v>642</v>
      </c>
      <c r="S323" s="36">
        <v>6420000</v>
      </c>
      <c r="T323" s="36">
        <v>796</v>
      </c>
      <c r="U323" s="36" t="s">
        <v>245</v>
      </c>
      <c r="V323" s="45">
        <v>1</v>
      </c>
      <c r="W323" s="46">
        <v>160</v>
      </c>
      <c r="X323" s="46">
        <v>160</v>
      </c>
      <c r="Y323" s="36">
        <v>2014</v>
      </c>
      <c r="Z323" s="36" t="s">
        <v>134</v>
      </c>
      <c r="AA323" s="36">
        <v>2014</v>
      </c>
      <c r="AB323" s="36" t="s">
        <v>135</v>
      </c>
      <c r="AC323" s="47">
        <v>2015</v>
      </c>
      <c r="AD323" s="36" t="s">
        <v>99</v>
      </c>
      <c r="AE323" s="47">
        <v>2015</v>
      </c>
      <c r="AF323" s="36" t="s">
        <v>161</v>
      </c>
      <c r="AG323" s="36">
        <v>2015</v>
      </c>
      <c r="AH323" s="36" t="s">
        <v>161</v>
      </c>
      <c r="AI323" s="36">
        <v>2016</v>
      </c>
      <c r="AJ323" s="36" t="s">
        <v>99</v>
      </c>
      <c r="AK323" s="36" t="s">
        <v>136</v>
      </c>
      <c r="AL323" s="36" t="s">
        <v>137</v>
      </c>
      <c r="AM323" s="36" t="s">
        <v>138</v>
      </c>
      <c r="AN323" s="36" t="s">
        <v>88</v>
      </c>
      <c r="AO323" s="36" t="s">
        <v>89</v>
      </c>
      <c r="AP323" s="36"/>
      <c r="AQ323" s="29" t="s">
        <v>1750</v>
      </c>
      <c r="AR323" s="29"/>
    </row>
    <row r="324" spans="1:44" ht="78.75" hidden="1" customHeight="1" x14ac:dyDescent="0.25">
      <c r="A324" s="42"/>
      <c r="B324" s="36">
        <f t="shared" ref="B324:B387" si="11">B323+1</f>
        <v>287</v>
      </c>
      <c r="C324" s="36" t="s">
        <v>1751</v>
      </c>
      <c r="D324" s="29"/>
      <c r="E324" s="36"/>
      <c r="F324" s="36"/>
      <c r="G324" s="36"/>
      <c r="H324" s="47" t="s">
        <v>1623</v>
      </c>
      <c r="I324" s="36" t="s">
        <v>72</v>
      </c>
      <c r="J324" s="36" t="s">
        <v>1623</v>
      </c>
      <c r="K324" s="36" t="s">
        <v>1623</v>
      </c>
      <c r="L324" s="44" t="s">
        <v>878</v>
      </c>
      <c r="M324" s="36" t="s">
        <v>879</v>
      </c>
      <c r="N324" s="36" t="s">
        <v>486</v>
      </c>
      <c r="O324" s="36" t="s">
        <v>486</v>
      </c>
      <c r="P324" s="36" t="s">
        <v>439</v>
      </c>
      <c r="Q324" s="36" t="s">
        <v>109</v>
      </c>
      <c r="R324" s="36">
        <v>642</v>
      </c>
      <c r="S324" s="36">
        <v>6420000</v>
      </c>
      <c r="T324" s="36">
        <v>796</v>
      </c>
      <c r="U324" s="36" t="s">
        <v>245</v>
      </c>
      <c r="V324" s="45">
        <v>1</v>
      </c>
      <c r="W324" s="46">
        <v>140</v>
      </c>
      <c r="X324" s="46">
        <v>140</v>
      </c>
      <c r="Y324" s="36">
        <v>2014</v>
      </c>
      <c r="Z324" s="36" t="s">
        <v>134</v>
      </c>
      <c r="AA324" s="36">
        <v>2014</v>
      </c>
      <c r="AB324" s="36" t="s">
        <v>135</v>
      </c>
      <c r="AC324" s="47">
        <v>2015</v>
      </c>
      <c r="AD324" s="36" t="s">
        <v>99</v>
      </c>
      <c r="AE324" s="47">
        <v>2015</v>
      </c>
      <c r="AF324" s="36" t="s">
        <v>161</v>
      </c>
      <c r="AG324" s="36">
        <v>2015</v>
      </c>
      <c r="AH324" s="36" t="s">
        <v>161</v>
      </c>
      <c r="AI324" s="36">
        <v>2016</v>
      </c>
      <c r="AJ324" s="36" t="s">
        <v>99</v>
      </c>
      <c r="AK324" s="36" t="s">
        <v>136</v>
      </c>
      <c r="AL324" s="36" t="s">
        <v>137</v>
      </c>
      <c r="AM324" s="36" t="s">
        <v>138</v>
      </c>
      <c r="AN324" s="36" t="s">
        <v>88</v>
      </c>
      <c r="AO324" s="36" t="s">
        <v>89</v>
      </c>
      <c r="AP324" s="36"/>
      <c r="AQ324" s="29" t="s">
        <v>1752</v>
      </c>
      <c r="AR324" s="29"/>
    </row>
    <row r="325" spans="1:44" ht="75" hidden="1" customHeight="1" x14ac:dyDescent="0.25">
      <c r="A325" s="42" t="s">
        <v>1753</v>
      </c>
      <c r="B325" s="36">
        <f t="shared" si="11"/>
        <v>288</v>
      </c>
      <c r="C325" s="36" t="s">
        <v>1754</v>
      </c>
      <c r="D325" s="29" t="s">
        <v>93</v>
      </c>
      <c r="E325" s="36"/>
      <c r="F325" s="36"/>
      <c r="G325" s="36"/>
      <c r="H325" s="47" t="s">
        <v>1623</v>
      </c>
      <c r="I325" s="36" t="s">
        <v>72</v>
      </c>
      <c r="J325" s="36" t="s">
        <v>1623</v>
      </c>
      <c r="K325" s="36" t="s">
        <v>1623</v>
      </c>
      <c r="L325" s="44" t="s">
        <v>878</v>
      </c>
      <c r="M325" s="36" t="s">
        <v>879</v>
      </c>
      <c r="N325" s="36" t="s">
        <v>490</v>
      </c>
      <c r="O325" s="36" t="s">
        <v>490</v>
      </c>
      <c r="P325" s="36" t="s">
        <v>491</v>
      </c>
      <c r="Q325" s="36" t="s">
        <v>109</v>
      </c>
      <c r="R325" s="36">
        <v>725</v>
      </c>
      <c r="S325" s="36">
        <v>7250000</v>
      </c>
      <c r="T325" s="36">
        <v>796</v>
      </c>
      <c r="U325" s="36" t="s">
        <v>245</v>
      </c>
      <c r="V325" s="45">
        <v>1</v>
      </c>
      <c r="W325" s="46">
        <v>170</v>
      </c>
      <c r="X325" s="46">
        <v>170</v>
      </c>
      <c r="Y325" s="36">
        <v>2015</v>
      </c>
      <c r="Z325" s="29" t="s">
        <v>83</v>
      </c>
      <c r="AA325" s="36">
        <v>2015</v>
      </c>
      <c r="AB325" s="29" t="s">
        <v>83</v>
      </c>
      <c r="AC325" s="47">
        <v>2015</v>
      </c>
      <c r="AD325" s="29" t="s">
        <v>83</v>
      </c>
      <c r="AE325" s="47">
        <v>2015</v>
      </c>
      <c r="AF325" s="29" t="s">
        <v>119</v>
      </c>
      <c r="AG325" s="36">
        <v>2015</v>
      </c>
      <c r="AH325" s="29" t="s">
        <v>119</v>
      </c>
      <c r="AI325" s="36">
        <v>2016</v>
      </c>
      <c r="AJ325" s="29" t="s">
        <v>83</v>
      </c>
      <c r="AK325" s="36" t="s">
        <v>136</v>
      </c>
      <c r="AL325" s="36" t="s">
        <v>137</v>
      </c>
      <c r="AM325" s="36" t="s">
        <v>138</v>
      </c>
      <c r="AN325" s="36" t="s">
        <v>88</v>
      </c>
      <c r="AO325" s="36" t="s">
        <v>89</v>
      </c>
      <c r="AP325" s="36"/>
      <c r="AQ325" s="29"/>
      <c r="AR325" s="29" t="s">
        <v>1755</v>
      </c>
    </row>
    <row r="326" spans="1:44" ht="75" hidden="1" customHeight="1" x14ac:dyDescent="0.25">
      <c r="A326" s="42" t="s">
        <v>1756</v>
      </c>
      <c r="B326" s="36">
        <f t="shared" si="11"/>
        <v>289</v>
      </c>
      <c r="C326" s="36" t="s">
        <v>1757</v>
      </c>
      <c r="D326" s="29" t="s">
        <v>165</v>
      </c>
      <c r="E326" s="36"/>
      <c r="F326" s="36"/>
      <c r="G326" s="36"/>
      <c r="H326" s="47" t="s">
        <v>1623</v>
      </c>
      <c r="I326" s="36" t="s">
        <v>72</v>
      </c>
      <c r="J326" s="36" t="s">
        <v>1623</v>
      </c>
      <c r="K326" s="36" t="s">
        <v>1623</v>
      </c>
      <c r="L326" s="44" t="s">
        <v>878</v>
      </c>
      <c r="M326" s="36" t="s">
        <v>879</v>
      </c>
      <c r="N326" s="36" t="s">
        <v>1758</v>
      </c>
      <c r="O326" s="36" t="s">
        <v>1758</v>
      </c>
      <c r="P326" s="36" t="s">
        <v>491</v>
      </c>
      <c r="Q326" s="36" t="s">
        <v>109</v>
      </c>
      <c r="R326" s="36">
        <v>725</v>
      </c>
      <c r="S326" s="36">
        <v>7250000</v>
      </c>
      <c r="T326" s="36">
        <v>796</v>
      </c>
      <c r="U326" s="36" t="s">
        <v>245</v>
      </c>
      <c r="V326" s="45">
        <v>1</v>
      </c>
      <c r="W326" s="46">
        <v>130</v>
      </c>
      <c r="X326" s="46">
        <v>130</v>
      </c>
      <c r="Y326" s="36">
        <v>2015</v>
      </c>
      <c r="Z326" s="29" t="s">
        <v>84</v>
      </c>
      <c r="AA326" s="36">
        <v>2015</v>
      </c>
      <c r="AB326" s="29" t="s">
        <v>84</v>
      </c>
      <c r="AC326" s="47">
        <v>2015</v>
      </c>
      <c r="AD326" s="29" t="s">
        <v>84</v>
      </c>
      <c r="AE326" s="47">
        <v>2015</v>
      </c>
      <c r="AF326" s="29" t="s">
        <v>82</v>
      </c>
      <c r="AG326" s="36">
        <v>2015</v>
      </c>
      <c r="AH326" s="29" t="s">
        <v>83</v>
      </c>
      <c r="AI326" s="36">
        <v>2016</v>
      </c>
      <c r="AJ326" s="29" t="s">
        <v>82</v>
      </c>
      <c r="AK326" s="36" t="s">
        <v>136</v>
      </c>
      <c r="AL326" s="36" t="s">
        <v>137</v>
      </c>
      <c r="AM326" s="36" t="s">
        <v>138</v>
      </c>
      <c r="AN326" s="36" t="s">
        <v>88</v>
      </c>
      <c r="AO326" s="36" t="s">
        <v>89</v>
      </c>
      <c r="AP326" s="36"/>
      <c r="AQ326" s="29"/>
      <c r="AR326" s="29" t="s">
        <v>1759</v>
      </c>
    </row>
    <row r="327" spans="1:44" ht="173.25" hidden="1" customHeight="1" x14ac:dyDescent="0.25">
      <c r="A327" s="42" t="s">
        <v>1760</v>
      </c>
      <c r="B327" s="36">
        <f t="shared" si="11"/>
        <v>290</v>
      </c>
      <c r="C327" s="36" t="s">
        <v>1761</v>
      </c>
      <c r="D327" s="29" t="s">
        <v>93</v>
      </c>
      <c r="E327" s="36"/>
      <c r="F327" s="36"/>
      <c r="G327" s="36"/>
      <c r="H327" s="47" t="s">
        <v>1623</v>
      </c>
      <c r="I327" s="36" t="s">
        <v>72</v>
      </c>
      <c r="J327" s="36" t="s">
        <v>1623</v>
      </c>
      <c r="K327" s="36" t="s">
        <v>1623</v>
      </c>
      <c r="L327" s="44" t="s">
        <v>878</v>
      </c>
      <c r="M327" s="36" t="s">
        <v>879</v>
      </c>
      <c r="N327" s="29" t="s">
        <v>1762</v>
      </c>
      <c r="O327" s="36" t="str">
        <f>N327</f>
        <v>Заключение договора оказания услуг по техническому обслуживанию и ремонту автомобиля KIA MV KARNIVAL, находящегося в эксплуатации в Обособленном подразделении «Мобильные ГТЭС Калининград»</v>
      </c>
      <c r="P327" s="36" t="s">
        <v>1763</v>
      </c>
      <c r="Q327" s="36"/>
      <c r="R327" s="36">
        <v>5010000</v>
      </c>
      <c r="S327" s="36">
        <v>5010010</v>
      </c>
      <c r="T327" s="36">
        <v>642</v>
      </c>
      <c r="U327" s="36" t="s">
        <v>1764</v>
      </c>
      <c r="V327" s="45">
        <v>1</v>
      </c>
      <c r="W327" s="46">
        <v>90</v>
      </c>
      <c r="X327" s="46">
        <v>90</v>
      </c>
      <c r="Y327" s="36">
        <v>2015</v>
      </c>
      <c r="Z327" s="29" t="s">
        <v>100</v>
      </c>
      <c r="AA327" s="36">
        <v>2015</v>
      </c>
      <c r="AB327" s="29" t="s">
        <v>100</v>
      </c>
      <c r="AC327" s="47">
        <v>2015</v>
      </c>
      <c r="AD327" s="29" t="s">
        <v>100</v>
      </c>
      <c r="AE327" s="47">
        <v>2015</v>
      </c>
      <c r="AF327" s="29" t="s">
        <v>310</v>
      </c>
      <c r="AG327" s="29">
        <v>2015</v>
      </c>
      <c r="AH327" s="29" t="s">
        <v>133</v>
      </c>
      <c r="AI327" s="29">
        <v>2016</v>
      </c>
      <c r="AJ327" s="29" t="s">
        <v>310</v>
      </c>
      <c r="AK327" s="36" t="s">
        <v>247</v>
      </c>
      <c r="AL327" s="36" t="s">
        <v>86</v>
      </c>
      <c r="AM327" s="36" t="s">
        <v>109</v>
      </c>
      <c r="AN327" s="36" t="s">
        <v>88</v>
      </c>
      <c r="AO327" s="36" t="s">
        <v>89</v>
      </c>
      <c r="AP327" s="36"/>
      <c r="AQ327" s="29"/>
      <c r="AR327" s="29" t="s">
        <v>1765</v>
      </c>
    </row>
    <row r="328" spans="1:44" ht="240" hidden="1" customHeight="1" x14ac:dyDescent="0.25">
      <c r="A328" s="42" t="s">
        <v>1766</v>
      </c>
      <c r="B328" s="36">
        <f t="shared" si="11"/>
        <v>291</v>
      </c>
      <c r="C328" s="36" t="s">
        <v>1767</v>
      </c>
      <c r="D328" s="29" t="s">
        <v>93</v>
      </c>
      <c r="E328" s="36"/>
      <c r="F328" s="36"/>
      <c r="G328" s="36"/>
      <c r="H328" s="47" t="s">
        <v>1623</v>
      </c>
      <c r="I328" s="36" t="s">
        <v>72</v>
      </c>
      <c r="J328" s="36" t="s">
        <v>1623</v>
      </c>
      <c r="K328" s="36" t="s">
        <v>1623</v>
      </c>
      <c r="L328" s="44" t="s">
        <v>878</v>
      </c>
      <c r="M328" s="36" t="s">
        <v>879</v>
      </c>
      <c r="N328" s="29" t="s">
        <v>1768</v>
      </c>
      <c r="O328" s="36" t="s">
        <v>1769</v>
      </c>
      <c r="P328" s="36" t="s">
        <v>1770</v>
      </c>
      <c r="Q328" s="36"/>
      <c r="R328" s="36" t="s">
        <v>1134</v>
      </c>
      <c r="S328" s="36">
        <v>502</v>
      </c>
      <c r="T328" s="36">
        <v>642</v>
      </c>
      <c r="U328" s="36" t="s">
        <v>1764</v>
      </c>
      <c r="V328" s="45">
        <v>1</v>
      </c>
      <c r="W328" s="46">
        <v>99</v>
      </c>
      <c r="X328" s="46">
        <v>99</v>
      </c>
      <c r="Y328" s="36">
        <v>2015</v>
      </c>
      <c r="Z328" s="29" t="s">
        <v>83</v>
      </c>
      <c r="AA328" s="36">
        <v>2015</v>
      </c>
      <c r="AB328" s="29" t="s">
        <v>83</v>
      </c>
      <c r="AC328" s="47">
        <v>2015</v>
      </c>
      <c r="AD328" s="36" t="s">
        <v>83</v>
      </c>
      <c r="AE328" s="47">
        <v>2015</v>
      </c>
      <c r="AF328" s="36" t="s">
        <v>119</v>
      </c>
      <c r="AG328" s="36">
        <v>2015</v>
      </c>
      <c r="AH328" s="36" t="s">
        <v>119</v>
      </c>
      <c r="AI328" s="36">
        <v>2016</v>
      </c>
      <c r="AJ328" s="29" t="s">
        <v>83</v>
      </c>
      <c r="AK328" s="36" t="s">
        <v>247</v>
      </c>
      <c r="AL328" s="36" t="s">
        <v>86</v>
      </c>
      <c r="AM328" s="36" t="s">
        <v>109</v>
      </c>
      <c r="AN328" s="36" t="s">
        <v>88</v>
      </c>
      <c r="AO328" s="36" t="s">
        <v>89</v>
      </c>
      <c r="AP328" s="36"/>
      <c r="AQ328" s="29"/>
      <c r="AR328" s="29" t="s">
        <v>1771</v>
      </c>
    </row>
    <row r="329" spans="1:44" ht="110.25" hidden="1" customHeight="1" x14ac:dyDescent="0.25">
      <c r="A329" s="42" t="s">
        <v>1772</v>
      </c>
      <c r="B329" s="36">
        <f t="shared" si="11"/>
        <v>292</v>
      </c>
      <c r="C329" s="36" t="s">
        <v>1773</v>
      </c>
      <c r="D329" s="29" t="s">
        <v>93</v>
      </c>
      <c r="E329" s="36"/>
      <c r="F329" s="36"/>
      <c r="G329" s="36"/>
      <c r="H329" s="47" t="s">
        <v>1623</v>
      </c>
      <c r="I329" s="36" t="s">
        <v>72</v>
      </c>
      <c r="J329" s="36" t="s">
        <v>1623</v>
      </c>
      <c r="K329" s="36" t="s">
        <v>1623</v>
      </c>
      <c r="L329" s="44" t="s">
        <v>878</v>
      </c>
      <c r="M329" s="36" t="s">
        <v>879</v>
      </c>
      <c r="N329" s="29" t="s">
        <v>1774</v>
      </c>
      <c r="O329" s="36" t="s">
        <v>1775</v>
      </c>
      <c r="P329" s="36" t="s">
        <v>1776</v>
      </c>
      <c r="Q329" s="36"/>
      <c r="R329" s="36" t="s">
        <v>1777</v>
      </c>
      <c r="S329" s="36">
        <v>5050010</v>
      </c>
      <c r="T329" s="36">
        <v>642</v>
      </c>
      <c r="U329" s="36" t="s">
        <v>1764</v>
      </c>
      <c r="V329" s="45">
        <v>1</v>
      </c>
      <c r="W329" s="46">
        <v>189</v>
      </c>
      <c r="X329" s="46">
        <v>189</v>
      </c>
      <c r="Y329" s="36">
        <v>2015</v>
      </c>
      <c r="Z329" s="29" t="s">
        <v>82</v>
      </c>
      <c r="AA329" s="36">
        <v>2015</v>
      </c>
      <c r="AB329" s="29" t="s">
        <v>82</v>
      </c>
      <c r="AC329" s="47">
        <v>2015</v>
      </c>
      <c r="AD329" s="36" t="s">
        <v>83</v>
      </c>
      <c r="AE329" s="47">
        <v>2015</v>
      </c>
      <c r="AF329" s="29" t="s">
        <v>83</v>
      </c>
      <c r="AG329" s="36">
        <v>2015</v>
      </c>
      <c r="AH329" s="36" t="s">
        <v>119</v>
      </c>
      <c r="AI329" s="36">
        <v>2016</v>
      </c>
      <c r="AJ329" s="29" t="s">
        <v>83</v>
      </c>
      <c r="AK329" s="36" t="s">
        <v>136</v>
      </c>
      <c r="AL329" s="36" t="s">
        <v>1284</v>
      </c>
      <c r="AM329" s="36" t="s">
        <v>138</v>
      </c>
      <c r="AN329" s="36" t="s">
        <v>88</v>
      </c>
      <c r="AO329" s="36" t="s">
        <v>89</v>
      </c>
      <c r="AP329" s="36"/>
      <c r="AQ329" s="29"/>
      <c r="AR329" s="29" t="s">
        <v>1129</v>
      </c>
    </row>
    <row r="330" spans="1:44" ht="75" hidden="1" customHeight="1" x14ac:dyDescent="0.25">
      <c r="A330" s="42"/>
      <c r="B330" s="36">
        <f t="shared" si="11"/>
        <v>293</v>
      </c>
      <c r="C330" s="36" t="s">
        <v>1778</v>
      </c>
      <c r="D330" s="29" t="s">
        <v>165</v>
      </c>
      <c r="E330" s="36"/>
      <c r="F330" s="36"/>
      <c r="G330" s="36"/>
      <c r="H330" s="47" t="s">
        <v>1623</v>
      </c>
      <c r="I330" s="36" t="s">
        <v>72</v>
      </c>
      <c r="J330" s="36" t="s">
        <v>1623</v>
      </c>
      <c r="K330" s="36" t="s">
        <v>1623</v>
      </c>
      <c r="L330" s="44" t="s">
        <v>878</v>
      </c>
      <c r="M330" s="36" t="s">
        <v>879</v>
      </c>
      <c r="N330" s="36" t="s">
        <v>1779</v>
      </c>
      <c r="O330" s="36" t="s">
        <v>1780</v>
      </c>
      <c r="P330" s="36" t="s">
        <v>1781</v>
      </c>
      <c r="Q330" s="36"/>
      <c r="R330" s="36">
        <v>5010000</v>
      </c>
      <c r="S330" s="36">
        <v>5010010</v>
      </c>
      <c r="T330" s="36">
        <v>642</v>
      </c>
      <c r="U330" s="36" t="s">
        <v>1764</v>
      </c>
      <c r="V330" s="45">
        <v>1</v>
      </c>
      <c r="W330" s="46">
        <v>1.05</v>
      </c>
      <c r="X330" s="46">
        <v>1.05</v>
      </c>
      <c r="Y330" s="36">
        <v>2015</v>
      </c>
      <c r="Z330" s="36" t="s">
        <v>119</v>
      </c>
      <c r="AA330" s="36">
        <v>2015</v>
      </c>
      <c r="AB330" s="36" t="s">
        <v>100</v>
      </c>
      <c r="AC330" s="47">
        <v>2015</v>
      </c>
      <c r="AD330" s="36" t="s">
        <v>310</v>
      </c>
      <c r="AE330" s="47">
        <v>2015</v>
      </c>
      <c r="AF330" s="36" t="s">
        <v>133</v>
      </c>
      <c r="AG330" s="36">
        <v>2015</v>
      </c>
      <c r="AH330" s="36" t="s">
        <v>133</v>
      </c>
      <c r="AI330" s="36">
        <v>2016</v>
      </c>
      <c r="AJ330" s="36" t="s">
        <v>133</v>
      </c>
      <c r="AK330" s="36" t="s">
        <v>247</v>
      </c>
      <c r="AL330" s="36" t="s">
        <v>1782</v>
      </c>
      <c r="AM330" s="36" t="s">
        <v>109</v>
      </c>
      <c r="AN330" s="36" t="s">
        <v>88</v>
      </c>
      <c r="AO330" s="36" t="s">
        <v>89</v>
      </c>
      <c r="AP330" s="36"/>
      <c r="AQ330" s="29"/>
      <c r="AR330" s="29" t="s">
        <v>718</v>
      </c>
    </row>
    <row r="331" spans="1:44" ht="173.25" hidden="1" customHeight="1" x14ac:dyDescent="0.25">
      <c r="A331" s="42" t="s">
        <v>1783</v>
      </c>
      <c r="B331" s="36">
        <f t="shared" si="11"/>
        <v>294</v>
      </c>
      <c r="C331" s="36" t="s">
        <v>1784</v>
      </c>
      <c r="D331" s="29" t="s">
        <v>93</v>
      </c>
      <c r="E331" s="36"/>
      <c r="F331" s="36"/>
      <c r="G331" s="36"/>
      <c r="H331" s="47" t="s">
        <v>1623</v>
      </c>
      <c r="I331" s="36" t="s">
        <v>72</v>
      </c>
      <c r="J331" s="36" t="s">
        <v>1623</v>
      </c>
      <c r="K331" s="36" t="s">
        <v>1623</v>
      </c>
      <c r="L331" s="44" t="s">
        <v>878</v>
      </c>
      <c r="M331" s="36" t="s">
        <v>879</v>
      </c>
      <c r="N331" s="29" t="s">
        <v>1785</v>
      </c>
      <c r="O331" s="36" t="s">
        <v>1786</v>
      </c>
      <c r="P331" s="36" t="s">
        <v>1787</v>
      </c>
      <c r="Q331" s="36" t="s">
        <v>109</v>
      </c>
      <c r="R331" s="36" t="s">
        <v>169</v>
      </c>
      <c r="S331" s="36" t="s">
        <v>170</v>
      </c>
      <c r="T331" s="36">
        <v>642</v>
      </c>
      <c r="U331" s="36" t="s">
        <v>147</v>
      </c>
      <c r="V331" s="45">
        <v>1</v>
      </c>
      <c r="W331" s="46">
        <v>34</v>
      </c>
      <c r="X331" s="46">
        <v>34</v>
      </c>
      <c r="Y331" s="36">
        <v>2015</v>
      </c>
      <c r="Z331" s="29" t="s">
        <v>310</v>
      </c>
      <c r="AA331" s="36">
        <v>2015</v>
      </c>
      <c r="AB331" s="29" t="s">
        <v>310</v>
      </c>
      <c r="AC331" s="47">
        <v>2015</v>
      </c>
      <c r="AD331" s="29" t="s">
        <v>133</v>
      </c>
      <c r="AE331" s="47">
        <v>2015</v>
      </c>
      <c r="AF331" s="29" t="s">
        <v>134</v>
      </c>
      <c r="AG331" s="36">
        <v>2015</v>
      </c>
      <c r="AH331" s="29" t="s">
        <v>135</v>
      </c>
      <c r="AI331" s="36">
        <v>2016</v>
      </c>
      <c r="AJ331" s="29" t="s">
        <v>134</v>
      </c>
      <c r="AK331" s="36" t="s">
        <v>247</v>
      </c>
      <c r="AL331" s="36" t="s">
        <v>86</v>
      </c>
      <c r="AM331" s="36" t="s">
        <v>109</v>
      </c>
      <c r="AN331" s="36" t="s">
        <v>88</v>
      </c>
      <c r="AO331" s="36" t="s">
        <v>89</v>
      </c>
      <c r="AP331" s="36"/>
      <c r="AQ331" s="29"/>
      <c r="AR331" s="29" t="s">
        <v>909</v>
      </c>
    </row>
    <row r="332" spans="1:44" ht="120" hidden="1" customHeight="1" x14ac:dyDescent="0.25">
      <c r="A332" s="42"/>
      <c r="B332" s="36">
        <f t="shared" si="11"/>
        <v>295</v>
      </c>
      <c r="C332" s="36" t="s">
        <v>1788</v>
      </c>
      <c r="D332" s="29" t="s">
        <v>1214</v>
      </c>
      <c r="E332" s="36"/>
      <c r="F332" s="36"/>
      <c r="G332" s="36"/>
      <c r="H332" s="47" t="s">
        <v>1623</v>
      </c>
      <c r="I332" s="36" t="s">
        <v>72</v>
      </c>
      <c r="J332" s="36" t="s">
        <v>1623</v>
      </c>
      <c r="K332" s="36" t="s">
        <v>1623</v>
      </c>
      <c r="L332" s="44" t="s">
        <v>878</v>
      </c>
      <c r="M332" s="36" t="s">
        <v>879</v>
      </c>
      <c r="N332" s="36" t="s">
        <v>1789</v>
      </c>
      <c r="O332" s="36" t="s">
        <v>1790</v>
      </c>
      <c r="P332" s="36" t="s">
        <v>158</v>
      </c>
      <c r="Q332" s="36" t="s">
        <v>109</v>
      </c>
      <c r="R332" s="36" t="s">
        <v>183</v>
      </c>
      <c r="S332" s="36">
        <v>3221130</v>
      </c>
      <c r="T332" s="36">
        <v>642</v>
      </c>
      <c r="U332" s="36" t="s">
        <v>147</v>
      </c>
      <c r="V332" s="45">
        <v>1</v>
      </c>
      <c r="W332" s="46">
        <v>315</v>
      </c>
      <c r="X332" s="46">
        <v>315</v>
      </c>
      <c r="Y332" s="36">
        <v>2015</v>
      </c>
      <c r="Z332" s="29" t="s">
        <v>134</v>
      </c>
      <c r="AA332" s="36">
        <v>2015</v>
      </c>
      <c r="AB332" s="29" t="s">
        <v>134</v>
      </c>
      <c r="AC332" s="47">
        <v>2015</v>
      </c>
      <c r="AD332" s="29" t="s">
        <v>134</v>
      </c>
      <c r="AE332" s="47">
        <v>2015</v>
      </c>
      <c r="AF332" s="29" t="s">
        <v>135</v>
      </c>
      <c r="AG332" s="29">
        <v>2016</v>
      </c>
      <c r="AH332" s="29" t="s">
        <v>99</v>
      </c>
      <c r="AI332" s="36">
        <v>2016</v>
      </c>
      <c r="AJ332" s="29" t="s">
        <v>135</v>
      </c>
      <c r="AK332" s="36" t="s">
        <v>136</v>
      </c>
      <c r="AL332" s="36" t="s">
        <v>137</v>
      </c>
      <c r="AM332" s="36" t="s">
        <v>138</v>
      </c>
      <c r="AN332" s="36" t="s">
        <v>88</v>
      </c>
      <c r="AO332" s="36" t="s">
        <v>89</v>
      </c>
      <c r="AP332" s="36"/>
      <c r="AQ332" s="29"/>
      <c r="AR332" s="29" t="s">
        <v>1791</v>
      </c>
    </row>
    <row r="333" spans="1:44" ht="300" hidden="1" customHeight="1" x14ac:dyDescent="0.25">
      <c r="A333" s="42"/>
      <c r="B333" s="36">
        <f t="shared" si="11"/>
        <v>296</v>
      </c>
      <c r="C333" s="36" t="s">
        <v>1792</v>
      </c>
      <c r="D333" s="29" t="s">
        <v>165</v>
      </c>
      <c r="E333" s="36"/>
      <c r="F333" s="36"/>
      <c r="G333" s="36"/>
      <c r="H333" s="47" t="s">
        <v>1623</v>
      </c>
      <c r="I333" s="36" t="s">
        <v>72</v>
      </c>
      <c r="J333" s="36" t="s">
        <v>1623</v>
      </c>
      <c r="K333" s="36" t="s">
        <v>1623</v>
      </c>
      <c r="L333" s="44" t="s">
        <v>878</v>
      </c>
      <c r="M333" s="36" t="s">
        <v>879</v>
      </c>
      <c r="N333" s="36" t="s">
        <v>1793</v>
      </c>
      <c r="O333" s="36" t="s">
        <v>1793</v>
      </c>
      <c r="P333" s="36" t="s">
        <v>1794</v>
      </c>
      <c r="Q333" s="36" t="s">
        <v>109</v>
      </c>
      <c r="R333" s="36">
        <v>52</v>
      </c>
      <c r="S333" s="36">
        <v>5200000</v>
      </c>
      <c r="T333" s="36">
        <v>642</v>
      </c>
      <c r="U333" s="36" t="s">
        <v>147</v>
      </c>
      <c r="V333" s="45">
        <v>1</v>
      </c>
      <c r="W333" s="46">
        <v>55</v>
      </c>
      <c r="X333" s="46">
        <v>55</v>
      </c>
      <c r="Y333" s="36">
        <v>2015</v>
      </c>
      <c r="Z333" s="36" t="s">
        <v>99</v>
      </c>
      <c r="AA333" s="36">
        <v>2015</v>
      </c>
      <c r="AB333" s="36" t="s">
        <v>161</v>
      </c>
      <c r="AC333" s="47">
        <v>2015</v>
      </c>
      <c r="AD333" s="36" t="s">
        <v>194</v>
      </c>
      <c r="AE333" s="47">
        <v>2015</v>
      </c>
      <c r="AF333" s="36" t="s">
        <v>84</v>
      </c>
      <c r="AG333" s="36">
        <v>2015</v>
      </c>
      <c r="AH333" s="36" t="s">
        <v>82</v>
      </c>
      <c r="AI333" s="36">
        <v>2015</v>
      </c>
      <c r="AJ333" s="36" t="s">
        <v>82</v>
      </c>
      <c r="AK333" s="36" t="s">
        <v>247</v>
      </c>
      <c r="AL333" s="36" t="s">
        <v>86</v>
      </c>
      <c r="AM333" s="36" t="s">
        <v>109</v>
      </c>
      <c r="AN333" s="36" t="s">
        <v>88</v>
      </c>
      <c r="AO333" s="36" t="s">
        <v>89</v>
      </c>
      <c r="AP333" s="36"/>
      <c r="AQ333" s="29" t="s">
        <v>1795</v>
      </c>
      <c r="AR333" s="29" t="s">
        <v>187</v>
      </c>
    </row>
    <row r="334" spans="1:44" ht="210" hidden="1" customHeight="1" x14ac:dyDescent="0.25">
      <c r="A334" s="42" t="s">
        <v>1796</v>
      </c>
      <c r="B334" s="36">
        <f t="shared" si="11"/>
        <v>297</v>
      </c>
      <c r="C334" s="36" t="s">
        <v>1797</v>
      </c>
      <c r="D334" s="29" t="s">
        <v>93</v>
      </c>
      <c r="E334" s="36"/>
      <c r="F334" s="36"/>
      <c r="G334" s="36"/>
      <c r="H334" s="47" t="s">
        <v>1623</v>
      </c>
      <c r="I334" s="36" t="s">
        <v>72</v>
      </c>
      <c r="J334" s="36" t="s">
        <v>1623</v>
      </c>
      <c r="K334" s="36" t="s">
        <v>1623</v>
      </c>
      <c r="L334" s="44" t="s">
        <v>878</v>
      </c>
      <c r="M334" s="36" t="s">
        <v>879</v>
      </c>
      <c r="N334" s="29" t="s">
        <v>1798</v>
      </c>
      <c r="O334" s="29" t="s">
        <v>1798</v>
      </c>
      <c r="P334" s="36" t="s">
        <v>1799</v>
      </c>
      <c r="Q334" s="36" t="s">
        <v>109</v>
      </c>
      <c r="R334" s="36">
        <v>52</v>
      </c>
      <c r="S334" s="36">
        <v>5200000</v>
      </c>
      <c r="T334" s="36">
        <v>642</v>
      </c>
      <c r="U334" s="36" t="s">
        <v>147</v>
      </c>
      <c r="V334" s="45">
        <v>1</v>
      </c>
      <c r="W334" s="46">
        <v>25</v>
      </c>
      <c r="X334" s="46">
        <v>25</v>
      </c>
      <c r="Y334" s="36">
        <v>2015</v>
      </c>
      <c r="Z334" s="29" t="s">
        <v>82</v>
      </c>
      <c r="AA334" s="36">
        <v>2015</v>
      </c>
      <c r="AB334" s="36" t="s">
        <v>82</v>
      </c>
      <c r="AC334" s="47">
        <v>2015</v>
      </c>
      <c r="AD334" s="36" t="s">
        <v>83</v>
      </c>
      <c r="AE334" s="47">
        <v>2015</v>
      </c>
      <c r="AF334" s="29" t="s">
        <v>83</v>
      </c>
      <c r="AG334" s="36">
        <v>2015</v>
      </c>
      <c r="AH334" s="36" t="s">
        <v>119</v>
      </c>
      <c r="AI334" s="29">
        <v>2015</v>
      </c>
      <c r="AJ334" s="29" t="s">
        <v>100</v>
      </c>
      <c r="AK334" s="36" t="s">
        <v>247</v>
      </c>
      <c r="AL334" s="36" t="s">
        <v>86</v>
      </c>
      <c r="AM334" s="36" t="s">
        <v>109</v>
      </c>
      <c r="AN334" s="36" t="s">
        <v>88</v>
      </c>
      <c r="AO334" s="36" t="s">
        <v>89</v>
      </c>
      <c r="AP334" s="36"/>
      <c r="AQ334" s="29"/>
      <c r="AR334" s="29" t="s">
        <v>507</v>
      </c>
    </row>
    <row r="335" spans="1:44" ht="270" hidden="1" customHeight="1" x14ac:dyDescent="0.25">
      <c r="A335" s="42" t="s">
        <v>1800</v>
      </c>
      <c r="B335" s="36">
        <f t="shared" si="11"/>
        <v>298</v>
      </c>
      <c r="C335" s="36" t="s">
        <v>1801</v>
      </c>
      <c r="D335" s="29" t="s">
        <v>165</v>
      </c>
      <c r="E335" s="36"/>
      <c r="F335" s="36"/>
      <c r="G335" s="36"/>
      <c r="H335" s="47" t="s">
        <v>1623</v>
      </c>
      <c r="I335" s="36" t="s">
        <v>72</v>
      </c>
      <c r="J335" s="36" t="s">
        <v>1623</v>
      </c>
      <c r="K335" s="36" t="s">
        <v>1623</v>
      </c>
      <c r="L335" s="44" t="s">
        <v>878</v>
      </c>
      <c r="M335" s="36" t="s">
        <v>879</v>
      </c>
      <c r="N335" s="36" t="s">
        <v>1802</v>
      </c>
      <c r="O335" s="36" t="s">
        <v>1802</v>
      </c>
      <c r="P335" s="36" t="s">
        <v>1803</v>
      </c>
      <c r="Q335" s="36" t="s">
        <v>109</v>
      </c>
      <c r="R335" s="36" t="s">
        <v>1804</v>
      </c>
      <c r="S335" s="36">
        <v>851311</v>
      </c>
      <c r="T335" s="36" t="s">
        <v>224</v>
      </c>
      <c r="U335" s="36" t="s">
        <v>147</v>
      </c>
      <c r="V335" s="45">
        <v>1</v>
      </c>
      <c r="W335" s="46">
        <v>12.5</v>
      </c>
      <c r="X335" s="46">
        <v>12.5</v>
      </c>
      <c r="Y335" s="36">
        <v>2015</v>
      </c>
      <c r="Z335" s="36" t="s">
        <v>84</v>
      </c>
      <c r="AA335" s="36">
        <v>2015</v>
      </c>
      <c r="AB335" s="36" t="s">
        <v>82</v>
      </c>
      <c r="AC335" s="47">
        <v>2015</v>
      </c>
      <c r="AD335" s="36" t="s">
        <v>83</v>
      </c>
      <c r="AE335" s="47">
        <v>2015</v>
      </c>
      <c r="AF335" s="36" t="s">
        <v>119</v>
      </c>
      <c r="AG335" s="36">
        <v>2015</v>
      </c>
      <c r="AH335" s="36" t="s">
        <v>119</v>
      </c>
      <c r="AI335" s="36">
        <v>2016</v>
      </c>
      <c r="AJ335" s="36" t="s">
        <v>119</v>
      </c>
      <c r="AK335" s="36" t="s">
        <v>247</v>
      </c>
      <c r="AL335" s="36" t="s">
        <v>86</v>
      </c>
      <c r="AM335" s="36" t="s">
        <v>109</v>
      </c>
      <c r="AN335" s="36" t="s">
        <v>88</v>
      </c>
      <c r="AO335" s="36" t="s">
        <v>89</v>
      </c>
      <c r="AP335" s="36"/>
      <c r="AQ335" s="29"/>
      <c r="AR335" s="29" t="s">
        <v>1129</v>
      </c>
    </row>
    <row r="336" spans="1:44" ht="105" hidden="1" customHeight="1" x14ac:dyDescent="0.25">
      <c r="A336" s="42"/>
      <c r="B336" s="36">
        <f t="shared" si="11"/>
        <v>299</v>
      </c>
      <c r="C336" s="36" t="s">
        <v>1805</v>
      </c>
      <c r="D336" s="29" t="s">
        <v>165</v>
      </c>
      <c r="E336" s="36"/>
      <c r="F336" s="36"/>
      <c r="G336" s="36"/>
      <c r="H336" s="47" t="s">
        <v>1623</v>
      </c>
      <c r="I336" s="36" t="s">
        <v>72</v>
      </c>
      <c r="J336" s="36" t="s">
        <v>1623</v>
      </c>
      <c r="K336" s="36" t="s">
        <v>1623</v>
      </c>
      <c r="L336" s="44" t="s">
        <v>878</v>
      </c>
      <c r="M336" s="36" t="s">
        <v>879</v>
      </c>
      <c r="N336" s="36" t="s">
        <v>1806</v>
      </c>
      <c r="O336" s="36" t="s">
        <v>1806</v>
      </c>
      <c r="P336" s="36" t="s">
        <v>1631</v>
      </c>
      <c r="Q336" s="36" t="s">
        <v>109</v>
      </c>
      <c r="R336" s="36" t="s">
        <v>1632</v>
      </c>
      <c r="S336" s="36">
        <v>3319020</v>
      </c>
      <c r="T336" s="36" t="s">
        <v>224</v>
      </c>
      <c r="U336" s="36" t="s">
        <v>147</v>
      </c>
      <c r="V336" s="45">
        <v>1</v>
      </c>
      <c r="W336" s="46">
        <v>95</v>
      </c>
      <c r="X336" s="46">
        <v>95</v>
      </c>
      <c r="Y336" s="36">
        <v>2015</v>
      </c>
      <c r="Z336" s="36" t="s">
        <v>99</v>
      </c>
      <c r="AA336" s="36">
        <v>2015</v>
      </c>
      <c r="AB336" s="36" t="s">
        <v>161</v>
      </c>
      <c r="AC336" s="47">
        <v>2015</v>
      </c>
      <c r="AD336" s="36" t="s">
        <v>194</v>
      </c>
      <c r="AE336" s="47">
        <v>2015</v>
      </c>
      <c r="AF336" s="36" t="s">
        <v>84</v>
      </c>
      <c r="AG336" s="36">
        <v>2015</v>
      </c>
      <c r="AH336" s="36" t="s">
        <v>84</v>
      </c>
      <c r="AI336" s="36">
        <v>2016</v>
      </c>
      <c r="AJ336" s="36" t="s">
        <v>84</v>
      </c>
      <c r="AK336" s="36" t="s">
        <v>247</v>
      </c>
      <c r="AL336" s="36" t="s">
        <v>86</v>
      </c>
      <c r="AM336" s="36" t="s">
        <v>109</v>
      </c>
      <c r="AN336" s="36" t="s">
        <v>88</v>
      </c>
      <c r="AO336" s="36" t="s">
        <v>89</v>
      </c>
      <c r="AP336" s="36"/>
      <c r="AQ336" s="29"/>
      <c r="AR336" s="29" t="s">
        <v>1695</v>
      </c>
    </row>
    <row r="337" spans="1:44" ht="120" hidden="1" customHeight="1" x14ac:dyDescent="0.25">
      <c r="A337" s="42" t="s">
        <v>1807</v>
      </c>
      <c r="B337" s="36">
        <f t="shared" si="11"/>
        <v>300</v>
      </c>
      <c r="C337" s="36" t="s">
        <v>1808</v>
      </c>
      <c r="D337" s="29" t="s">
        <v>93</v>
      </c>
      <c r="E337" s="36"/>
      <c r="F337" s="36"/>
      <c r="G337" s="36"/>
      <c r="H337" s="47" t="s">
        <v>1623</v>
      </c>
      <c r="I337" s="36" t="s">
        <v>72</v>
      </c>
      <c r="J337" s="36" t="s">
        <v>1623</v>
      </c>
      <c r="K337" s="36" t="s">
        <v>1623</v>
      </c>
      <c r="L337" s="44" t="s">
        <v>878</v>
      </c>
      <c r="M337" s="36" t="s">
        <v>879</v>
      </c>
      <c r="N337" s="36" t="s">
        <v>1809</v>
      </c>
      <c r="O337" s="36" t="s">
        <v>1810</v>
      </c>
      <c r="P337" s="36" t="s">
        <v>1811</v>
      </c>
      <c r="Q337" s="36" t="s">
        <v>109</v>
      </c>
      <c r="R337" s="36" t="s">
        <v>277</v>
      </c>
      <c r="S337" s="36">
        <v>4010419</v>
      </c>
      <c r="T337" s="36" t="s">
        <v>224</v>
      </c>
      <c r="U337" s="36" t="s">
        <v>147</v>
      </c>
      <c r="V337" s="45">
        <v>1</v>
      </c>
      <c r="W337" s="46">
        <v>1400</v>
      </c>
      <c r="X337" s="46">
        <v>1400</v>
      </c>
      <c r="Y337" s="36">
        <v>2015</v>
      </c>
      <c r="Z337" s="29" t="s">
        <v>135</v>
      </c>
      <c r="AA337" s="36">
        <v>2015</v>
      </c>
      <c r="AB337" s="29" t="s">
        <v>135</v>
      </c>
      <c r="AC337" s="47">
        <v>2015</v>
      </c>
      <c r="AD337" s="29" t="s">
        <v>135</v>
      </c>
      <c r="AE337" s="47">
        <v>2015</v>
      </c>
      <c r="AF337" s="29" t="s">
        <v>135</v>
      </c>
      <c r="AG337" s="36">
        <v>2015</v>
      </c>
      <c r="AH337" s="29" t="s">
        <v>135</v>
      </c>
      <c r="AI337" s="36">
        <v>2016</v>
      </c>
      <c r="AJ337" s="29" t="s">
        <v>135</v>
      </c>
      <c r="AK337" s="36" t="s">
        <v>85</v>
      </c>
      <c r="AL337" s="36" t="s">
        <v>86</v>
      </c>
      <c r="AM337" s="36"/>
      <c r="AN337" s="36" t="s">
        <v>88</v>
      </c>
      <c r="AO337" s="36" t="s">
        <v>89</v>
      </c>
      <c r="AP337" s="36" t="s">
        <v>1812</v>
      </c>
      <c r="AQ337" s="29"/>
      <c r="AR337" s="29" t="s">
        <v>383</v>
      </c>
    </row>
    <row r="338" spans="1:44" ht="75" hidden="1" customHeight="1" x14ac:dyDescent="0.25">
      <c r="A338" s="42" t="s">
        <v>1813</v>
      </c>
      <c r="B338" s="36">
        <f t="shared" si="11"/>
        <v>301</v>
      </c>
      <c r="C338" s="36" t="s">
        <v>1814</v>
      </c>
      <c r="D338" s="29" t="s">
        <v>93</v>
      </c>
      <c r="E338" s="36"/>
      <c r="F338" s="36"/>
      <c r="G338" s="36"/>
      <c r="H338" s="47" t="s">
        <v>1623</v>
      </c>
      <c r="I338" s="36" t="s">
        <v>72</v>
      </c>
      <c r="J338" s="36" t="s">
        <v>1623</v>
      </c>
      <c r="K338" s="36" t="s">
        <v>1623</v>
      </c>
      <c r="L338" s="44" t="s">
        <v>878</v>
      </c>
      <c r="M338" s="36" t="s">
        <v>879</v>
      </c>
      <c r="N338" s="36" t="s">
        <v>1815</v>
      </c>
      <c r="O338" s="36" t="s">
        <v>1815</v>
      </c>
      <c r="P338" s="36" t="s">
        <v>1816</v>
      </c>
      <c r="Q338" s="36" t="s">
        <v>109</v>
      </c>
      <c r="R338" s="36" t="s">
        <v>1817</v>
      </c>
      <c r="S338" s="36">
        <v>2320130</v>
      </c>
      <c r="T338" s="36" t="s">
        <v>224</v>
      </c>
      <c r="U338" s="36" t="s">
        <v>147</v>
      </c>
      <c r="V338" s="45">
        <v>1</v>
      </c>
      <c r="W338" s="46">
        <v>10</v>
      </c>
      <c r="X338" s="46">
        <v>10</v>
      </c>
      <c r="Y338" s="36">
        <v>2015</v>
      </c>
      <c r="Z338" s="29" t="s">
        <v>84</v>
      </c>
      <c r="AA338" s="36">
        <v>2015</v>
      </c>
      <c r="AB338" s="29" t="s">
        <v>84</v>
      </c>
      <c r="AC338" s="47">
        <v>2015</v>
      </c>
      <c r="AD338" s="36" t="s">
        <v>84</v>
      </c>
      <c r="AE338" s="47">
        <v>2015</v>
      </c>
      <c r="AF338" s="29" t="s">
        <v>82</v>
      </c>
      <c r="AG338" s="36">
        <v>2015</v>
      </c>
      <c r="AH338" s="29" t="s">
        <v>83</v>
      </c>
      <c r="AI338" s="36">
        <v>2016</v>
      </c>
      <c r="AJ338" s="29" t="s">
        <v>82</v>
      </c>
      <c r="AK338" s="36" t="s">
        <v>247</v>
      </c>
      <c r="AL338" s="36" t="s">
        <v>86</v>
      </c>
      <c r="AM338" s="36" t="s">
        <v>109</v>
      </c>
      <c r="AN338" s="36" t="s">
        <v>88</v>
      </c>
      <c r="AO338" s="36" t="s">
        <v>89</v>
      </c>
      <c r="AP338" s="36"/>
      <c r="AQ338" s="29"/>
      <c r="AR338" s="29" t="s">
        <v>1818</v>
      </c>
    </row>
    <row r="339" spans="1:44" ht="251.25" hidden="1" customHeight="1" x14ac:dyDescent="0.25">
      <c r="A339" s="42"/>
      <c r="B339" s="36">
        <f t="shared" si="11"/>
        <v>302</v>
      </c>
      <c r="C339" s="36" t="s">
        <v>1819</v>
      </c>
      <c r="D339" s="29" t="s">
        <v>165</v>
      </c>
      <c r="E339" s="36"/>
      <c r="F339" s="36"/>
      <c r="G339" s="36"/>
      <c r="H339" s="47" t="s">
        <v>1623</v>
      </c>
      <c r="I339" s="36" t="s">
        <v>72</v>
      </c>
      <c r="J339" s="36" t="s">
        <v>1623</v>
      </c>
      <c r="K339" s="36" t="s">
        <v>1623</v>
      </c>
      <c r="L339" s="44" t="s">
        <v>878</v>
      </c>
      <c r="M339" s="36" t="s">
        <v>879</v>
      </c>
      <c r="N339" s="36" t="s">
        <v>1820</v>
      </c>
      <c r="O339" s="36" t="s">
        <v>1820</v>
      </c>
      <c r="P339" s="36" t="s">
        <v>1821</v>
      </c>
      <c r="Q339" s="36" t="s">
        <v>109</v>
      </c>
      <c r="R339" s="36" t="s">
        <v>1822</v>
      </c>
      <c r="S339" s="36">
        <v>2320210</v>
      </c>
      <c r="T339" s="36" t="s">
        <v>224</v>
      </c>
      <c r="U339" s="36" t="s">
        <v>147</v>
      </c>
      <c r="V339" s="45">
        <v>1</v>
      </c>
      <c r="W339" s="46">
        <v>95</v>
      </c>
      <c r="X339" s="46">
        <v>95</v>
      </c>
      <c r="Y339" s="36">
        <v>2015</v>
      </c>
      <c r="Z339" s="36" t="s">
        <v>119</v>
      </c>
      <c r="AA339" s="36">
        <v>2015</v>
      </c>
      <c r="AB339" s="36" t="s">
        <v>100</v>
      </c>
      <c r="AC339" s="47">
        <v>2015</v>
      </c>
      <c r="AD339" s="36" t="s">
        <v>310</v>
      </c>
      <c r="AE339" s="47">
        <v>2015</v>
      </c>
      <c r="AF339" s="36" t="s">
        <v>133</v>
      </c>
      <c r="AG339" s="36">
        <v>2015</v>
      </c>
      <c r="AH339" s="36" t="s">
        <v>133</v>
      </c>
      <c r="AI339" s="36">
        <v>2016</v>
      </c>
      <c r="AJ339" s="36" t="s">
        <v>133</v>
      </c>
      <c r="AK339" s="36" t="s">
        <v>247</v>
      </c>
      <c r="AL339" s="36" t="s">
        <v>86</v>
      </c>
      <c r="AM339" s="36" t="s">
        <v>109</v>
      </c>
      <c r="AN339" s="36" t="s">
        <v>88</v>
      </c>
      <c r="AO339" s="36" t="s">
        <v>89</v>
      </c>
      <c r="AP339" s="36"/>
      <c r="AQ339" s="29"/>
      <c r="AR339" s="29" t="s">
        <v>812</v>
      </c>
    </row>
    <row r="340" spans="1:44" ht="360" hidden="1" customHeight="1" x14ac:dyDescent="0.25">
      <c r="A340" s="42" t="s">
        <v>1823</v>
      </c>
      <c r="B340" s="36">
        <f t="shared" si="11"/>
        <v>303</v>
      </c>
      <c r="C340" s="36" t="s">
        <v>1824</v>
      </c>
      <c r="D340" s="29" t="s">
        <v>93</v>
      </c>
      <c r="E340" s="36"/>
      <c r="F340" s="36"/>
      <c r="G340" s="36"/>
      <c r="H340" s="47" t="s">
        <v>1623</v>
      </c>
      <c r="I340" s="36" t="s">
        <v>72</v>
      </c>
      <c r="J340" s="36" t="s">
        <v>1623</v>
      </c>
      <c r="K340" s="36" t="s">
        <v>1623</v>
      </c>
      <c r="L340" s="44" t="s">
        <v>878</v>
      </c>
      <c r="M340" s="36" t="s">
        <v>879</v>
      </c>
      <c r="N340" s="29" t="s">
        <v>1825</v>
      </c>
      <c r="O340" s="36" t="s">
        <v>1826</v>
      </c>
      <c r="P340" s="36" t="s">
        <v>1827</v>
      </c>
      <c r="Q340" s="36" t="s">
        <v>109</v>
      </c>
      <c r="R340" s="36" t="s">
        <v>1828</v>
      </c>
      <c r="S340" s="36">
        <v>2893180</v>
      </c>
      <c r="T340" s="36" t="s">
        <v>224</v>
      </c>
      <c r="U340" s="36" t="s">
        <v>147</v>
      </c>
      <c r="V340" s="45">
        <v>1</v>
      </c>
      <c r="W340" s="46">
        <v>99</v>
      </c>
      <c r="X340" s="46">
        <v>99</v>
      </c>
      <c r="Y340" s="36">
        <v>2015</v>
      </c>
      <c r="Z340" s="29" t="s">
        <v>83</v>
      </c>
      <c r="AA340" s="36">
        <v>2015</v>
      </c>
      <c r="AB340" s="29" t="s">
        <v>83</v>
      </c>
      <c r="AC340" s="47">
        <v>2015</v>
      </c>
      <c r="AD340" s="29" t="s">
        <v>83</v>
      </c>
      <c r="AE340" s="47">
        <v>2015</v>
      </c>
      <c r="AF340" s="29" t="s">
        <v>119</v>
      </c>
      <c r="AG340" s="36">
        <v>2015</v>
      </c>
      <c r="AH340" s="29" t="s">
        <v>100</v>
      </c>
      <c r="AI340" s="29">
        <v>2015</v>
      </c>
      <c r="AJ340" s="29" t="s">
        <v>310</v>
      </c>
      <c r="AK340" s="36" t="s">
        <v>247</v>
      </c>
      <c r="AL340" s="36" t="s">
        <v>86</v>
      </c>
      <c r="AM340" s="36" t="s">
        <v>109</v>
      </c>
      <c r="AN340" s="36" t="s">
        <v>88</v>
      </c>
      <c r="AO340" s="36" t="s">
        <v>89</v>
      </c>
      <c r="AP340" s="36"/>
      <c r="AQ340" s="29"/>
      <c r="AR340" s="29" t="s">
        <v>1755</v>
      </c>
    </row>
    <row r="341" spans="1:44" ht="78.75" hidden="1" customHeight="1" x14ac:dyDescent="0.25">
      <c r="A341" s="42" t="s">
        <v>1829</v>
      </c>
      <c r="B341" s="36">
        <f t="shared" si="11"/>
        <v>304</v>
      </c>
      <c r="C341" s="36" t="s">
        <v>1830</v>
      </c>
      <c r="D341" s="29" t="s">
        <v>93</v>
      </c>
      <c r="E341" s="36"/>
      <c r="F341" s="36"/>
      <c r="G341" s="36"/>
      <c r="H341" s="47" t="s">
        <v>1623</v>
      </c>
      <c r="I341" s="36" t="s">
        <v>72</v>
      </c>
      <c r="J341" s="36" t="s">
        <v>1623</v>
      </c>
      <c r="K341" s="36" t="s">
        <v>1623</v>
      </c>
      <c r="L341" s="44" t="s">
        <v>878</v>
      </c>
      <c r="M341" s="36" t="s">
        <v>879</v>
      </c>
      <c r="N341" s="36" t="s">
        <v>1831</v>
      </c>
      <c r="O341" s="36" t="str">
        <f>N341</f>
        <v>Вывоз и утилизация производственных отходов</v>
      </c>
      <c r="P341" s="36" t="s">
        <v>1832</v>
      </c>
      <c r="Q341" s="36" t="s">
        <v>109</v>
      </c>
      <c r="R341" s="36" t="s">
        <v>559</v>
      </c>
      <c r="S341" s="36">
        <v>9010020</v>
      </c>
      <c r="T341" s="36">
        <v>642</v>
      </c>
      <c r="U341" s="36" t="s">
        <v>147</v>
      </c>
      <c r="V341" s="45">
        <v>1</v>
      </c>
      <c r="W341" s="46">
        <v>107</v>
      </c>
      <c r="X341" s="46">
        <v>107</v>
      </c>
      <c r="Y341" s="36">
        <v>2015</v>
      </c>
      <c r="Z341" s="29" t="s">
        <v>100</v>
      </c>
      <c r="AA341" s="36">
        <v>2015</v>
      </c>
      <c r="AB341" s="29" t="s">
        <v>100</v>
      </c>
      <c r="AC341" s="47">
        <v>2015</v>
      </c>
      <c r="AD341" s="29" t="s">
        <v>100</v>
      </c>
      <c r="AE341" s="47">
        <v>2015</v>
      </c>
      <c r="AF341" s="29" t="s">
        <v>310</v>
      </c>
      <c r="AG341" s="36">
        <v>2015</v>
      </c>
      <c r="AH341" s="29" t="s">
        <v>134</v>
      </c>
      <c r="AI341" s="36">
        <v>2016</v>
      </c>
      <c r="AJ341" s="29" t="s">
        <v>133</v>
      </c>
      <c r="AK341" s="36" t="s">
        <v>136</v>
      </c>
      <c r="AL341" s="36" t="s">
        <v>137</v>
      </c>
      <c r="AM341" s="36" t="s">
        <v>138</v>
      </c>
      <c r="AN341" s="36" t="s">
        <v>88</v>
      </c>
      <c r="AO341" s="36" t="s">
        <v>89</v>
      </c>
      <c r="AP341" s="36"/>
      <c r="AQ341" s="29" t="s">
        <v>1833</v>
      </c>
      <c r="AR341" s="29" t="s">
        <v>718</v>
      </c>
    </row>
    <row r="342" spans="1:44" ht="105" hidden="1" customHeight="1" x14ac:dyDescent="0.25">
      <c r="A342" s="42" t="s">
        <v>1834</v>
      </c>
      <c r="B342" s="36">
        <f t="shared" si="11"/>
        <v>305</v>
      </c>
      <c r="C342" s="36" t="s">
        <v>1835</v>
      </c>
      <c r="D342" s="29"/>
      <c r="E342" s="36"/>
      <c r="F342" s="36"/>
      <c r="G342" s="36"/>
      <c r="H342" s="47" t="s">
        <v>1623</v>
      </c>
      <c r="I342" s="36" t="s">
        <v>72</v>
      </c>
      <c r="J342" s="36" t="s">
        <v>1623</v>
      </c>
      <c r="K342" s="36" t="s">
        <v>1623</v>
      </c>
      <c r="L342" s="44" t="s">
        <v>878</v>
      </c>
      <c r="M342" s="36" t="s">
        <v>879</v>
      </c>
      <c r="N342" s="36" t="s">
        <v>1836</v>
      </c>
      <c r="O342" s="36" t="s">
        <v>1836</v>
      </c>
      <c r="P342" s="36" t="s">
        <v>1832</v>
      </c>
      <c r="Q342" s="36" t="s">
        <v>109</v>
      </c>
      <c r="R342" s="36" t="s">
        <v>559</v>
      </c>
      <c r="S342" s="36">
        <v>9419010</v>
      </c>
      <c r="T342" s="36">
        <v>642</v>
      </c>
      <c r="U342" s="36" t="s">
        <v>147</v>
      </c>
      <c r="V342" s="45">
        <v>1</v>
      </c>
      <c r="W342" s="46">
        <v>40</v>
      </c>
      <c r="X342" s="46">
        <v>40</v>
      </c>
      <c r="Y342" s="36">
        <v>2014</v>
      </c>
      <c r="Z342" s="36" t="s">
        <v>134</v>
      </c>
      <c r="AA342" s="36">
        <v>2014</v>
      </c>
      <c r="AB342" s="36" t="s">
        <v>135</v>
      </c>
      <c r="AC342" s="47">
        <v>2015</v>
      </c>
      <c r="AD342" s="36" t="s">
        <v>99</v>
      </c>
      <c r="AE342" s="47">
        <v>2015</v>
      </c>
      <c r="AF342" s="36" t="s">
        <v>161</v>
      </c>
      <c r="AG342" s="36">
        <v>2015</v>
      </c>
      <c r="AH342" s="36" t="s">
        <v>161</v>
      </c>
      <c r="AI342" s="36">
        <v>2016</v>
      </c>
      <c r="AJ342" s="36" t="s">
        <v>161</v>
      </c>
      <c r="AK342" s="36" t="s">
        <v>247</v>
      </c>
      <c r="AL342" s="36" t="s">
        <v>86</v>
      </c>
      <c r="AM342" s="36" t="s">
        <v>109</v>
      </c>
      <c r="AN342" s="36" t="s">
        <v>88</v>
      </c>
      <c r="AO342" s="36" t="s">
        <v>89</v>
      </c>
      <c r="AP342" s="36"/>
      <c r="AQ342" s="29" t="s">
        <v>1837</v>
      </c>
      <c r="AR342" s="29"/>
    </row>
    <row r="343" spans="1:44" ht="94.5" hidden="1" customHeight="1" x14ac:dyDescent="0.25">
      <c r="A343" s="42"/>
      <c r="B343" s="36">
        <f t="shared" si="11"/>
        <v>306</v>
      </c>
      <c r="C343" s="36" t="s">
        <v>1838</v>
      </c>
      <c r="D343" s="29"/>
      <c r="E343" s="36"/>
      <c r="F343" s="36"/>
      <c r="G343" s="36"/>
      <c r="H343" s="47" t="s">
        <v>1623</v>
      </c>
      <c r="I343" s="36" t="s">
        <v>72</v>
      </c>
      <c r="J343" s="36" t="s">
        <v>1623</v>
      </c>
      <c r="K343" s="36" t="s">
        <v>1623</v>
      </c>
      <c r="L343" s="44" t="s">
        <v>878</v>
      </c>
      <c r="M343" s="36" t="s">
        <v>879</v>
      </c>
      <c r="N343" s="36" t="s">
        <v>1839</v>
      </c>
      <c r="O343" s="36" t="str">
        <f>N343</f>
        <v>Откачка и вывоз сточных вод с территории площадок размещения мобильных ГТЭС в Калининграде</v>
      </c>
      <c r="P343" s="36" t="s">
        <v>1840</v>
      </c>
      <c r="Q343" s="36" t="s">
        <v>109</v>
      </c>
      <c r="R343" s="36" t="s">
        <v>566</v>
      </c>
      <c r="S343" s="36">
        <v>9010010</v>
      </c>
      <c r="T343" s="36">
        <v>642</v>
      </c>
      <c r="U343" s="36" t="s">
        <v>147</v>
      </c>
      <c r="V343" s="45">
        <v>1</v>
      </c>
      <c r="W343" s="46">
        <v>75</v>
      </c>
      <c r="X343" s="46">
        <v>75</v>
      </c>
      <c r="Y343" s="36">
        <v>2014</v>
      </c>
      <c r="Z343" s="36" t="s">
        <v>135</v>
      </c>
      <c r="AA343" s="36">
        <v>2015</v>
      </c>
      <c r="AB343" s="36" t="s">
        <v>99</v>
      </c>
      <c r="AC343" s="47">
        <v>2015</v>
      </c>
      <c r="AD343" s="36" t="s">
        <v>161</v>
      </c>
      <c r="AE343" s="47">
        <v>2015</v>
      </c>
      <c r="AF343" s="36" t="s">
        <v>194</v>
      </c>
      <c r="AG343" s="36">
        <v>2015</v>
      </c>
      <c r="AH343" s="36" t="s">
        <v>194</v>
      </c>
      <c r="AI343" s="36">
        <v>2016</v>
      </c>
      <c r="AJ343" s="36" t="s">
        <v>194</v>
      </c>
      <c r="AK343" s="36" t="s">
        <v>247</v>
      </c>
      <c r="AL343" s="36" t="s">
        <v>86</v>
      </c>
      <c r="AM343" s="36" t="s">
        <v>109</v>
      </c>
      <c r="AN343" s="36" t="s">
        <v>88</v>
      </c>
      <c r="AO343" s="36" t="s">
        <v>89</v>
      </c>
      <c r="AP343" s="36"/>
      <c r="AQ343" s="29" t="s">
        <v>1841</v>
      </c>
      <c r="AR343" s="29"/>
    </row>
    <row r="344" spans="1:44" ht="126" hidden="1" customHeight="1" x14ac:dyDescent="0.25">
      <c r="A344" s="42"/>
      <c r="B344" s="36">
        <f t="shared" si="11"/>
        <v>307</v>
      </c>
      <c r="C344" s="36" t="s">
        <v>1842</v>
      </c>
      <c r="D344" s="29"/>
      <c r="E344" s="36" t="s">
        <v>109</v>
      </c>
      <c r="F344" s="36">
        <v>8</v>
      </c>
      <c r="G344" s="36" t="s">
        <v>109</v>
      </c>
      <c r="H344" s="47" t="s">
        <v>1623</v>
      </c>
      <c r="I344" s="36" t="s">
        <v>72</v>
      </c>
      <c r="J344" s="36" t="s">
        <v>1623</v>
      </c>
      <c r="K344" s="36" t="s">
        <v>1623</v>
      </c>
      <c r="L344" s="44" t="s">
        <v>878</v>
      </c>
      <c r="M344" s="36" t="s">
        <v>879</v>
      </c>
      <c r="N344" s="36" t="s">
        <v>1843</v>
      </c>
      <c r="O344" s="36" t="str">
        <f>N344</f>
        <v>Оказание комплекса услуг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v>
      </c>
      <c r="P344" s="36" t="s">
        <v>1844</v>
      </c>
      <c r="Q344" s="36" t="s">
        <v>109</v>
      </c>
      <c r="R344" s="36" t="s">
        <v>159</v>
      </c>
      <c r="S344" s="36" t="s">
        <v>1845</v>
      </c>
      <c r="T344" s="36">
        <v>642</v>
      </c>
      <c r="U344" s="36" t="s">
        <v>147</v>
      </c>
      <c r="V344" s="45">
        <v>1</v>
      </c>
      <c r="W344" s="46">
        <v>30</v>
      </c>
      <c r="X344" s="46">
        <v>30</v>
      </c>
      <c r="Y344" s="36">
        <v>2014</v>
      </c>
      <c r="Z344" s="36" t="s">
        <v>135</v>
      </c>
      <c r="AA344" s="36">
        <v>2015</v>
      </c>
      <c r="AB344" s="36" t="s">
        <v>99</v>
      </c>
      <c r="AC344" s="47">
        <v>2015</v>
      </c>
      <c r="AD344" s="36" t="s">
        <v>161</v>
      </c>
      <c r="AE344" s="47">
        <v>2015</v>
      </c>
      <c r="AF344" s="36" t="s">
        <v>84</v>
      </c>
      <c r="AG344" s="36">
        <v>2015</v>
      </c>
      <c r="AH344" s="36" t="s">
        <v>84</v>
      </c>
      <c r="AI344" s="36">
        <v>2016</v>
      </c>
      <c r="AJ344" s="36" t="s">
        <v>84</v>
      </c>
      <c r="AK344" s="36" t="s">
        <v>247</v>
      </c>
      <c r="AL344" s="36" t="s">
        <v>86</v>
      </c>
      <c r="AM344" s="36" t="s">
        <v>109</v>
      </c>
      <c r="AN344" s="36" t="s">
        <v>88</v>
      </c>
      <c r="AO344" s="36" t="s">
        <v>89</v>
      </c>
      <c r="AP344" s="36"/>
      <c r="AQ344" s="29" t="s">
        <v>1846</v>
      </c>
      <c r="AR344" s="29"/>
    </row>
    <row r="345" spans="1:44" ht="110.25" hidden="1" customHeight="1" x14ac:dyDescent="0.25">
      <c r="A345" s="42"/>
      <c r="B345" s="36">
        <f t="shared" si="11"/>
        <v>308</v>
      </c>
      <c r="C345" s="36" t="s">
        <v>1847</v>
      </c>
      <c r="D345" s="29" t="s">
        <v>93</v>
      </c>
      <c r="E345" s="36" t="s">
        <v>109</v>
      </c>
      <c r="F345" s="36">
        <v>8</v>
      </c>
      <c r="G345" s="36" t="s">
        <v>109</v>
      </c>
      <c r="H345" s="47" t="s">
        <v>1623</v>
      </c>
      <c r="I345" s="36" t="s">
        <v>72</v>
      </c>
      <c r="J345" s="36" t="s">
        <v>1623</v>
      </c>
      <c r="K345" s="36" t="s">
        <v>1623</v>
      </c>
      <c r="L345" s="44" t="s">
        <v>878</v>
      </c>
      <c r="M345" s="36" t="s">
        <v>879</v>
      </c>
      <c r="N345" s="29" t="s">
        <v>1848</v>
      </c>
      <c r="O345" s="36" t="str">
        <f>N345</f>
        <v>Оказание услуг по вывозу и захоронению твердых бытовых отходов (ТБО) с площадки размещения мобильные ГТЭС в г. Калининград</v>
      </c>
      <c r="P345" s="36" t="s">
        <v>1832</v>
      </c>
      <c r="Q345" s="36" t="s">
        <v>109</v>
      </c>
      <c r="R345" s="36" t="s">
        <v>559</v>
      </c>
      <c r="S345" s="36">
        <v>9010020</v>
      </c>
      <c r="T345" s="36">
        <v>642</v>
      </c>
      <c r="U345" s="36" t="s">
        <v>147</v>
      </c>
      <c r="V345" s="45">
        <v>1</v>
      </c>
      <c r="W345" s="46">
        <v>30</v>
      </c>
      <c r="X345" s="46">
        <v>30</v>
      </c>
      <c r="Y345" s="29">
        <v>2015</v>
      </c>
      <c r="Z345" s="29" t="s">
        <v>99</v>
      </c>
      <c r="AA345" s="36">
        <v>2015</v>
      </c>
      <c r="AB345" s="29" t="s">
        <v>161</v>
      </c>
      <c r="AC345" s="47">
        <v>2015</v>
      </c>
      <c r="AD345" s="36" t="s">
        <v>161</v>
      </c>
      <c r="AE345" s="47">
        <v>2015</v>
      </c>
      <c r="AF345" s="29" t="s">
        <v>161</v>
      </c>
      <c r="AG345" s="36">
        <v>2015</v>
      </c>
      <c r="AH345" s="29" t="s">
        <v>194</v>
      </c>
      <c r="AI345" s="36">
        <v>2016</v>
      </c>
      <c r="AJ345" s="29" t="s">
        <v>194</v>
      </c>
      <c r="AK345" s="36" t="s">
        <v>247</v>
      </c>
      <c r="AL345" s="36" t="s">
        <v>86</v>
      </c>
      <c r="AM345" s="36" t="s">
        <v>109</v>
      </c>
      <c r="AN345" s="36" t="s">
        <v>88</v>
      </c>
      <c r="AO345" s="36" t="s">
        <v>89</v>
      </c>
      <c r="AP345" s="36"/>
      <c r="AQ345" s="29" t="s">
        <v>1849</v>
      </c>
      <c r="AR345" s="29" t="s">
        <v>286</v>
      </c>
    </row>
    <row r="346" spans="1:44" ht="78.75" hidden="1" customHeight="1" x14ac:dyDescent="0.25">
      <c r="A346" s="42"/>
      <c r="B346" s="36">
        <f t="shared" si="11"/>
        <v>309</v>
      </c>
      <c r="C346" s="36" t="s">
        <v>1850</v>
      </c>
      <c r="D346" s="29" t="s">
        <v>93</v>
      </c>
      <c r="E346" s="36" t="s">
        <v>109</v>
      </c>
      <c r="F346" s="36">
        <v>8</v>
      </c>
      <c r="G346" s="36" t="s">
        <v>109</v>
      </c>
      <c r="H346" s="47" t="s">
        <v>1623</v>
      </c>
      <c r="I346" s="36" t="s">
        <v>72</v>
      </c>
      <c r="J346" s="36" t="s">
        <v>1623</v>
      </c>
      <c r="K346" s="36" t="s">
        <v>1623</v>
      </c>
      <c r="L346" s="44" t="s">
        <v>878</v>
      </c>
      <c r="M346" s="36" t="s">
        <v>879</v>
      </c>
      <c r="N346" s="36" t="s">
        <v>1851</v>
      </c>
      <c r="O346" s="36" t="str">
        <f>N346</f>
        <v>Обслуживание мобильных туалетных кабин на площадке размещения МГТЭС в г.Калининград</v>
      </c>
      <c r="P346" s="36" t="s">
        <v>1852</v>
      </c>
      <c r="Q346" s="36" t="s">
        <v>109</v>
      </c>
      <c r="R346" s="36" t="s">
        <v>566</v>
      </c>
      <c r="S346" s="36">
        <v>9010020</v>
      </c>
      <c r="T346" s="36">
        <v>642</v>
      </c>
      <c r="U346" s="36" t="s">
        <v>147</v>
      </c>
      <c r="V346" s="45">
        <v>1</v>
      </c>
      <c r="W346" s="46">
        <v>72</v>
      </c>
      <c r="X346" s="46">
        <v>72</v>
      </c>
      <c r="Y346" s="36">
        <v>2015</v>
      </c>
      <c r="Z346" s="29" t="s">
        <v>84</v>
      </c>
      <c r="AA346" s="36">
        <v>2015</v>
      </c>
      <c r="AB346" s="29" t="s">
        <v>84</v>
      </c>
      <c r="AC346" s="47">
        <v>2015</v>
      </c>
      <c r="AD346" s="36" t="s">
        <v>84</v>
      </c>
      <c r="AE346" s="47">
        <v>2015</v>
      </c>
      <c r="AF346" s="36" t="s">
        <v>82</v>
      </c>
      <c r="AG346" s="36">
        <v>2015</v>
      </c>
      <c r="AH346" s="29" t="s">
        <v>83</v>
      </c>
      <c r="AI346" s="36">
        <v>2016</v>
      </c>
      <c r="AJ346" s="36" t="s">
        <v>82</v>
      </c>
      <c r="AK346" s="36" t="s">
        <v>247</v>
      </c>
      <c r="AL346" s="36" t="s">
        <v>86</v>
      </c>
      <c r="AM346" s="36" t="s">
        <v>109</v>
      </c>
      <c r="AN346" s="36" t="s">
        <v>88</v>
      </c>
      <c r="AO346" s="36" t="s">
        <v>89</v>
      </c>
      <c r="AP346" s="36"/>
      <c r="AQ346" s="29" t="s">
        <v>1853</v>
      </c>
      <c r="AR346" s="29" t="s">
        <v>552</v>
      </c>
    </row>
    <row r="347" spans="1:44" ht="75" hidden="1" customHeight="1" x14ac:dyDescent="0.25">
      <c r="A347" s="42"/>
      <c r="B347" s="36">
        <f t="shared" si="11"/>
        <v>310</v>
      </c>
      <c r="C347" s="36" t="s">
        <v>1854</v>
      </c>
      <c r="D347" s="29" t="s">
        <v>165</v>
      </c>
      <c r="E347" s="36">
        <v>8</v>
      </c>
      <c r="F347" s="36" t="s">
        <v>109</v>
      </c>
      <c r="G347" s="36" t="s">
        <v>109</v>
      </c>
      <c r="H347" s="47" t="s">
        <v>1623</v>
      </c>
      <c r="I347" s="36" t="s">
        <v>72</v>
      </c>
      <c r="J347" s="36" t="s">
        <v>1623</v>
      </c>
      <c r="K347" s="36" t="s">
        <v>1623</v>
      </c>
      <c r="L347" s="44" t="s">
        <v>878</v>
      </c>
      <c r="M347" s="36" t="s">
        <v>879</v>
      </c>
      <c r="N347" s="36" t="s">
        <v>1855</v>
      </c>
      <c r="O347" s="36" t="str">
        <f>N347</f>
        <v>Оказание услуг по гидроизоляции укрытий ГТУ и САУ Обособленного подразделения «Мобильные ГТЭС Калининград».</v>
      </c>
      <c r="P347" s="36" t="s">
        <v>1856</v>
      </c>
      <c r="Q347" s="36" t="s">
        <v>109</v>
      </c>
      <c r="R347" s="36" t="s">
        <v>159</v>
      </c>
      <c r="S347" s="36" t="s">
        <v>1845</v>
      </c>
      <c r="T347" s="36">
        <v>642</v>
      </c>
      <c r="U347" s="36" t="s">
        <v>147</v>
      </c>
      <c r="V347" s="45">
        <v>1</v>
      </c>
      <c r="W347" s="46">
        <v>160</v>
      </c>
      <c r="X347" s="46">
        <v>160</v>
      </c>
      <c r="Y347" s="36">
        <v>2015</v>
      </c>
      <c r="Z347" s="36" t="s">
        <v>99</v>
      </c>
      <c r="AA347" s="36">
        <v>2015</v>
      </c>
      <c r="AB347" s="36" t="s">
        <v>161</v>
      </c>
      <c r="AC347" s="47">
        <v>2015</v>
      </c>
      <c r="AD347" s="36" t="s">
        <v>194</v>
      </c>
      <c r="AE347" s="47">
        <v>2015</v>
      </c>
      <c r="AF347" s="36" t="s">
        <v>84</v>
      </c>
      <c r="AG347" s="36">
        <v>2015</v>
      </c>
      <c r="AH347" s="36" t="s">
        <v>84</v>
      </c>
      <c r="AI347" s="36">
        <v>2016</v>
      </c>
      <c r="AJ347" s="36" t="s">
        <v>84</v>
      </c>
      <c r="AK347" s="36" t="s">
        <v>136</v>
      </c>
      <c r="AL347" s="36" t="s">
        <v>137</v>
      </c>
      <c r="AM347" s="36" t="s">
        <v>138</v>
      </c>
      <c r="AN347" s="36" t="s">
        <v>88</v>
      </c>
      <c r="AO347" s="36" t="s">
        <v>89</v>
      </c>
      <c r="AP347" s="36"/>
      <c r="AQ347" s="29"/>
      <c r="AR347" s="29" t="s">
        <v>612</v>
      </c>
    </row>
    <row r="348" spans="1:44" ht="75" hidden="1" customHeight="1" x14ac:dyDescent="0.25">
      <c r="A348" s="42"/>
      <c r="B348" s="36">
        <f t="shared" si="11"/>
        <v>311</v>
      </c>
      <c r="C348" s="36" t="s">
        <v>1857</v>
      </c>
      <c r="D348" s="29" t="s">
        <v>165</v>
      </c>
      <c r="E348" s="36">
        <v>8</v>
      </c>
      <c r="F348" s="36"/>
      <c r="G348" s="36" t="s">
        <v>342</v>
      </c>
      <c r="H348" s="47" t="s">
        <v>1623</v>
      </c>
      <c r="I348" s="36" t="s">
        <v>72</v>
      </c>
      <c r="J348" s="36" t="s">
        <v>1623</v>
      </c>
      <c r="K348" s="36" t="s">
        <v>1623</v>
      </c>
      <c r="L348" s="44" t="s">
        <v>739</v>
      </c>
      <c r="M348" s="36" t="s">
        <v>890</v>
      </c>
      <c r="N348" s="36" t="s">
        <v>1858</v>
      </c>
      <c r="O348" s="36" t="s">
        <v>1859</v>
      </c>
      <c r="P348" s="36" t="str">
        <f>O348</f>
        <v>Закупка  передвижного помещения для слесарной мастерской</v>
      </c>
      <c r="Q348" s="36" t="s">
        <v>109</v>
      </c>
      <c r="R348" s="36" t="s">
        <v>159</v>
      </c>
      <c r="S348" s="36" t="s">
        <v>1845</v>
      </c>
      <c r="T348" s="36">
        <v>642</v>
      </c>
      <c r="U348" s="36" t="s">
        <v>147</v>
      </c>
      <c r="V348" s="45">
        <v>1</v>
      </c>
      <c r="W348" s="46">
        <v>470</v>
      </c>
      <c r="X348" s="46">
        <v>470</v>
      </c>
      <c r="Y348" s="36">
        <v>2015</v>
      </c>
      <c r="Z348" s="36" t="s">
        <v>99</v>
      </c>
      <c r="AA348" s="36">
        <v>2015</v>
      </c>
      <c r="AB348" s="36" t="s">
        <v>161</v>
      </c>
      <c r="AC348" s="47">
        <v>2015</v>
      </c>
      <c r="AD348" s="36" t="s">
        <v>194</v>
      </c>
      <c r="AE348" s="47">
        <v>2015</v>
      </c>
      <c r="AF348" s="36" t="s">
        <v>84</v>
      </c>
      <c r="AG348" s="36">
        <v>2015</v>
      </c>
      <c r="AH348" s="36" t="s">
        <v>82</v>
      </c>
      <c r="AI348" s="36">
        <v>2015</v>
      </c>
      <c r="AJ348" s="36" t="s">
        <v>82</v>
      </c>
      <c r="AK348" s="36" t="s">
        <v>136</v>
      </c>
      <c r="AL348" s="36" t="s">
        <v>137</v>
      </c>
      <c r="AM348" s="36" t="s">
        <v>138</v>
      </c>
      <c r="AN348" s="36" t="s">
        <v>88</v>
      </c>
      <c r="AO348" s="36" t="s">
        <v>89</v>
      </c>
      <c r="AP348" s="36"/>
      <c r="AQ348" s="29"/>
      <c r="AR348" s="29" t="s">
        <v>552</v>
      </c>
    </row>
    <row r="349" spans="1:44" ht="105" hidden="1" customHeight="1" x14ac:dyDescent="0.25">
      <c r="A349" s="42"/>
      <c r="B349" s="36">
        <f t="shared" si="11"/>
        <v>312</v>
      </c>
      <c r="C349" s="36" t="s">
        <v>1860</v>
      </c>
      <c r="D349" s="29" t="s">
        <v>165</v>
      </c>
      <c r="E349" s="36" t="s">
        <v>109</v>
      </c>
      <c r="F349" s="36"/>
      <c r="G349" s="36" t="s">
        <v>109</v>
      </c>
      <c r="H349" s="47" t="s">
        <v>1623</v>
      </c>
      <c r="I349" s="36" t="s">
        <v>72</v>
      </c>
      <c r="J349" s="36" t="s">
        <v>1623</v>
      </c>
      <c r="K349" s="36" t="s">
        <v>1623</v>
      </c>
      <c r="L349" s="44" t="s">
        <v>739</v>
      </c>
      <c r="M349" s="36" t="s">
        <v>890</v>
      </c>
      <c r="N349" s="36" t="s">
        <v>1861</v>
      </c>
      <c r="O349" s="36" t="str">
        <f>N349</f>
        <v>Обеспечение площадки временного размещения мобильных ГТЭС в г. Калининград комплектом сертифицированных инженерных защитных устройств типа «шипы»</v>
      </c>
      <c r="P349" s="36" t="s">
        <v>1862</v>
      </c>
      <c r="Q349" s="36" t="s">
        <v>109</v>
      </c>
      <c r="R349" s="36" t="s">
        <v>159</v>
      </c>
      <c r="S349" s="36" t="s">
        <v>1845</v>
      </c>
      <c r="T349" s="36" t="s">
        <v>224</v>
      </c>
      <c r="U349" s="36" t="s">
        <v>147</v>
      </c>
      <c r="V349" s="45">
        <v>1</v>
      </c>
      <c r="W349" s="46">
        <v>60</v>
      </c>
      <c r="X349" s="46">
        <v>60</v>
      </c>
      <c r="Y349" s="36">
        <v>2015</v>
      </c>
      <c r="Z349" s="36" t="s">
        <v>99</v>
      </c>
      <c r="AA349" s="36">
        <v>2015</v>
      </c>
      <c r="AB349" s="36" t="s">
        <v>161</v>
      </c>
      <c r="AC349" s="47">
        <v>2015</v>
      </c>
      <c r="AD349" s="36" t="s">
        <v>194</v>
      </c>
      <c r="AE349" s="47">
        <v>2015</v>
      </c>
      <c r="AF349" s="36" t="s">
        <v>84</v>
      </c>
      <c r="AG349" s="36">
        <v>2015</v>
      </c>
      <c r="AH349" s="36" t="s">
        <v>82</v>
      </c>
      <c r="AI349" s="36">
        <v>2015</v>
      </c>
      <c r="AJ349" s="36" t="s">
        <v>82</v>
      </c>
      <c r="AK349" s="36" t="s">
        <v>247</v>
      </c>
      <c r="AL349" s="36" t="s">
        <v>86</v>
      </c>
      <c r="AM349" s="36" t="s">
        <v>109</v>
      </c>
      <c r="AN349" s="36" t="s">
        <v>88</v>
      </c>
      <c r="AO349" s="36" t="s">
        <v>89</v>
      </c>
      <c r="AP349" s="36"/>
      <c r="AQ349" s="29"/>
      <c r="AR349" s="29" t="s">
        <v>1695</v>
      </c>
    </row>
    <row r="350" spans="1:44" ht="105" hidden="1" customHeight="1" x14ac:dyDescent="0.25">
      <c r="A350" s="42"/>
      <c r="B350" s="36">
        <f t="shared" si="11"/>
        <v>313</v>
      </c>
      <c r="C350" s="36" t="s">
        <v>1863</v>
      </c>
      <c r="D350" s="29" t="s">
        <v>1214</v>
      </c>
      <c r="E350" s="36" t="s">
        <v>109</v>
      </c>
      <c r="F350" s="36">
        <v>8</v>
      </c>
      <c r="G350" s="36" t="s">
        <v>109</v>
      </c>
      <c r="H350" s="47" t="s">
        <v>1623</v>
      </c>
      <c r="I350" s="36" t="s">
        <v>72</v>
      </c>
      <c r="J350" s="36" t="s">
        <v>1623</v>
      </c>
      <c r="K350" s="36" t="s">
        <v>1623</v>
      </c>
      <c r="L350" s="44" t="s">
        <v>739</v>
      </c>
      <c r="M350" s="36" t="s">
        <v>890</v>
      </c>
      <c r="N350" s="36" t="s">
        <v>1255</v>
      </c>
      <c r="O350" s="36" t="s">
        <v>1255</v>
      </c>
      <c r="P350" s="36" t="s">
        <v>1250</v>
      </c>
      <c r="Q350" s="36" t="s">
        <v>109</v>
      </c>
      <c r="R350" s="36">
        <v>924</v>
      </c>
      <c r="S350" s="36">
        <v>9249010</v>
      </c>
      <c r="T350" s="36">
        <v>796</v>
      </c>
      <c r="U350" s="36" t="s">
        <v>245</v>
      </c>
      <c r="V350" s="45">
        <v>1</v>
      </c>
      <c r="W350" s="46">
        <v>59</v>
      </c>
      <c r="X350" s="46">
        <v>59</v>
      </c>
      <c r="Y350" s="36">
        <v>2015</v>
      </c>
      <c r="Z350" s="29" t="s">
        <v>310</v>
      </c>
      <c r="AA350" s="36">
        <v>2015</v>
      </c>
      <c r="AB350" s="29" t="s">
        <v>310</v>
      </c>
      <c r="AC350" s="47">
        <v>2015</v>
      </c>
      <c r="AD350" s="29" t="s">
        <v>133</v>
      </c>
      <c r="AE350" s="47">
        <v>2015</v>
      </c>
      <c r="AF350" s="29" t="s">
        <v>133</v>
      </c>
      <c r="AG350" s="36">
        <v>2015</v>
      </c>
      <c r="AH350" s="29" t="s">
        <v>135</v>
      </c>
      <c r="AI350" s="36">
        <v>2015</v>
      </c>
      <c r="AJ350" s="29" t="s">
        <v>135</v>
      </c>
      <c r="AK350" s="36" t="s">
        <v>247</v>
      </c>
      <c r="AL350" s="36" t="s">
        <v>86</v>
      </c>
      <c r="AM350" s="36" t="s">
        <v>109</v>
      </c>
      <c r="AN350" s="36" t="s">
        <v>88</v>
      </c>
      <c r="AO350" s="36" t="s">
        <v>89</v>
      </c>
      <c r="AP350" s="36"/>
      <c r="AQ350" s="29"/>
      <c r="AR350" s="29" t="s">
        <v>1864</v>
      </c>
    </row>
    <row r="351" spans="1:44" ht="75" hidden="1" customHeight="1" x14ac:dyDescent="0.25">
      <c r="A351" s="42" t="s">
        <v>1865</v>
      </c>
      <c r="B351" s="36">
        <f t="shared" si="11"/>
        <v>314</v>
      </c>
      <c r="C351" s="36" t="s">
        <v>1866</v>
      </c>
      <c r="D351" s="29" t="s">
        <v>165</v>
      </c>
      <c r="E351" s="36" t="s">
        <v>109</v>
      </c>
      <c r="F351" s="36">
        <v>8</v>
      </c>
      <c r="G351" s="36" t="s">
        <v>109</v>
      </c>
      <c r="H351" s="47" t="s">
        <v>1623</v>
      </c>
      <c r="I351" s="36" t="s">
        <v>72</v>
      </c>
      <c r="J351" s="36" t="str">
        <f>H351</f>
        <v>ОП Калининград</v>
      </c>
      <c r="K351" s="36" t="str">
        <f>J351</f>
        <v>ОП Калининград</v>
      </c>
      <c r="L351" s="44" t="s">
        <v>739</v>
      </c>
      <c r="M351" s="36" t="s">
        <v>890</v>
      </c>
      <c r="N351" s="36" t="s">
        <v>1867</v>
      </c>
      <c r="O351" s="36" t="str">
        <f>N351</f>
        <v>Поставка компьютерной техники</v>
      </c>
      <c r="P351" s="58" t="s">
        <v>470</v>
      </c>
      <c r="Q351" s="36" t="s">
        <v>109</v>
      </c>
      <c r="R351" s="36">
        <v>729</v>
      </c>
      <c r="S351" s="36">
        <v>7290000</v>
      </c>
      <c r="T351" s="36">
        <v>839</v>
      </c>
      <c r="U351" s="36" t="s">
        <v>304</v>
      </c>
      <c r="V351" s="45">
        <v>1</v>
      </c>
      <c r="W351" s="46">
        <v>82</v>
      </c>
      <c r="X351" s="46">
        <v>82</v>
      </c>
      <c r="Y351" s="36">
        <v>2015</v>
      </c>
      <c r="Z351" s="36" t="s">
        <v>99</v>
      </c>
      <c r="AA351" s="36">
        <v>2015</v>
      </c>
      <c r="AB351" s="36" t="s">
        <v>161</v>
      </c>
      <c r="AC351" s="47">
        <v>2015</v>
      </c>
      <c r="AD351" s="36" t="s">
        <v>194</v>
      </c>
      <c r="AE351" s="47">
        <v>2015</v>
      </c>
      <c r="AF351" s="36" t="s">
        <v>84</v>
      </c>
      <c r="AG351" s="36">
        <v>2015</v>
      </c>
      <c r="AH351" s="36" t="s">
        <v>82</v>
      </c>
      <c r="AI351" s="36">
        <v>2015</v>
      </c>
      <c r="AJ351" s="36" t="s">
        <v>82</v>
      </c>
      <c r="AK351" s="36" t="s">
        <v>247</v>
      </c>
      <c r="AL351" s="36" t="s">
        <v>86</v>
      </c>
      <c r="AM351" s="36" t="s">
        <v>109</v>
      </c>
      <c r="AN351" s="36" t="s">
        <v>88</v>
      </c>
      <c r="AO351" s="36" t="s">
        <v>89</v>
      </c>
      <c r="AP351" s="36"/>
      <c r="AQ351" s="29"/>
      <c r="AR351" s="29" t="s">
        <v>187</v>
      </c>
    </row>
    <row r="352" spans="1:44" ht="110.25" hidden="1" customHeight="1" x14ac:dyDescent="0.25">
      <c r="A352" s="42"/>
      <c r="B352" s="36">
        <f t="shared" si="11"/>
        <v>315</v>
      </c>
      <c r="C352" s="36" t="s">
        <v>1868</v>
      </c>
      <c r="D352" s="29" t="s">
        <v>1214</v>
      </c>
      <c r="E352" s="36"/>
      <c r="F352" s="36"/>
      <c r="G352" s="36"/>
      <c r="H352" s="47" t="s">
        <v>1623</v>
      </c>
      <c r="I352" s="36" t="s">
        <v>72</v>
      </c>
      <c r="J352" s="36" t="s">
        <v>1623</v>
      </c>
      <c r="K352" s="36" t="s">
        <v>1623</v>
      </c>
      <c r="L352" s="44" t="s">
        <v>878</v>
      </c>
      <c r="M352" s="36" t="s">
        <v>879</v>
      </c>
      <c r="N352" s="29" t="s">
        <v>1869</v>
      </c>
      <c r="O352" s="36" t="str">
        <f>N352</f>
        <v>Поставка материалов для окраски контейнеров для хранения топлива Обособленного подразделения «Мобильные ГТЭС Калининград»</v>
      </c>
      <c r="P352" s="36" t="s">
        <v>1856</v>
      </c>
      <c r="Q352" s="36" t="s">
        <v>109</v>
      </c>
      <c r="R352" s="36" t="s">
        <v>159</v>
      </c>
      <c r="S352" s="36" t="s">
        <v>1845</v>
      </c>
      <c r="T352" s="36">
        <v>642</v>
      </c>
      <c r="U352" s="36" t="s">
        <v>147</v>
      </c>
      <c r="V352" s="45">
        <v>1</v>
      </c>
      <c r="W352" s="46">
        <v>110</v>
      </c>
      <c r="X352" s="46">
        <v>110</v>
      </c>
      <c r="Y352" s="36">
        <v>2015</v>
      </c>
      <c r="Z352" s="29" t="s">
        <v>100</v>
      </c>
      <c r="AA352" s="36">
        <v>2015</v>
      </c>
      <c r="AB352" s="29" t="s">
        <v>100</v>
      </c>
      <c r="AC352" s="47">
        <v>2015</v>
      </c>
      <c r="AD352" s="29" t="s">
        <v>100</v>
      </c>
      <c r="AE352" s="47">
        <v>2015</v>
      </c>
      <c r="AF352" s="29" t="s">
        <v>310</v>
      </c>
      <c r="AG352" s="36">
        <v>2015</v>
      </c>
      <c r="AH352" s="29" t="s">
        <v>133</v>
      </c>
      <c r="AI352" s="36">
        <v>2016</v>
      </c>
      <c r="AJ352" s="29" t="s">
        <v>134</v>
      </c>
      <c r="AK352" s="36" t="s">
        <v>136</v>
      </c>
      <c r="AL352" s="36" t="s">
        <v>137</v>
      </c>
      <c r="AM352" s="36" t="s">
        <v>138</v>
      </c>
      <c r="AN352" s="36" t="s">
        <v>88</v>
      </c>
      <c r="AO352" s="36" t="s">
        <v>89</v>
      </c>
      <c r="AP352" s="36"/>
      <c r="AQ352" s="29"/>
      <c r="AR352" s="29" t="s">
        <v>1870</v>
      </c>
    </row>
    <row r="353" spans="1:44" ht="132" hidden="1" customHeight="1" x14ac:dyDescent="0.25">
      <c r="A353" s="42" t="s">
        <v>1871</v>
      </c>
      <c r="B353" s="36">
        <f t="shared" si="11"/>
        <v>316</v>
      </c>
      <c r="C353" s="36" t="s">
        <v>1872</v>
      </c>
      <c r="D353" s="29" t="s">
        <v>93</v>
      </c>
      <c r="E353" s="36"/>
      <c r="F353" s="36"/>
      <c r="G353" s="36"/>
      <c r="H353" s="47" t="s">
        <v>1623</v>
      </c>
      <c r="I353" s="36" t="s">
        <v>72</v>
      </c>
      <c r="J353" s="36" t="s">
        <v>1623</v>
      </c>
      <c r="K353" s="36" t="s">
        <v>1623</v>
      </c>
      <c r="L353" s="44" t="s">
        <v>878</v>
      </c>
      <c r="M353" s="36" t="s">
        <v>879</v>
      </c>
      <c r="N353" s="29" t="s">
        <v>1873</v>
      </c>
      <c r="O353" s="36" t="str">
        <f>N353</f>
        <v>Услуги по обеспечению доступа к сети интернет в бытовом помещении оперативного персонала на площадке размещения мобильной ГТЭС в г. Калининграде</v>
      </c>
      <c r="P353" s="36" t="s">
        <v>439</v>
      </c>
      <c r="Q353" s="36" t="s">
        <v>109</v>
      </c>
      <c r="R353" s="36">
        <v>642</v>
      </c>
      <c r="S353" s="36">
        <v>6420000</v>
      </c>
      <c r="T353" s="36">
        <v>796</v>
      </c>
      <c r="U353" s="36" t="s">
        <v>245</v>
      </c>
      <c r="V353" s="45">
        <v>1</v>
      </c>
      <c r="W353" s="46">
        <v>105</v>
      </c>
      <c r="X353" s="46">
        <v>105</v>
      </c>
      <c r="Y353" s="36">
        <v>2015</v>
      </c>
      <c r="Z353" s="29" t="s">
        <v>133</v>
      </c>
      <c r="AA353" s="36">
        <v>2015</v>
      </c>
      <c r="AB353" s="29" t="s">
        <v>133</v>
      </c>
      <c r="AC353" s="47">
        <v>2015</v>
      </c>
      <c r="AD353" s="29" t="s">
        <v>133</v>
      </c>
      <c r="AE353" s="47">
        <v>2015</v>
      </c>
      <c r="AF353" s="29" t="s">
        <v>134</v>
      </c>
      <c r="AG353" s="36">
        <v>2015</v>
      </c>
      <c r="AH353" s="29" t="s">
        <v>135</v>
      </c>
      <c r="AI353" s="36">
        <v>2016</v>
      </c>
      <c r="AJ353" s="29" t="s">
        <v>135</v>
      </c>
      <c r="AK353" s="36" t="s">
        <v>136</v>
      </c>
      <c r="AL353" s="36" t="s">
        <v>137</v>
      </c>
      <c r="AM353" s="36" t="s">
        <v>138</v>
      </c>
      <c r="AN353" s="36" t="s">
        <v>88</v>
      </c>
      <c r="AO353" s="36" t="s">
        <v>89</v>
      </c>
      <c r="AP353" s="36"/>
      <c r="AQ353" s="29"/>
      <c r="AR353" s="29" t="s">
        <v>383</v>
      </c>
    </row>
    <row r="354" spans="1:44" ht="75" hidden="1" customHeight="1" x14ac:dyDescent="0.25">
      <c r="A354" s="42"/>
      <c r="B354" s="36">
        <f t="shared" si="11"/>
        <v>317</v>
      </c>
      <c r="C354" s="36" t="s">
        <v>1874</v>
      </c>
      <c r="D354" s="29" t="s">
        <v>165</v>
      </c>
      <c r="E354" s="36"/>
      <c r="F354" s="36"/>
      <c r="G354" s="36"/>
      <c r="H354" s="47" t="s">
        <v>1623</v>
      </c>
      <c r="I354" s="36" t="s">
        <v>72</v>
      </c>
      <c r="J354" s="36" t="str">
        <f t="shared" ref="J354:J381" si="12">H354</f>
        <v>ОП Калининград</v>
      </c>
      <c r="K354" s="36" t="str">
        <f t="shared" ref="K354:K381" si="13">J354</f>
        <v>ОП Калининград</v>
      </c>
      <c r="L354" s="44" t="s">
        <v>739</v>
      </c>
      <c r="M354" s="36" t="s">
        <v>890</v>
      </c>
      <c r="N354" s="36" t="s">
        <v>1875</v>
      </c>
      <c r="O354" s="36" t="s">
        <v>1875</v>
      </c>
      <c r="P354" s="36" t="s">
        <v>1876</v>
      </c>
      <c r="Q354" s="36"/>
      <c r="R354" s="36" t="s">
        <v>1877</v>
      </c>
      <c r="S354" s="36">
        <v>51500070</v>
      </c>
      <c r="T354" s="36">
        <v>796</v>
      </c>
      <c r="U354" s="36" t="s">
        <v>245</v>
      </c>
      <c r="V354" s="45">
        <v>8</v>
      </c>
      <c r="W354" s="46">
        <v>190</v>
      </c>
      <c r="X354" s="46">
        <v>190</v>
      </c>
      <c r="Y354" s="36">
        <v>2015</v>
      </c>
      <c r="Z354" s="36" t="s">
        <v>310</v>
      </c>
      <c r="AA354" s="36">
        <v>2015</v>
      </c>
      <c r="AB354" s="36" t="s">
        <v>133</v>
      </c>
      <c r="AC354" s="47">
        <v>2015</v>
      </c>
      <c r="AD354" s="36" t="s">
        <v>134</v>
      </c>
      <c r="AE354" s="47">
        <v>2015</v>
      </c>
      <c r="AF354" s="36" t="s">
        <v>135</v>
      </c>
      <c r="AG354" s="36">
        <v>2015</v>
      </c>
      <c r="AH354" s="36" t="s">
        <v>135</v>
      </c>
      <c r="AI354" s="36">
        <v>2015</v>
      </c>
      <c r="AJ354" s="36" t="s">
        <v>135</v>
      </c>
      <c r="AK354" s="36" t="s">
        <v>136</v>
      </c>
      <c r="AL354" s="36" t="s">
        <v>137</v>
      </c>
      <c r="AM354" s="36" t="s">
        <v>138</v>
      </c>
      <c r="AN354" s="36" t="s">
        <v>88</v>
      </c>
      <c r="AO354" s="36" t="s">
        <v>89</v>
      </c>
      <c r="AP354" s="36"/>
      <c r="AQ354" s="29"/>
      <c r="AR354" s="29" t="s">
        <v>477</v>
      </c>
    </row>
    <row r="355" spans="1:44" ht="90" hidden="1" customHeight="1" x14ac:dyDescent="0.25">
      <c r="A355" s="42" t="s">
        <v>1878</v>
      </c>
      <c r="B355" s="36">
        <f t="shared" si="11"/>
        <v>318</v>
      </c>
      <c r="C355" s="36" t="s">
        <v>1879</v>
      </c>
      <c r="D355" s="29" t="s">
        <v>93</v>
      </c>
      <c r="E355" s="36"/>
      <c r="F355" s="36"/>
      <c r="G355" s="36"/>
      <c r="H355" s="47" t="s">
        <v>1623</v>
      </c>
      <c r="I355" s="36" t="s">
        <v>72</v>
      </c>
      <c r="J355" s="36" t="str">
        <f t="shared" si="12"/>
        <v>ОП Калининград</v>
      </c>
      <c r="K355" s="36" t="str">
        <f t="shared" si="13"/>
        <v>ОП Калининград</v>
      </c>
      <c r="L355" s="44" t="s">
        <v>739</v>
      </c>
      <c r="M355" s="36" t="s">
        <v>890</v>
      </c>
      <c r="N355" s="36" t="s">
        <v>1880</v>
      </c>
      <c r="O355" s="36" t="s">
        <v>1880</v>
      </c>
      <c r="P355" s="36" t="s">
        <v>1856</v>
      </c>
      <c r="Q355" s="36" t="s">
        <v>109</v>
      </c>
      <c r="R355" s="36" t="s">
        <v>159</v>
      </c>
      <c r="S355" s="36" t="s">
        <v>1845</v>
      </c>
      <c r="T355" s="36">
        <v>642</v>
      </c>
      <c r="U355" s="36" t="s">
        <v>147</v>
      </c>
      <c r="V355" s="45">
        <v>1</v>
      </c>
      <c r="W355" s="46">
        <v>150</v>
      </c>
      <c r="X355" s="46">
        <v>150</v>
      </c>
      <c r="Y355" s="36">
        <v>2015</v>
      </c>
      <c r="Z355" s="29" t="s">
        <v>84</v>
      </c>
      <c r="AA355" s="36">
        <v>2015</v>
      </c>
      <c r="AB355" s="29" t="s">
        <v>84</v>
      </c>
      <c r="AC355" s="47">
        <v>2015</v>
      </c>
      <c r="AD355" s="29" t="s">
        <v>84</v>
      </c>
      <c r="AE355" s="47">
        <v>2015</v>
      </c>
      <c r="AF355" s="29" t="s">
        <v>82</v>
      </c>
      <c r="AG355" s="36">
        <v>2015</v>
      </c>
      <c r="AH355" s="29" t="s">
        <v>82</v>
      </c>
      <c r="AI355" s="36">
        <v>2015</v>
      </c>
      <c r="AJ355" s="29" t="s">
        <v>119</v>
      </c>
      <c r="AK355" s="36" t="s">
        <v>136</v>
      </c>
      <c r="AL355" s="36" t="s">
        <v>137</v>
      </c>
      <c r="AM355" s="36" t="s">
        <v>138</v>
      </c>
      <c r="AN355" s="36" t="s">
        <v>88</v>
      </c>
      <c r="AO355" s="36" t="s">
        <v>89</v>
      </c>
      <c r="AP355" s="36"/>
      <c r="AQ355" s="29"/>
      <c r="AR355" s="29" t="s">
        <v>552</v>
      </c>
    </row>
    <row r="356" spans="1:44" ht="75" hidden="1" customHeight="1" x14ac:dyDescent="0.25">
      <c r="A356" s="42"/>
      <c r="B356" s="36">
        <f t="shared" si="11"/>
        <v>319</v>
      </c>
      <c r="C356" s="36" t="s">
        <v>1881</v>
      </c>
      <c r="D356" s="29" t="s">
        <v>1214</v>
      </c>
      <c r="E356" s="36"/>
      <c r="F356" s="36"/>
      <c r="G356" s="36"/>
      <c r="H356" s="47" t="s">
        <v>1623</v>
      </c>
      <c r="I356" s="36" t="s">
        <v>72</v>
      </c>
      <c r="J356" s="36" t="str">
        <f t="shared" si="12"/>
        <v>ОП Калининград</v>
      </c>
      <c r="K356" s="36" t="str">
        <f t="shared" si="13"/>
        <v>ОП Калининград</v>
      </c>
      <c r="L356" s="44" t="s">
        <v>739</v>
      </c>
      <c r="M356" s="36" t="s">
        <v>890</v>
      </c>
      <c r="N356" s="36" t="s">
        <v>1882</v>
      </c>
      <c r="O356" s="36" t="s">
        <v>1882</v>
      </c>
      <c r="P356" s="36" t="s">
        <v>1856</v>
      </c>
      <c r="Q356" s="36" t="s">
        <v>109</v>
      </c>
      <c r="R356" s="36" t="s">
        <v>159</v>
      </c>
      <c r="S356" s="36" t="s">
        <v>1845</v>
      </c>
      <c r="T356" s="36">
        <v>642</v>
      </c>
      <c r="U356" s="36" t="s">
        <v>147</v>
      </c>
      <c r="V356" s="45">
        <v>1</v>
      </c>
      <c r="W356" s="46">
        <v>850</v>
      </c>
      <c r="X356" s="46">
        <v>850</v>
      </c>
      <c r="Y356" s="36">
        <v>2015</v>
      </c>
      <c r="Z356" s="29" t="s">
        <v>84</v>
      </c>
      <c r="AA356" s="36">
        <v>2015</v>
      </c>
      <c r="AB356" s="29" t="s">
        <v>84</v>
      </c>
      <c r="AC356" s="47">
        <v>2015</v>
      </c>
      <c r="AD356" s="29" t="s">
        <v>82</v>
      </c>
      <c r="AE356" s="47">
        <v>2015</v>
      </c>
      <c r="AF356" s="29" t="s">
        <v>83</v>
      </c>
      <c r="AG356" s="36">
        <v>2015</v>
      </c>
      <c r="AH356" s="29" t="s">
        <v>83</v>
      </c>
      <c r="AI356" s="36">
        <v>2015</v>
      </c>
      <c r="AJ356" s="36" t="s">
        <v>84</v>
      </c>
      <c r="AK356" s="36" t="s">
        <v>136</v>
      </c>
      <c r="AL356" s="36" t="s">
        <v>137</v>
      </c>
      <c r="AM356" s="36" t="s">
        <v>138</v>
      </c>
      <c r="AN356" s="36" t="s">
        <v>88</v>
      </c>
      <c r="AO356" s="36" t="s">
        <v>89</v>
      </c>
      <c r="AP356" s="36"/>
      <c r="AQ356" s="29"/>
      <c r="AR356" s="29" t="s">
        <v>1883</v>
      </c>
    </row>
    <row r="357" spans="1:44" ht="75" hidden="1" customHeight="1" x14ac:dyDescent="0.25">
      <c r="A357" s="42" t="s">
        <v>1884</v>
      </c>
      <c r="B357" s="36">
        <f t="shared" si="11"/>
        <v>320</v>
      </c>
      <c r="C357" s="36" t="s">
        <v>1885</v>
      </c>
      <c r="D357" s="29" t="s">
        <v>93</v>
      </c>
      <c r="E357" s="36"/>
      <c r="F357" s="36"/>
      <c r="G357" s="36"/>
      <c r="H357" s="47" t="s">
        <v>1623</v>
      </c>
      <c r="I357" s="36" t="s">
        <v>72</v>
      </c>
      <c r="J357" s="36" t="str">
        <f t="shared" si="12"/>
        <v>ОП Калининград</v>
      </c>
      <c r="K357" s="36" t="str">
        <f t="shared" si="13"/>
        <v>ОП Калининград</v>
      </c>
      <c r="L357" s="44" t="s">
        <v>739</v>
      </c>
      <c r="M357" s="36" t="s">
        <v>890</v>
      </c>
      <c r="N357" s="36" t="s">
        <v>1886</v>
      </c>
      <c r="O357" s="36" t="s">
        <v>1887</v>
      </c>
      <c r="P357" s="36" t="s">
        <v>434</v>
      </c>
      <c r="Q357" s="36" t="s">
        <v>109</v>
      </c>
      <c r="R357" s="36">
        <v>726</v>
      </c>
      <c r="S357" s="36">
        <v>7260000</v>
      </c>
      <c r="T357" s="36">
        <v>839</v>
      </c>
      <c r="U357" s="36" t="s">
        <v>304</v>
      </c>
      <c r="V357" s="45">
        <v>1</v>
      </c>
      <c r="W357" s="51">
        <v>75</v>
      </c>
      <c r="X357" s="46">
        <f>W357</f>
        <v>75</v>
      </c>
      <c r="Y357" s="36">
        <v>2015</v>
      </c>
      <c r="Z357" s="36" t="s">
        <v>84</v>
      </c>
      <c r="AA357" s="36">
        <v>2015</v>
      </c>
      <c r="AB357" s="36" t="s">
        <v>82</v>
      </c>
      <c r="AC357" s="47">
        <v>2015</v>
      </c>
      <c r="AD357" s="36" t="s">
        <v>83</v>
      </c>
      <c r="AE357" s="47">
        <v>2015</v>
      </c>
      <c r="AF357" s="36" t="s">
        <v>119</v>
      </c>
      <c r="AG357" s="36">
        <v>2015</v>
      </c>
      <c r="AH357" s="36" t="s">
        <v>100</v>
      </c>
      <c r="AI357" s="36">
        <v>2015</v>
      </c>
      <c r="AJ357" s="36" t="s">
        <v>100</v>
      </c>
      <c r="AK357" s="36" t="s">
        <v>247</v>
      </c>
      <c r="AL357" s="36" t="s">
        <v>86</v>
      </c>
      <c r="AM357" s="36" t="s">
        <v>109</v>
      </c>
      <c r="AN357" s="36" t="s">
        <v>88</v>
      </c>
      <c r="AO357" s="36" t="s">
        <v>89</v>
      </c>
      <c r="AP357" s="36"/>
      <c r="AQ357" s="29"/>
      <c r="AR357" s="29" t="s">
        <v>1739</v>
      </c>
    </row>
    <row r="358" spans="1:44" ht="75" hidden="1" customHeight="1" x14ac:dyDescent="0.25">
      <c r="A358" s="42"/>
      <c r="B358" s="36">
        <f t="shared" si="11"/>
        <v>321</v>
      </c>
      <c r="C358" s="36" t="s">
        <v>1888</v>
      </c>
      <c r="D358" s="29" t="s">
        <v>165</v>
      </c>
      <c r="E358" s="36"/>
      <c r="F358" s="36"/>
      <c r="G358" s="36"/>
      <c r="H358" s="47" t="s">
        <v>1623</v>
      </c>
      <c r="I358" s="36" t="s">
        <v>72</v>
      </c>
      <c r="J358" s="36" t="str">
        <f t="shared" si="12"/>
        <v>ОП Калининград</v>
      </c>
      <c r="K358" s="36" t="str">
        <f t="shared" si="13"/>
        <v>ОП Калининград</v>
      </c>
      <c r="L358" s="44" t="s">
        <v>739</v>
      </c>
      <c r="M358" s="36" t="s">
        <v>890</v>
      </c>
      <c r="N358" s="36" t="s">
        <v>1889</v>
      </c>
      <c r="O358" s="36" t="s">
        <v>1889</v>
      </c>
      <c r="P358" s="36" t="s">
        <v>1852</v>
      </c>
      <c r="Q358" s="36" t="s">
        <v>109</v>
      </c>
      <c r="R358" s="36" t="s">
        <v>566</v>
      </c>
      <c r="S358" s="36">
        <v>9010020</v>
      </c>
      <c r="T358" s="36">
        <v>642</v>
      </c>
      <c r="U358" s="36" t="s">
        <v>147</v>
      </c>
      <c r="V358" s="45">
        <v>1</v>
      </c>
      <c r="W358" s="46">
        <v>80</v>
      </c>
      <c r="X358" s="46">
        <v>80</v>
      </c>
      <c r="Y358" s="36">
        <v>2014</v>
      </c>
      <c r="Z358" s="36" t="s">
        <v>133</v>
      </c>
      <c r="AA358" s="36">
        <v>2014</v>
      </c>
      <c r="AB358" s="36" t="s">
        <v>134</v>
      </c>
      <c r="AC358" s="47">
        <v>2014</v>
      </c>
      <c r="AD358" s="36" t="s">
        <v>135</v>
      </c>
      <c r="AE358" s="47">
        <v>2015</v>
      </c>
      <c r="AF358" s="36" t="s">
        <v>99</v>
      </c>
      <c r="AG358" s="36">
        <v>2015</v>
      </c>
      <c r="AH358" s="36" t="s">
        <v>99</v>
      </c>
      <c r="AI358" s="36">
        <v>2015</v>
      </c>
      <c r="AJ358" s="36" t="s">
        <v>135</v>
      </c>
      <c r="AK358" s="36" t="s">
        <v>247</v>
      </c>
      <c r="AL358" s="36" t="s">
        <v>86</v>
      </c>
      <c r="AM358" s="36" t="s">
        <v>109</v>
      </c>
      <c r="AN358" s="36" t="s">
        <v>88</v>
      </c>
      <c r="AO358" s="36" t="s">
        <v>89</v>
      </c>
      <c r="AP358" s="36"/>
      <c r="AQ358" s="29"/>
      <c r="AR358" s="29" t="s">
        <v>1695</v>
      </c>
    </row>
    <row r="359" spans="1:44" ht="90" hidden="1" customHeight="1" x14ac:dyDescent="0.25">
      <c r="A359" s="42"/>
      <c r="B359" s="36">
        <f t="shared" si="11"/>
        <v>322</v>
      </c>
      <c r="C359" s="36" t="s">
        <v>1890</v>
      </c>
      <c r="D359" s="29" t="s">
        <v>165</v>
      </c>
      <c r="E359" s="36"/>
      <c r="F359" s="36" t="s">
        <v>109</v>
      </c>
      <c r="G359" s="36">
        <v>8</v>
      </c>
      <c r="H359" s="47" t="s">
        <v>1623</v>
      </c>
      <c r="I359" s="36" t="s">
        <v>72</v>
      </c>
      <c r="J359" s="36" t="str">
        <f t="shared" si="12"/>
        <v>ОП Калининград</v>
      </c>
      <c r="K359" s="36" t="str">
        <f t="shared" si="13"/>
        <v>ОП Калининград</v>
      </c>
      <c r="L359" s="44" t="s">
        <v>739</v>
      </c>
      <c r="M359" s="36" t="s">
        <v>890</v>
      </c>
      <c r="N359" s="36" t="s">
        <v>1891</v>
      </c>
      <c r="O359" s="36" t="str">
        <f>N359</f>
        <v>Оказание услуг по зачистке внутренней поверхности контейнеров для хранения топлива Обособленного подразделения «Мобильные ГТЭС Калининград».</v>
      </c>
      <c r="P359" s="36" t="s">
        <v>1892</v>
      </c>
      <c r="Q359" s="36" t="s">
        <v>109</v>
      </c>
      <c r="R359" s="36" t="s">
        <v>672</v>
      </c>
      <c r="S359" s="36">
        <v>4010413</v>
      </c>
      <c r="T359" s="36">
        <v>113</v>
      </c>
      <c r="U359" s="36" t="s">
        <v>147</v>
      </c>
      <c r="V359" s="45">
        <v>1</v>
      </c>
      <c r="W359" s="46">
        <v>270</v>
      </c>
      <c r="X359" s="46">
        <v>270</v>
      </c>
      <c r="Y359" s="36">
        <v>2015</v>
      </c>
      <c r="Z359" s="36" t="s">
        <v>99</v>
      </c>
      <c r="AA359" s="36">
        <v>2015</v>
      </c>
      <c r="AB359" s="36" t="s">
        <v>161</v>
      </c>
      <c r="AC359" s="47">
        <v>2015</v>
      </c>
      <c r="AD359" s="36" t="s">
        <v>194</v>
      </c>
      <c r="AE359" s="47">
        <v>2015</v>
      </c>
      <c r="AF359" s="36" t="s">
        <v>84</v>
      </c>
      <c r="AG359" s="36">
        <v>2015</v>
      </c>
      <c r="AH359" s="36" t="s">
        <v>84</v>
      </c>
      <c r="AI359" s="36">
        <v>2015</v>
      </c>
      <c r="AJ359" s="36" t="s">
        <v>84</v>
      </c>
      <c r="AK359" s="36" t="s">
        <v>136</v>
      </c>
      <c r="AL359" s="36" t="s">
        <v>137</v>
      </c>
      <c r="AM359" s="36" t="s">
        <v>138</v>
      </c>
      <c r="AN359" s="36" t="s">
        <v>88</v>
      </c>
      <c r="AO359" s="36" t="s">
        <v>89</v>
      </c>
      <c r="AP359" s="36"/>
      <c r="AQ359" s="29"/>
      <c r="AR359" s="29" t="s">
        <v>1695</v>
      </c>
    </row>
    <row r="360" spans="1:44" ht="78.75" hidden="1" customHeight="1" x14ac:dyDescent="0.25">
      <c r="A360" s="42" t="s">
        <v>1893</v>
      </c>
      <c r="B360" s="36">
        <f t="shared" si="11"/>
        <v>323</v>
      </c>
      <c r="C360" s="36" t="s">
        <v>1894</v>
      </c>
      <c r="D360" s="29" t="s">
        <v>93</v>
      </c>
      <c r="E360" s="36"/>
      <c r="F360" s="36" t="s">
        <v>109</v>
      </c>
      <c r="G360" s="36">
        <v>8</v>
      </c>
      <c r="H360" s="47" t="s">
        <v>1623</v>
      </c>
      <c r="I360" s="36" t="s">
        <v>72</v>
      </c>
      <c r="J360" s="36" t="str">
        <f t="shared" si="12"/>
        <v>ОП Калининград</v>
      </c>
      <c r="K360" s="36" t="str">
        <f t="shared" si="13"/>
        <v>ОП Калининград</v>
      </c>
      <c r="L360" s="44" t="s">
        <v>739</v>
      </c>
      <c r="M360" s="36" t="s">
        <v>890</v>
      </c>
      <c r="N360" s="29" t="s">
        <v>1895</v>
      </c>
      <c r="O360" s="36" t="str">
        <f>N360</f>
        <v>Заключение договора поставки холодильника для Обособленного подразделения г. Калининград</v>
      </c>
      <c r="P360" s="36" t="s">
        <v>1856</v>
      </c>
      <c r="Q360" s="36" t="s">
        <v>109</v>
      </c>
      <c r="R360" s="36" t="s">
        <v>159</v>
      </c>
      <c r="S360" s="36" t="s">
        <v>1845</v>
      </c>
      <c r="T360" s="36">
        <v>642</v>
      </c>
      <c r="U360" s="36" t="s">
        <v>147</v>
      </c>
      <c r="V360" s="45">
        <v>1</v>
      </c>
      <c r="W360" s="46">
        <v>15</v>
      </c>
      <c r="X360" s="46">
        <v>15</v>
      </c>
      <c r="Y360" s="36">
        <v>2015</v>
      </c>
      <c r="Z360" s="29" t="s">
        <v>84</v>
      </c>
      <c r="AA360" s="36">
        <v>2015</v>
      </c>
      <c r="AB360" s="29" t="s">
        <v>84</v>
      </c>
      <c r="AC360" s="47">
        <v>2015</v>
      </c>
      <c r="AD360" s="29" t="s">
        <v>84</v>
      </c>
      <c r="AE360" s="47">
        <v>2015</v>
      </c>
      <c r="AF360" s="29" t="s">
        <v>82</v>
      </c>
      <c r="AG360" s="36">
        <v>2015</v>
      </c>
      <c r="AH360" s="29" t="s">
        <v>83</v>
      </c>
      <c r="AI360" s="36">
        <v>2015</v>
      </c>
      <c r="AJ360" s="29" t="s">
        <v>119</v>
      </c>
      <c r="AK360" s="36" t="s">
        <v>247</v>
      </c>
      <c r="AL360" s="36" t="s">
        <v>86</v>
      </c>
      <c r="AM360" s="36" t="s">
        <v>109</v>
      </c>
      <c r="AN360" s="36" t="s">
        <v>88</v>
      </c>
      <c r="AO360" s="36" t="s">
        <v>89</v>
      </c>
      <c r="AP360" s="36"/>
      <c r="AQ360" s="29"/>
      <c r="AR360" s="29" t="s">
        <v>173</v>
      </c>
    </row>
    <row r="361" spans="1:44" ht="75" hidden="1" customHeight="1" x14ac:dyDescent="0.25">
      <c r="A361" s="42" t="s">
        <v>1896</v>
      </c>
      <c r="B361" s="36">
        <f t="shared" si="11"/>
        <v>324</v>
      </c>
      <c r="C361" s="36" t="s">
        <v>1897</v>
      </c>
      <c r="D361" s="29" t="s">
        <v>93</v>
      </c>
      <c r="E361" s="36" t="s">
        <v>109</v>
      </c>
      <c r="F361" s="36">
        <v>8</v>
      </c>
      <c r="G361" s="36" t="s">
        <v>109</v>
      </c>
      <c r="H361" s="47" t="s">
        <v>607</v>
      </c>
      <c r="I361" s="36" t="s">
        <v>72</v>
      </c>
      <c r="J361" s="36" t="str">
        <f t="shared" si="12"/>
        <v>ОП Крым</v>
      </c>
      <c r="K361" s="36" t="str">
        <f t="shared" si="13"/>
        <v>ОП Крым</v>
      </c>
      <c r="L361" s="44" t="s">
        <v>109</v>
      </c>
      <c r="M361" s="36" t="s">
        <v>649</v>
      </c>
      <c r="N361" s="36" t="s">
        <v>1898</v>
      </c>
      <c r="O361" s="36" t="s">
        <v>792</v>
      </c>
      <c r="P361" s="36" t="s">
        <v>794</v>
      </c>
      <c r="Q361" s="36" t="s">
        <v>109</v>
      </c>
      <c r="R361" s="36" t="s">
        <v>795</v>
      </c>
      <c r="S361" s="36">
        <v>7422012</v>
      </c>
      <c r="T361" s="36">
        <v>642</v>
      </c>
      <c r="U361" s="36" t="s">
        <v>147</v>
      </c>
      <c r="V361" s="45">
        <v>1</v>
      </c>
      <c r="W361" s="46">
        <v>450</v>
      </c>
      <c r="X361" s="46">
        <v>112.5</v>
      </c>
      <c r="Y361" s="36">
        <v>2015</v>
      </c>
      <c r="Z361" s="29" t="s">
        <v>119</v>
      </c>
      <c r="AA361" s="36">
        <v>2015</v>
      </c>
      <c r="AB361" s="29" t="s">
        <v>119</v>
      </c>
      <c r="AC361" s="47">
        <v>2015</v>
      </c>
      <c r="AD361" s="29" t="s">
        <v>119</v>
      </c>
      <c r="AE361" s="47">
        <v>2015</v>
      </c>
      <c r="AF361" s="29" t="s">
        <v>119</v>
      </c>
      <c r="AG361" s="36">
        <v>2015</v>
      </c>
      <c r="AH361" s="29" t="s">
        <v>100</v>
      </c>
      <c r="AI361" s="36">
        <v>2016</v>
      </c>
      <c r="AJ361" s="29" t="s">
        <v>100</v>
      </c>
      <c r="AK361" s="36" t="s">
        <v>136</v>
      </c>
      <c r="AL361" s="36" t="s">
        <v>137</v>
      </c>
      <c r="AM361" s="36" t="s">
        <v>138</v>
      </c>
      <c r="AN361" s="36" t="s">
        <v>88</v>
      </c>
      <c r="AO361" s="36" t="s">
        <v>89</v>
      </c>
      <c r="AP361" s="36" t="s">
        <v>109</v>
      </c>
      <c r="AQ361" s="29" t="s">
        <v>109</v>
      </c>
      <c r="AR361" s="29" t="s">
        <v>677</v>
      </c>
    </row>
    <row r="362" spans="1:44" ht="75" hidden="1" customHeight="1" x14ac:dyDescent="0.25">
      <c r="A362" s="42" t="s">
        <v>1899</v>
      </c>
      <c r="B362" s="36">
        <f t="shared" si="11"/>
        <v>325</v>
      </c>
      <c r="C362" s="36" t="s">
        <v>1900</v>
      </c>
      <c r="D362" s="29" t="s">
        <v>93</v>
      </c>
      <c r="E362" s="36" t="s">
        <v>109</v>
      </c>
      <c r="F362" s="36">
        <v>8</v>
      </c>
      <c r="G362" s="36" t="s">
        <v>109</v>
      </c>
      <c r="H362" s="47" t="s">
        <v>607</v>
      </c>
      <c r="I362" s="36" t="s">
        <v>72</v>
      </c>
      <c r="J362" s="36" t="str">
        <f t="shared" si="12"/>
        <v>ОП Крым</v>
      </c>
      <c r="K362" s="36" t="str">
        <f t="shared" si="13"/>
        <v>ОП Крым</v>
      </c>
      <c r="L362" s="44" t="s">
        <v>109</v>
      </c>
      <c r="M362" s="36" t="s">
        <v>649</v>
      </c>
      <c r="N362" s="36" t="s">
        <v>1901</v>
      </c>
      <c r="O362" s="36" t="s">
        <v>1901</v>
      </c>
      <c r="P362" s="36" t="s">
        <v>1902</v>
      </c>
      <c r="Q362" s="36" t="s">
        <v>109</v>
      </c>
      <c r="R362" s="36" t="s">
        <v>1903</v>
      </c>
      <c r="S362" s="36">
        <v>7310000</v>
      </c>
      <c r="T362" s="36">
        <v>642</v>
      </c>
      <c r="U362" s="36" t="s">
        <v>147</v>
      </c>
      <c r="V362" s="45">
        <v>1</v>
      </c>
      <c r="W362" s="46">
        <v>450</v>
      </c>
      <c r="X362" s="46">
        <v>112.5</v>
      </c>
      <c r="Y362" s="36">
        <v>2015</v>
      </c>
      <c r="Z362" s="29" t="s">
        <v>194</v>
      </c>
      <c r="AA362" s="36">
        <v>2015</v>
      </c>
      <c r="AB362" s="29" t="s">
        <v>194</v>
      </c>
      <c r="AC362" s="47">
        <v>2015</v>
      </c>
      <c r="AD362" s="29" t="s">
        <v>194</v>
      </c>
      <c r="AE362" s="47">
        <v>2015</v>
      </c>
      <c r="AF362" s="29" t="s">
        <v>84</v>
      </c>
      <c r="AG362" s="36">
        <v>2015</v>
      </c>
      <c r="AH362" s="29" t="s">
        <v>84</v>
      </c>
      <c r="AI362" s="36">
        <v>2016</v>
      </c>
      <c r="AJ362" s="29" t="s">
        <v>84</v>
      </c>
      <c r="AK362" s="36" t="s">
        <v>136</v>
      </c>
      <c r="AL362" s="36" t="s">
        <v>137</v>
      </c>
      <c r="AM362" s="36" t="s">
        <v>138</v>
      </c>
      <c r="AN362" s="36" t="s">
        <v>88</v>
      </c>
      <c r="AO362" s="36" t="s">
        <v>89</v>
      </c>
      <c r="AP362" s="36" t="s">
        <v>109</v>
      </c>
      <c r="AQ362" s="29" t="s">
        <v>109</v>
      </c>
      <c r="AR362" s="29" t="s">
        <v>686</v>
      </c>
    </row>
    <row r="363" spans="1:44" ht="75" hidden="1" customHeight="1" x14ac:dyDescent="0.25">
      <c r="A363" s="42" t="s">
        <v>922</v>
      </c>
      <c r="B363" s="36">
        <f t="shared" si="11"/>
        <v>326</v>
      </c>
      <c r="C363" s="36" t="s">
        <v>1904</v>
      </c>
      <c r="D363" s="29" t="s">
        <v>165</v>
      </c>
      <c r="E363" s="36" t="s">
        <v>109</v>
      </c>
      <c r="F363" s="36">
        <v>8</v>
      </c>
      <c r="G363" s="36" t="s">
        <v>109</v>
      </c>
      <c r="H363" s="47" t="s">
        <v>607</v>
      </c>
      <c r="I363" s="36" t="s">
        <v>72</v>
      </c>
      <c r="J363" s="36" t="str">
        <f t="shared" si="12"/>
        <v>ОП Крым</v>
      </c>
      <c r="K363" s="36" t="str">
        <f t="shared" si="13"/>
        <v>ОП Крым</v>
      </c>
      <c r="L363" s="44" t="s">
        <v>109</v>
      </c>
      <c r="M363" s="36" t="s">
        <v>649</v>
      </c>
      <c r="N363" s="36" t="s">
        <v>1905</v>
      </c>
      <c r="O363" s="36" t="s">
        <v>1905</v>
      </c>
      <c r="P363" s="36" t="s">
        <v>1906</v>
      </c>
      <c r="Q363" s="36" t="s">
        <v>109</v>
      </c>
      <c r="R363" s="36" t="s">
        <v>1632</v>
      </c>
      <c r="S363" s="36">
        <v>3319020</v>
      </c>
      <c r="T363" s="36">
        <v>642</v>
      </c>
      <c r="U363" s="36" t="s">
        <v>147</v>
      </c>
      <c r="V363" s="45">
        <v>1</v>
      </c>
      <c r="W363" s="46">
        <v>1200</v>
      </c>
      <c r="X363" s="46">
        <v>200</v>
      </c>
      <c r="Y363" s="36">
        <v>2015</v>
      </c>
      <c r="Z363" s="36" t="s">
        <v>82</v>
      </c>
      <c r="AA363" s="36">
        <v>2015</v>
      </c>
      <c r="AB363" s="36" t="s">
        <v>83</v>
      </c>
      <c r="AC363" s="47">
        <v>2015</v>
      </c>
      <c r="AD363" s="36" t="s">
        <v>100</v>
      </c>
      <c r="AE363" s="47">
        <v>2015</v>
      </c>
      <c r="AF363" s="36" t="s">
        <v>310</v>
      </c>
      <c r="AG363" s="36">
        <v>2015</v>
      </c>
      <c r="AH363" s="36" t="s">
        <v>133</v>
      </c>
      <c r="AI363" s="36">
        <v>2016</v>
      </c>
      <c r="AJ363" s="36" t="s">
        <v>310</v>
      </c>
      <c r="AK363" s="36" t="s">
        <v>136</v>
      </c>
      <c r="AL363" s="36" t="s">
        <v>137</v>
      </c>
      <c r="AM363" s="36" t="s">
        <v>138</v>
      </c>
      <c r="AN363" s="36" t="s">
        <v>88</v>
      </c>
      <c r="AO363" s="36" t="s">
        <v>89</v>
      </c>
      <c r="AP363" s="36" t="s">
        <v>109</v>
      </c>
      <c r="AQ363" s="29" t="s">
        <v>109</v>
      </c>
      <c r="AR363" s="29" t="s">
        <v>927</v>
      </c>
    </row>
    <row r="364" spans="1:44" ht="75" hidden="1" customHeight="1" x14ac:dyDescent="0.25">
      <c r="A364" s="42" t="s">
        <v>1907</v>
      </c>
      <c r="B364" s="36">
        <f t="shared" si="11"/>
        <v>327</v>
      </c>
      <c r="C364" s="36" t="s">
        <v>1908</v>
      </c>
      <c r="D364" s="29" t="s">
        <v>93</v>
      </c>
      <c r="E364" s="36" t="s">
        <v>109</v>
      </c>
      <c r="F364" s="36">
        <v>8</v>
      </c>
      <c r="G364" s="36" t="s">
        <v>109</v>
      </c>
      <c r="H364" s="47" t="s">
        <v>607</v>
      </c>
      <c r="I364" s="36" t="s">
        <v>72</v>
      </c>
      <c r="J364" s="36" t="str">
        <f t="shared" si="12"/>
        <v>ОП Крым</v>
      </c>
      <c r="K364" s="36" t="str">
        <f t="shared" si="13"/>
        <v>ОП Крым</v>
      </c>
      <c r="L364" s="44" t="s">
        <v>109</v>
      </c>
      <c r="M364" s="36" t="s">
        <v>649</v>
      </c>
      <c r="N364" s="36" t="s">
        <v>1086</v>
      </c>
      <c r="O364" s="36" t="s">
        <v>1086</v>
      </c>
      <c r="P364" s="36" t="s">
        <v>1087</v>
      </c>
      <c r="Q364" s="36" t="s">
        <v>109</v>
      </c>
      <c r="R364" s="36" t="s">
        <v>1082</v>
      </c>
      <c r="S364" s="36">
        <v>7499090</v>
      </c>
      <c r="T364" s="36">
        <v>642</v>
      </c>
      <c r="U364" s="36" t="s">
        <v>147</v>
      </c>
      <c r="V364" s="45">
        <v>1</v>
      </c>
      <c r="W364" s="46">
        <v>400</v>
      </c>
      <c r="X364" s="46">
        <v>400</v>
      </c>
      <c r="Y364" s="29">
        <v>2015</v>
      </c>
      <c r="Z364" s="29" t="s">
        <v>194</v>
      </c>
      <c r="AA364" s="29">
        <v>2015</v>
      </c>
      <c r="AB364" s="29" t="s">
        <v>194</v>
      </c>
      <c r="AC364" s="29">
        <v>2015</v>
      </c>
      <c r="AD364" s="29" t="s">
        <v>194</v>
      </c>
      <c r="AE364" s="47">
        <v>2015</v>
      </c>
      <c r="AF364" s="29" t="s">
        <v>194</v>
      </c>
      <c r="AG364" s="36">
        <v>2015</v>
      </c>
      <c r="AH364" s="29" t="s">
        <v>194</v>
      </c>
      <c r="AI364" s="29">
        <v>2016</v>
      </c>
      <c r="AJ364" s="29" t="s">
        <v>194</v>
      </c>
      <c r="AK364" s="36" t="s">
        <v>136</v>
      </c>
      <c r="AL364" s="36" t="s">
        <v>137</v>
      </c>
      <c r="AM364" s="36" t="s">
        <v>138</v>
      </c>
      <c r="AN364" s="36" t="s">
        <v>88</v>
      </c>
      <c r="AO364" s="36" t="s">
        <v>89</v>
      </c>
      <c r="AP364" s="36"/>
      <c r="AQ364" s="29"/>
      <c r="AR364" s="29" t="s">
        <v>775</v>
      </c>
    </row>
    <row r="365" spans="1:44" ht="75" hidden="1" customHeight="1" x14ac:dyDescent="0.25">
      <c r="A365" s="42" t="s">
        <v>1909</v>
      </c>
      <c r="B365" s="36">
        <f t="shared" si="11"/>
        <v>328</v>
      </c>
      <c r="C365" s="36" t="s">
        <v>1910</v>
      </c>
      <c r="D365" s="29" t="s">
        <v>93</v>
      </c>
      <c r="E365" s="36" t="s">
        <v>109</v>
      </c>
      <c r="F365" s="36">
        <v>8</v>
      </c>
      <c r="G365" s="36" t="s">
        <v>109</v>
      </c>
      <c r="H365" s="47" t="s">
        <v>607</v>
      </c>
      <c r="I365" s="36" t="s">
        <v>72</v>
      </c>
      <c r="J365" s="36" t="str">
        <f t="shared" si="12"/>
        <v>ОП Крым</v>
      </c>
      <c r="K365" s="36" t="str">
        <f t="shared" si="13"/>
        <v>ОП Крым</v>
      </c>
      <c r="L365" s="44" t="s">
        <v>109</v>
      </c>
      <c r="M365" s="36" t="s">
        <v>649</v>
      </c>
      <c r="N365" s="36" t="s">
        <v>1911</v>
      </c>
      <c r="O365" s="36" t="s">
        <v>1911</v>
      </c>
      <c r="P365" s="36" t="s">
        <v>1912</v>
      </c>
      <c r="Q365" s="36" t="s">
        <v>109</v>
      </c>
      <c r="R365" s="36" t="s">
        <v>1913</v>
      </c>
      <c r="S365" s="36">
        <v>4550020</v>
      </c>
      <c r="T365" s="36">
        <v>642</v>
      </c>
      <c r="U365" s="36" t="s">
        <v>147</v>
      </c>
      <c r="V365" s="45">
        <v>1</v>
      </c>
      <c r="W365" s="46">
        <v>900</v>
      </c>
      <c r="X365" s="46">
        <v>375</v>
      </c>
      <c r="Y365" s="36">
        <v>2015</v>
      </c>
      <c r="Z365" s="36" t="s">
        <v>194</v>
      </c>
      <c r="AA365" s="36">
        <v>2015</v>
      </c>
      <c r="AB365" s="29" t="s">
        <v>194</v>
      </c>
      <c r="AC365" s="47">
        <v>2015</v>
      </c>
      <c r="AD365" s="29" t="s">
        <v>194</v>
      </c>
      <c r="AE365" s="47">
        <v>2015</v>
      </c>
      <c r="AF365" s="29" t="s">
        <v>194</v>
      </c>
      <c r="AG365" s="36">
        <v>2015</v>
      </c>
      <c r="AH365" s="29" t="s">
        <v>84</v>
      </c>
      <c r="AI365" s="36">
        <v>2016</v>
      </c>
      <c r="AJ365" s="29" t="s">
        <v>84</v>
      </c>
      <c r="AK365" s="36" t="s">
        <v>136</v>
      </c>
      <c r="AL365" s="36" t="s">
        <v>137</v>
      </c>
      <c r="AM365" s="36" t="s">
        <v>138</v>
      </c>
      <c r="AN365" s="36" t="s">
        <v>88</v>
      </c>
      <c r="AO365" s="36" t="s">
        <v>89</v>
      </c>
      <c r="AP365" s="36" t="s">
        <v>109</v>
      </c>
      <c r="AQ365" s="29"/>
      <c r="AR365" s="29" t="s">
        <v>349</v>
      </c>
    </row>
    <row r="366" spans="1:44" ht="75" hidden="1" customHeight="1" x14ac:dyDescent="0.25">
      <c r="A366" s="42"/>
      <c r="B366" s="36">
        <f t="shared" si="11"/>
        <v>329</v>
      </c>
      <c r="C366" s="36" t="s">
        <v>1914</v>
      </c>
      <c r="D366" s="29" t="s">
        <v>93</v>
      </c>
      <c r="E366" s="36" t="s">
        <v>109</v>
      </c>
      <c r="F366" s="36">
        <v>8</v>
      </c>
      <c r="G366" s="36" t="s">
        <v>109</v>
      </c>
      <c r="H366" s="47" t="s">
        <v>607</v>
      </c>
      <c r="I366" s="36" t="s">
        <v>72</v>
      </c>
      <c r="J366" s="36" t="str">
        <f t="shared" si="12"/>
        <v>ОП Крым</v>
      </c>
      <c r="K366" s="36" t="str">
        <f t="shared" si="13"/>
        <v>ОП Крым</v>
      </c>
      <c r="L366" s="44" t="s">
        <v>109</v>
      </c>
      <c r="M366" s="36" t="s">
        <v>649</v>
      </c>
      <c r="N366" s="29" t="s">
        <v>1915</v>
      </c>
      <c r="O366" s="36" t="str">
        <f>N366</f>
        <v>Поставка технологической воды для нужд ГТЭС</v>
      </c>
      <c r="P366" s="36" t="s">
        <v>1916</v>
      </c>
      <c r="Q366" s="36" t="s">
        <v>109</v>
      </c>
      <c r="R366" s="36" t="s">
        <v>887</v>
      </c>
      <c r="S366" s="36">
        <v>4110200</v>
      </c>
      <c r="T366" s="36" t="s">
        <v>224</v>
      </c>
      <c r="U366" s="36" t="s">
        <v>147</v>
      </c>
      <c r="V366" s="45">
        <v>1</v>
      </c>
      <c r="W366" s="46">
        <v>1400</v>
      </c>
      <c r="X366" s="46">
        <v>1400</v>
      </c>
      <c r="Y366" s="29">
        <v>2015</v>
      </c>
      <c r="Z366" s="29" t="s">
        <v>161</v>
      </c>
      <c r="AA366" s="29">
        <v>2015</v>
      </c>
      <c r="AB366" s="29" t="s">
        <v>161</v>
      </c>
      <c r="AC366" s="29">
        <v>2015</v>
      </c>
      <c r="AD366" s="29" t="s">
        <v>161</v>
      </c>
      <c r="AE366" s="47">
        <v>2015</v>
      </c>
      <c r="AF366" s="29" t="s">
        <v>161</v>
      </c>
      <c r="AG366" s="36">
        <v>2015</v>
      </c>
      <c r="AH366" s="29" t="s">
        <v>161</v>
      </c>
      <c r="AI366" s="29">
        <v>2016</v>
      </c>
      <c r="AJ366" s="29" t="s">
        <v>99</v>
      </c>
      <c r="AK366" s="36" t="s">
        <v>136</v>
      </c>
      <c r="AL366" s="36" t="s">
        <v>137</v>
      </c>
      <c r="AM366" s="36" t="s">
        <v>138</v>
      </c>
      <c r="AN366" s="36" t="s">
        <v>88</v>
      </c>
      <c r="AO366" s="36" t="s">
        <v>89</v>
      </c>
      <c r="AP366" s="36" t="s">
        <v>109</v>
      </c>
      <c r="AQ366" s="29" t="s">
        <v>109</v>
      </c>
      <c r="AR366" s="29" t="s">
        <v>1917</v>
      </c>
    </row>
    <row r="367" spans="1:44" ht="75" hidden="1" customHeight="1" x14ac:dyDescent="0.25">
      <c r="A367" s="42" t="s">
        <v>1918</v>
      </c>
      <c r="B367" s="36">
        <f t="shared" si="11"/>
        <v>330</v>
      </c>
      <c r="C367" s="36" t="s">
        <v>1919</v>
      </c>
      <c r="D367" s="29" t="s">
        <v>93</v>
      </c>
      <c r="E367" s="36" t="s">
        <v>109</v>
      </c>
      <c r="F367" s="36">
        <v>8</v>
      </c>
      <c r="G367" s="36" t="s">
        <v>109</v>
      </c>
      <c r="H367" s="47" t="s">
        <v>607</v>
      </c>
      <c r="I367" s="36" t="s">
        <v>72</v>
      </c>
      <c r="J367" s="36" t="str">
        <f t="shared" si="12"/>
        <v>ОП Крым</v>
      </c>
      <c r="K367" s="36" t="str">
        <f t="shared" si="13"/>
        <v>ОП Крым</v>
      </c>
      <c r="L367" s="44" t="s">
        <v>109</v>
      </c>
      <c r="M367" s="36" t="s">
        <v>649</v>
      </c>
      <c r="N367" s="36" t="s">
        <v>952</v>
      </c>
      <c r="O367" s="36" t="s">
        <v>952</v>
      </c>
      <c r="P367" s="36" t="s">
        <v>1920</v>
      </c>
      <c r="Q367" s="36" t="s">
        <v>109</v>
      </c>
      <c r="R367" s="36" t="s">
        <v>954</v>
      </c>
      <c r="S367" s="36">
        <v>3311000</v>
      </c>
      <c r="T367" s="36">
        <v>642</v>
      </c>
      <c r="U367" s="36" t="s">
        <v>147</v>
      </c>
      <c r="V367" s="45">
        <v>1</v>
      </c>
      <c r="W367" s="46">
        <v>909.6</v>
      </c>
      <c r="X367" s="46">
        <v>909.6</v>
      </c>
      <c r="Y367" s="76">
        <v>2015</v>
      </c>
      <c r="Z367" s="29" t="s">
        <v>134</v>
      </c>
      <c r="AA367" s="76">
        <v>2015</v>
      </c>
      <c r="AB367" s="29" t="s">
        <v>134</v>
      </c>
      <c r="AC367" s="77">
        <v>2015</v>
      </c>
      <c r="AD367" s="29" t="s">
        <v>134</v>
      </c>
      <c r="AE367" s="47">
        <v>2015</v>
      </c>
      <c r="AF367" s="29" t="s">
        <v>134</v>
      </c>
      <c r="AG367" s="36">
        <v>2015</v>
      </c>
      <c r="AH367" s="29" t="s">
        <v>134</v>
      </c>
      <c r="AI367" s="36">
        <v>2016</v>
      </c>
      <c r="AJ367" s="29" t="s">
        <v>134</v>
      </c>
      <c r="AK367" s="36" t="s">
        <v>136</v>
      </c>
      <c r="AL367" s="36" t="s">
        <v>137</v>
      </c>
      <c r="AM367" s="36" t="s">
        <v>138</v>
      </c>
      <c r="AN367" s="36" t="s">
        <v>88</v>
      </c>
      <c r="AO367" s="36" t="s">
        <v>89</v>
      </c>
      <c r="AP367" s="36" t="s">
        <v>109</v>
      </c>
      <c r="AQ367" s="29" t="s">
        <v>109</v>
      </c>
      <c r="AR367" s="29" t="s">
        <v>1921</v>
      </c>
    </row>
    <row r="368" spans="1:44" ht="124.5" hidden="1" customHeight="1" x14ac:dyDescent="0.25">
      <c r="A368" s="42" t="s">
        <v>1922</v>
      </c>
      <c r="B368" s="36">
        <f t="shared" si="11"/>
        <v>331</v>
      </c>
      <c r="C368" s="36" t="s">
        <v>1923</v>
      </c>
      <c r="D368" s="29" t="s">
        <v>93</v>
      </c>
      <c r="E368" s="36" t="s">
        <v>109</v>
      </c>
      <c r="F368" s="36">
        <v>8</v>
      </c>
      <c r="G368" s="36" t="s">
        <v>109</v>
      </c>
      <c r="H368" s="47" t="s">
        <v>607</v>
      </c>
      <c r="I368" s="36" t="s">
        <v>72</v>
      </c>
      <c r="J368" s="36" t="str">
        <f t="shared" si="12"/>
        <v>ОП Крым</v>
      </c>
      <c r="K368" s="36" t="str">
        <f t="shared" si="13"/>
        <v>ОП Крым</v>
      </c>
      <c r="L368" s="44" t="s">
        <v>109</v>
      </c>
      <c r="M368" s="36" t="s">
        <v>649</v>
      </c>
      <c r="N368" s="36" t="s">
        <v>1924</v>
      </c>
      <c r="O368" s="36" t="s">
        <v>557</v>
      </c>
      <c r="P368" s="36" t="s">
        <v>1925</v>
      </c>
      <c r="Q368" s="36" t="s">
        <v>109</v>
      </c>
      <c r="R368" s="36" t="s">
        <v>559</v>
      </c>
      <c r="S368" s="36">
        <v>9010000</v>
      </c>
      <c r="T368" s="36">
        <v>642</v>
      </c>
      <c r="U368" s="36" t="s">
        <v>147</v>
      </c>
      <c r="V368" s="45">
        <v>1</v>
      </c>
      <c r="W368" s="51">
        <v>120</v>
      </c>
      <c r="X368" s="46">
        <v>60</v>
      </c>
      <c r="Y368" s="36">
        <v>2015</v>
      </c>
      <c r="Z368" s="29" t="s">
        <v>310</v>
      </c>
      <c r="AA368" s="36">
        <v>2015</v>
      </c>
      <c r="AB368" s="29" t="s">
        <v>310</v>
      </c>
      <c r="AC368" s="47">
        <v>2015</v>
      </c>
      <c r="AD368" s="29" t="s">
        <v>310</v>
      </c>
      <c r="AE368" s="47">
        <v>2015</v>
      </c>
      <c r="AF368" s="29" t="s">
        <v>133</v>
      </c>
      <c r="AG368" s="36">
        <v>2015</v>
      </c>
      <c r="AH368" s="29" t="s">
        <v>133</v>
      </c>
      <c r="AI368" s="36">
        <v>2016</v>
      </c>
      <c r="AJ368" s="29" t="s">
        <v>310</v>
      </c>
      <c r="AK368" s="36" t="s">
        <v>136</v>
      </c>
      <c r="AL368" s="36" t="s">
        <v>137</v>
      </c>
      <c r="AM368" s="36" t="s">
        <v>138</v>
      </c>
      <c r="AN368" s="36" t="s">
        <v>88</v>
      </c>
      <c r="AO368" s="36" t="s">
        <v>89</v>
      </c>
      <c r="AP368" s="36" t="s">
        <v>109</v>
      </c>
      <c r="AQ368" s="29" t="s">
        <v>109</v>
      </c>
      <c r="AR368" s="29" t="s">
        <v>151</v>
      </c>
    </row>
    <row r="369" spans="1:44" ht="105" hidden="1" customHeight="1" x14ac:dyDescent="0.25">
      <c r="A369" s="42" t="s">
        <v>1922</v>
      </c>
      <c r="B369" s="36">
        <f t="shared" si="11"/>
        <v>332</v>
      </c>
      <c r="C369" s="36" t="s">
        <v>1926</v>
      </c>
      <c r="D369" s="29" t="s">
        <v>165</v>
      </c>
      <c r="E369" s="36" t="s">
        <v>109</v>
      </c>
      <c r="F369" s="36">
        <v>8</v>
      </c>
      <c r="G369" s="36" t="s">
        <v>109</v>
      </c>
      <c r="H369" s="47" t="s">
        <v>607</v>
      </c>
      <c r="I369" s="36" t="s">
        <v>72</v>
      </c>
      <c r="J369" s="36" t="str">
        <f t="shared" si="12"/>
        <v>ОП Крым</v>
      </c>
      <c r="K369" s="36" t="str">
        <f t="shared" si="13"/>
        <v>ОП Крым</v>
      </c>
      <c r="L369" s="44" t="s">
        <v>109</v>
      </c>
      <c r="M369" s="36" t="s">
        <v>649</v>
      </c>
      <c r="N369" s="36" t="s">
        <v>1927</v>
      </c>
      <c r="O369" s="36" t="s">
        <v>557</v>
      </c>
      <c r="P369" s="36" t="s">
        <v>558</v>
      </c>
      <c r="Q369" s="36" t="s">
        <v>109</v>
      </c>
      <c r="R369" s="36" t="s">
        <v>559</v>
      </c>
      <c r="S369" s="36">
        <v>9010000</v>
      </c>
      <c r="T369" s="36">
        <v>642</v>
      </c>
      <c r="U369" s="36" t="s">
        <v>147</v>
      </c>
      <c r="V369" s="45">
        <v>1</v>
      </c>
      <c r="W369" s="46">
        <v>90</v>
      </c>
      <c r="X369" s="46">
        <v>30</v>
      </c>
      <c r="Y369" s="36">
        <v>2015</v>
      </c>
      <c r="Z369" s="36" t="s">
        <v>83</v>
      </c>
      <c r="AA369" s="36">
        <v>2015</v>
      </c>
      <c r="AB369" s="36" t="s">
        <v>119</v>
      </c>
      <c r="AC369" s="47">
        <v>2015</v>
      </c>
      <c r="AD369" s="36" t="s">
        <v>100</v>
      </c>
      <c r="AE369" s="47">
        <v>2015</v>
      </c>
      <c r="AF369" s="36" t="s">
        <v>100</v>
      </c>
      <c r="AG369" s="36">
        <v>2015</v>
      </c>
      <c r="AH369" s="36" t="s">
        <v>310</v>
      </c>
      <c r="AI369" s="36">
        <v>2016</v>
      </c>
      <c r="AJ369" s="36" t="s">
        <v>100</v>
      </c>
      <c r="AK369" s="36" t="s">
        <v>247</v>
      </c>
      <c r="AL369" s="36" t="s">
        <v>86</v>
      </c>
      <c r="AM369" s="36" t="s">
        <v>109</v>
      </c>
      <c r="AN369" s="36" t="s">
        <v>88</v>
      </c>
      <c r="AO369" s="36" t="s">
        <v>89</v>
      </c>
      <c r="AP369" s="36" t="s">
        <v>109</v>
      </c>
      <c r="AQ369" s="29" t="s">
        <v>109</v>
      </c>
      <c r="AR369" s="29" t="s">
        <v>151</v>
      </c>
    </row>
    <row r="370" spans="1:44" ht="105" hidden="1" customHeight="1" x14ac:dyDescent="0.25">
      <c r="A370" s="42" t="s">
        <v>1922</v>
      </c>
      <c r="B370" s="36">
        <f t="shared" si="11"/>
        <v>333</v>
      </c>
      <c r="C370" s="36" t="s">
        <v>1928</v>
      </c>
      <c r="D370" s="29" t="s">
        <v>165</v>
      </c>
      <c r="E370" s="36" t="s">
        <v>109</v>
      </c>
      <c r="F370" s="36">
        <v>8</v>
      </c>
      <c r="G370" s="36" t="s">
        <v>109</v>
      </c>
      <c r="H370" s="47" t="s">
        <v>607</v>
      </c>
      <c r="I370" s="36" t="s">
        <v>72</v>
      </c>
      <c r="J370" s="36" t="str">
        <f t="shared" si="12"/>
        <v>ОП Крым</v>
      </c>
      <c r="K370" s="36" t="str">
        <f t="shared" si="13"/>
        <v>ОП Крым</v>
      </c>
      <c r="L370" s="44" t="s">
        <v>109</v>
      </c>
      <c r="M370" s="36" t="s">
        <v>649</v>
      </c>
      <c r="N370" s="36" t="s">
        <v>1929</v>
      </c>
      <c r="O370" s="36" t="s">
        <v>557</v>
      </c>
      <c r="P370" s="36" t="s">
        <v>1925</v>
      </c>
      <c r="Q370" s="36" t="s">
        <v>109</v>
      </c>
      <c r="R370" s="36" t="s">
        <v>559</v>
      </c>
      <c r="S370" s="36">
        <v>9010000</v>
      </c>
      <c r="T370" s="36">
        <v>642</v>
      </c>
      <c r="U370" s="36" t="s">
        <v>147</v>
      </c>
      <c r="V370" s="45">
        <v>1</v>
      </c>
      <c r="W370" s="46">
        <v>90</v>
      </c>
      <c r="X370" s="46">
        <v>30</v>
      </c>
      <c r="Y370" s="36">
        <v>2015</v>
      </c>
      <c r="Z370" s="36" t="s">
        <v>83</v>
      </c>
      <c r="AA370" s="36">
        <v>2015</v>
      </c>
      <c r="AB370" s="36" t="s">
        <v>119</v>
      </c>
      <c r="AC370" s="47">
        <v>2015</v>
      </c>
      <c r="AD370" s="36" t="s">
        <v>100</v>
      </c>
      <c r="AE370" s="47">
        <v>2015</v>
      </c>
      <c r="AF370" s="36" t="s">
        <v>100</v>
      </c>
      <c r="AG370" s="36">
        <v>2015</v>
      </c>
      <c r="AH370" s="36" t="s">
        <v>310</v>
      </c>
      <c r="AI370" s="36">
        <v>2016</v>
      </c>
      <c r="AJ370" s="36" t="s">
        <v>100</v>
      </c>
      <c r="AK370" s="36" t="s">
        <v>247</v>
      </c>
      <c r="AL370" s="36" t="s">
        <v>86</v>
      </c>
      <c r="AM370" s="36" t="s">
        <v>109</v>
      </c>
      <c r="AN370" s="36" t="s">
        <v>88</v>
      </c>
      <c r="AO370" s="36" t="s">
        <v>89</v>
      </c>
      <c r="AP370" s="36" t="s">
        <v>109</v>
      </c>
      <c r="AQ370" s="29" t="s">
        <v>109</v>
      </c>
      <c r="AR370" s="29" t="s">
        <v>151</v>
      </c>
    </row>
    <row r="371" spans="1:44" ht="150" hidden="1" customHeight="1" x14ac:dyDescent="0.25">
      <c r="A371" s="42" t="s">
        <v>1930</v>
      </c>
      <c r="B371" s="36">
        <f t="shared" si="11"/>
        <v>334</v>
      </c>
      <c r="C371" s="36" t="s">
        <v>1931</v>
      </c>
      <c r="D371" s="29" t="s">
        <v>93</v>
      </c>
      <c r="E371" s="36" t="s">
        <v>109</v>
      </c>
      <c r="F371" s="36">
        <v>8</v>
      </c>
      <c r="G371" s="36" t="s">
        <v>109</v>
      </c>
      <c r="H371" s="47" t="s">
        <v>607</v>
      </c>
      <c r="I371" s="36" t="s">
        <v>72</v>
      </c>
      <c r="J371" s="36" t="str">
        <f t="shared" si="12"/>
        <v>ОП Крым</v>
      </c>
      <c r="K371" s="36" t="str">
        <f t="shared" si="13"/>
        <v>ОП Крым</v>
      </c>
      <c r="L371" s="44" t="s">
        <v>109</v>
      </c>
      <c r="M371" s="36" t="s">
        <v>649</v>
      </c>
      <c r="N371" s="36" t="s">
        <v>1932</v>
      </c>
      <c r="O371" s="36" t="s">
        <v>1933</v>
      </c>
      <c r="P371" s="36" t="s">
        <v>1934</v>
      </c>
      <c r="Q371" s="36"/>
      <c r="R371" s="36" t="s">
        <v>566</v>
      </c>
      <c r="S371" s="36">
        <v>9010000</v>
      </c>
      <c r="T371" s="36">
        <v>642</v>
      </c>
      <c r="U371" s="36" t="s">
        <v>147</v>
      </c>
      <c r="V371" s="45">
        <v>1</v>
      </c>
      <c r="W371" s="51">
        <v>1100</v>
      </c>
      <c r="X371" s="46">
        <f t="shared" ref="X371:X377" si="14">W371</f>
        <v>1100</v>
      </c>
      <c r="Y371" s="36">
        <v>2015</v>
      </c>
      <c r="Z371" s="29" t="s">
        <v>119</v>
      </c>
      <c r="AA371" s="36">
        <v>2015</v>
      </c>
      <c r="AB371" s="36" t="s">
        <v>119</v>
      </c>
      <c r="AC371" s="47">
        <v>2015</v>
      </c>
      <c r="AD371" s="29" t="s">
        <v>119</v>
      </c>
      <c r="AE371" s="47">
        <v>2015</v>
      </c>
      <c r="AF371" s="29" t="s">
        <v>119</v>
      </c>
      <c r="AG371" s="36">
        <v>2015</v>
      </c>
      <c r="AH371" s="29" t="s">
        <v>119</v>
      </c>
      <c r="AI371" s="36">
        <v>2016</v>
      </c>
      <c r="AJ371" s="29" t="s">
        <v>119</v>
      </c>
      <c r="AK371" s="36" t="s">
        <v>136</v>
      </c>
      <c r="AL371" s="36" t="s">
        <v>137</v>
      </c>
      <c r="AM371" s="36" t="s">
        <v>138</v>
      </c>
      <c r="AN371" s="36" t="s">
        <v>88</v>
      </c>
      <c r="AO371" s="36" t="s">
        <v>89</v>
      </c>
      <c r="AP371" s="36" t="s">
        <v>109</v>
      </c>
      <c r="AQ371" s="29" t="s">
        <v>109</v>
      </c>
      <c r="AR371" s="29" t="s">
        <v>835</v>
      </c>
    </row>
    <row r="372" spans="1:44" ht="150" hidden="1" customHeight="1" x14ac:dyDescent="0.25">
      <c r="A372" s="42" t="s">
        <v>1930</v>
      </c>
      <c r="B372" s="36">
        <f t="shared" si="11"/>
        <v>335</v>
      </c>
      <c r="C372" s="36" t="s">
        <v>1935</v>
      </c>
      <c r="D372" s="29" t="s">
        <v>93</v>
      </c>
      <c r="E372" s="36" t="s">
        <v>109</v>
      </c>
      <c r="F372" s="36">
        <v>8</v>
      </c>
      <c r="G372" s="36" t="s">
        <v>109</v>
      </c>
      <c r="H372" s="47" t="s">
        <v>607</v>
      </c>
      <c r="I372" s="36" t="s">
        <v>72</v>
      </c>
      <c r="J372" s="36" t="str">
        <f t="shared" si="12"/>
        <v>ОП Крым</v>
      </c>
      <c r="K372" s="36" t="str">
        <f t="shared" si="13"/>
        <v>ОП Крым</v>
      </c>
      <c r="L372" s="44" t="s">
        <v>109</v>
      </c>
      <c r="M372" s="36" t="s">
        <v>649</v>
      </c>
      <c r="N372" s="36" t="s">
        <v>1936</v>
      </c>
      <c r="O372" s="36" t="s">
        <v>1933</v>
      </c>
      <c r="P372" s="36" t="s">
        <v>1934</v>
      </c>
      <c r="Q372" s="36"/>
      <c r="R372" s="36" t="s">
        <v>566</v>
      </c>
      <c r="S372" s="36">
        <v>9010000</v>
      </c>
      <c r="T372" s="36">
        <v>642</v>
      </c>
      <c r="U372" s="36" t="s">
        <v>147</v>
      </c>
      <c r="V372" s="45">
        <v>1</v>
      </c>
      <c r="W372" s="51">
        <v>800</v>
      </c>
      <c r="X372" s="46">
        <f t="shared" si="14"/>
        <v>800</v>
      </c>
      <c r="Y372" s="36">
        <v>2015</v>
      </c>
      <c r="Z372" s="29" t="s">
        <v>119</v>
      </c>
      <c r="AA372" s="36">
        <v>2015</v>
      </c>
      <c r="AB372" s="36" t="s">
        <v>119</v>
      </c>
      <c r="AC372" s="47">
        <v>2015</v>
      </c>
      <c r="AD372" s="29" t="s">
        <v>119</v>
      </c>
      <c r="AE372" s="47">
        <v>2015</v>
      </c>
      <c r="AF372" s="29" t="s">
        <v>119</v>
      </c>
      <c r="AG372" s="36">
        <v>2015</v>
      </c>
      <c r="AH372" s="29" t="s">
        <v>119</v>
      </c>
      <c r="AI372" s="36">
        <v>2016</v>
      </c>
      <c r="AJ372" s="29" t="s">
        <v>119</v>
      </c>
      <c r="AK372" s="36" t="s">
        <v>136</v>
      </c>
      <c r="AL372" s="36" t="s">
        <v>137</v>
      </c>
      <c r="AM372" s="36" t="s">
        <v>138</v>
      </c>
      <c r="AN372" s="36" t="s">
        <v>88</v>
      </c>
      <c r="AO372" s="36" t="s">
        <v>89</v>
      </c>
      <c r="AP372" s="36" t="s">
        <v>109</v>
      </c>
      <c r="AQ372" s="29" t="s">
        <v>109</v>
      </c>
      <c r="AR372" s="29" t="s">
        <v>835</v>
      </c>
    </row>
    <row r="373" spans="1:44" ht="150" hidden="1" customHeight="1" x14ac:dyDescent="0.25">
      <c r="A373" s="42" t="s">
        <v>1930</v>
      </c>
      <c r="B373" s="36">
        <f t="shared" si="11"/>
        <v>336</v>
      </c>
      <c r="C373" s="36" t="s">
        <v>1937</v>
      </c>
      <c r="D373" s="29" t="s">
        <v>93</v>
      </c>
      <c r="E373" s="36" t="s">
        <v>109</v>
      </c>
      <c r="F373" s="36">
        <v>8</v>
      </c>
      <c r="G373" s="36" t="s">
        <v>109</v>
      </c>
      <c r="H373" s="47" t="s">
        <v>607</v>
      </c>
      <c r="I373" s="36" t="s">
        <v>72</v>
      </c>
      <c r="J373" s="36" t="str">
        <f t="shared" si="12"/>
        <v>ОП Крым</v>
      </c>
      <c r="K373" s="36" t="str">
        <f t="shared" si="13"/>
        <v>ОП Крым</v>
      </c>
      <c r="L373" s="44" t="s">
        <v>109</v>
      </c>
      <c r="M373" s="36" t="s">
        <v>649</v>
      </c>
      <c r="N373" s="36" t="s">
        <v>1938</v>
      </c>
      <c r="O373" s="36" t="s">
        <v>1933</v>
      </c>
      <c r="P373" s="36" t="s">
        <v>1934</v>
      </c>
      <c r="Q373" s="36"/>
      <c r="R373" s="36" t="s">
        <v>566</v>
      </c>
      <c r="S373" s="36">
        <v>9010000</v>
      </c>
      <c r="T373" s="36">
        <v>642</v>
      </c>
      <c r="U373" s="36" t="s">
        <v>147</v>
      </c>
      <c r="V373" s="45">
        <v>1</v>
      </c>
      <c r="W373" s="51">
        <v>800</v>
      </c>
      <c r="X373" s="46">
        <f t="shared" si="14"/>
        <v>800</v>
      </c>
      <c r="Y373" s="36">
        <v>2015</v>
      </c>
      <c r="Z373" s="29" t="s">
        <v>119</v>
      </c>
      <c r="AA373" s="36">
        <v>2015</v>
      </c>
      <c r="AB373" s="36" t="s">
        <v>119</v>
      </c>
      <c r="AC373" s="47">
        <v>2015</v>
      </c>
      <c r="AD373" s="29" t="s">
        <v>119</v>
      </c>
      <c r="AE373" s="47">
        <v>2015</v>
      </c>
      <c r="AF373" s="29" t="s">
        <v>119</v>
      </c>
      <c r="AG373" s="36">
        <v>2015</v>
      </c>
      <c r="AH373" s="29" t="s">
        <v>119</v>
      </c>
      <c r="AI373" s="36">
        <v>2016</v>
      </c>
      <c r="AJ373" s="29" t="s">
        <v>119</v>
      </c>
      <c r="AK373" s="36" t="s">
        <v>136</v>
      </c>
      <c r="AL373" s="36" t="s">
        <v>137</v>
      </c>
      <c r="AM373" s="36" t="s">
        <v>138</v>
      </c>
      <c r="AN373" s="36" t="s">
        <v>88</v>
      </c>
      <c r="AO373" s="36" t="s">
        <v>89</v>
      </c>
      <c r="AP373" s="36" t="s">
        <v>109</v>
      </c>
      <c r="AQ373" s="29" t="s">
        <v>109</v>
      </c>
      <c r="AR373" s="29" t="s">
        <v>835</v>
      </c>
    </row>
    <row r="374" spans="1:44" ht="75" hidden="1" customHeight="1" x14ac:dyDescent="0.25">
      <c r="A374" s="42"/>
      <c r="B374" s="36">
        <f t="shared" si="11"/>
        <v>337</v>
      </c>
      <c r="C374" s="36" t="s">
        <v>1939</v>
      </c>
      <c r="D374" s="29" t="s">
        <v>93</v>
      </c>
      <c r="E374" s="36" t="s">
        <v>109</v>
      </c>
      <c r="F374" s="36">
        <v>8</v>
      </c>
      <c r="G374" s="36" t="s">
        <v>109</v>
      </c>
      <c r="H374" s="47" t="s">
        <v>607</v>
      </c>
      <c r="I374" s="36" t="s">
        <v>72</v>
      </c>
      <c r="J374" s="36" t="str">
        <f t="shared" si="12"/>
        <v>ОП Крым</v>
      </c>
      <c r="K374" s="36" t="str">
        <f t="shared" si="13"/>
        <v>ОП Крым</v>
      </c>
      <c r="L374" s="44" t="s">
        <v>109</v>
      </c>
      <c r="M374" s="36" t="s">
        <v>649</v>
      </c>
      <c r="N374" s="36" t="s">
        <v>1940</v>
      </c>
      <c r="O374" s="36" t="s">
        <v>1941</v>
      </c>
      <c r="P374" s="36" t="s">
        <v>1942</v>
      </c>
      <c r="Q374" s="36"/>
      <c r="R374" s="36" t="s">
        <v>559</v>
      </c>
      <c r="S374" s="36">
        <v>9010020</v>
      </c>
      <c r="T374" s="36">
        <v>642</v>
      </c>
      <c r="U374" s="36" t="s">
        <v>147</v>
      </c>
      <c r="V374" s="45">
        <v>1</v>
      </c>
      <c r="W374" s="51">
        <v>1150</v>
      </c>
      <c r="X374" s="46">
        <f t="shared" si="14"/>
        <v>1150</v>
      </c>
      <c r="Y374" s="36">
        <v>2014</v>
      </c>
      <c r="Z374" s="29" t="s">
        <v>135</v>
      </c>
      <c r="AA374" s="36">
        <v>2014</v>
      </c>
      <c r="AB374" s="29" t="s">
        <v>135</v>
      </c>
      <c r="AC374" s="47">
        <v>2014</v>
      </c>
      <c r="AD374" s="29" t="s">
        <v>135</v>
      </c>
      <c r="AE374" s="47">
        <v>2015</v>
      </c>
      <c r="AF374" s="36" t="s">
        <v>99</v>
      </c>
      <c r="AG374" s="36">
        <v>2015</v>
      </c>
      <c r="AH374" s="36" t="s">
        <v>99</v>
      </c>
      <c r="AI374" s="36">
        <v>2015</v>
      </c>
      <c r="AJ374" s="36" t="s">
        <v>135</v>
      </c>
      <c r="AK374" s="36" t="s">
        <v>136</v>
      </c>
      <c r="AL374" s="36" t="s">
        <v>595</v>
      </c>
      <c r="AM374" s="36" t="s">
        <v>138</v>
      </c>
      <c r="AN374" s="36" t="s">
        <v>88</v>
      </c>
      <c r="AO374" s="36" t="s">
        <v>89</v>
      </c>
      <c r="AP374" s="36" t="s">
        <v>109</v>
      </c>
      <c r="AQ374" s="29" t="s">
        <v>109</v>
      </c>
      <c r="AR374" s="29" t="s">
        <v>630</v>
      </c>
    </row>
    <row r="375" spans="1:44" ht="75" hidden="1" customHeight="1" x14ac:dyDescent="0.25">
      <c r="A375" s="42"/>
      <c r="B375" s="36">
        <f t="shared" si="11"/>
        <v>338</v>
      </c>
      <c r="C375" s="36" t="s">
        <v>1943</v>
      </c>
      <c r="D375" s="29"/>
      <c r="E375" s="36"/>
      <c r="F375" s="36">
        <v>8</v>
      </c>
      <c r="G375" s="36"/>
      <c r="H375" s="47" t="s">
        <v>607</v>
      </c>
      <c r="I375" s="36" t="s">
        <v>72</v>
      </c>
      <c r="J375" s="36" t="str">
        <f t="shared" si="12"/>
        <v>ОП Крым</v>
      </c>
      <c r="K375" s="36" t="str">
        <f t="shared" si="13"/>
        <v>ОП Крым</v>
      </c>
      <c r="L375" s="44" t="s">
        <v>109</v>
      </c>
      <c r="M375" s="36" t="s">
        <v>649</v>
      </c>
      <c r="N375" s="36" t="s">
        <v>1944</v>
      </c>
      <c r="O375" s="36" t="s">
        <v>636</v>
      </c>
      <c r="P375" s="36" t="s">
        <v>637</v>
      </c>
      <c r="Q375" s="36"/>
      <c r="R375" s="36" t="s">
        <v>277</v>
      </c>
      <c r="S375" s="36">
        <v>4010419</v>
      </c>
      <c r="T375" s="36">
        <v>642</v>
      </c>
      <c r="U375" s="36" t="s">
        <v>147</v>
      </c>
      <c r="V375" s="45">
        <v>1</v>
      </c>
      <c r="W375" s="46">
        <f>3.47*12*110</f>
        <v>4580.3999999999996</v>
      </c>
      <c r="X375" s="46">
        <f t="shared" si="14"/>
        <v>4580.3999999999996</v>
      </c>
      <c r="Y375" s="36">
        <v>2014</v>
      </c>
      <c r="Z375" s="36" t="s">
        <v>134</v>
      </c>
      <c r="AA375" s="36">
        <v>2014</v>
      </c>
      <c r="AB375" s="36" t="s">
        <v>134</v>
      </c>
      <c r="AC375" s="47">
        <v>2014</v>
      </c>
      <c r="AD375" s="36" t="s">
        <v>134</v>
      </c>
      <c r="AE375" s="47">
        <v>2015</v>
      </c>
      <c r="AF375" s="36" t="s">
        <v>393</v>
      </c>
      <c r="AG375" s="36">
        <v>2015</v>
      </c>
      <c r="AH375" s="36" t="s">
        <v>99</v>
      </c>
      <c r="AI375" s="36">
        <v>2015</v>
      </c>
      <c r="AJ375" s="36" t="s">
        <v>135</v>
      </c>
      <c r="AK375" s="76" t="s">
        <v>85</v>
      </c>
      <c r="AL375" s="76" t="s">
        <v>86</v>
      </c>
      <c r="AM375" s="36"/>
      <c r="AN375" s="36" t="s">
        <v>88</v>
      </c>
      <c r="AO375" s="36" t="s">
        <v>89</v>
      </c>
      <c r="AP375" s="36" t="s">
        <v>109</v>
      </c>
      <c r="AQ375" s="29" t="s">
        <v>109</v>
      </c>
      <c r="AR375" s="29"/>
    </row>
    <row r="376" spans="1:44" ht="75" hidden="1" customHeight="1" x14ac:dyDescent="0.25">
      <c r="A376" s="42"/>
      <c r="B376" s="36">
        <f t="shared" si="11"/>
        <v>339</v>
      </c>
      <c r="C376" s="36" t="s">
        <v>1945</v>
      </c>
      <c r="D376" s="29"/>
      <c r="E376" s="36"/>
      <c r="F376" s="36">
        <v>8</v>
      </c>
      <c r="G376" s="36"/>
      <c r="H376" s="47" t="s">
        <v>607</v>
      </c>
      <c r="I376" s="36" t="s">
        <v>72</v>
      </c>
      <c r="J376" s="36" t="str">
        <f t="shared" si="12"/>
        <v>ОП Крым</v>
      </c>
      <c r="K376" s="36" t="str">
        <f t="shared" si="13"/>
        <v>ОП Крым</v>
      </c>
      <c r="L376" s="44" t="s">
        <v>109</v>
      </c>
      <c r="M376" s="36" t="s">
        <v>649</v>
      </c>
      <c r="N376" s="36" t="s">
        <v>1946</v>
      </c>
      <c r="O376" s="36" t="s">
        <v>636</v>
      </c>
      <c r="P376" s="36" t="s">
        <v>637</v>
      </c>
      <c r="Q376" s="36"/>
      <c r="R376" s="36" t="s">
        <v>277</v>
      </c>
      <c r="S376" s="36">
        <v>4010419</v>
      </c>
      <c r="T376" s="36">
        <v>642</v>
      </c>
      <c r="U376" s="36" t="s">
        <v>147</v>
      </c>
      <c r="V376" s="45">
        <v>1</v>
      </c>
      <c r="W376" s="46">
        <f>3.31*12*120</f>
        <v>4766.3999999999996</v>
      </c>
      <c r="X376" s="46">
        <f t="shared" si="14"/>
        <v>4766.3999999999996</v>
      </c>
      <c r="Y376" s="36">
        <v>2014</v>
      </c>
      <c r="Z376" s="36" t="s">
        <v>134</v>
      </c>
      <c r="AA376" s="36">
        <v>2014</v>
      </c>
      <c r="AB376" s="36" t="s">
        <v>134</v>
      </c>
      <c r="AC376" s="47">
        <v>2014</v>
      </c>
      <c r="AD376" s="36" t="s">
        <v>134</v>
      </c>
      <c r="AE376" s="47">
        <v>2015</v>
      </c>
      <c r="AF376" s="36" t="s">
        <v>393</v>
      </c>
      <c r="AG376" s="36">
        <v>2015</v>
      </c>
      <c r="AH376" s="36" t="s">
        <v>99</v>
      </c>
      <c r="AI376" s="36">
        <v>2015</v>
      </c>
      <c r="AJ376" s="36" t="s">
        <v>135</v>
      </c>
      <c r="AK376" s="76" t="s">
        <v>85</v>
      </c>
      <c r="AL376" s="76" t="s">
        <v>86</v>
      </c>
      <c r="AM376" s="36"/>
      <c r="AN376" s="36" t="s">
        <v>88</v>
      </c>
      <c r="AO376" s="36" t="s">
        <v>89</v>
      </c>
      <c r="AP376" s="36" t="s">
        <v>109</v>
      </c>
      <c r="AQ376" s="29" t="s">
        <v>109</v>
      </c>
      <c r="AR376" s="29"/>
    </row>
    <row r="377" spans="1:44" ht="75" hidden="1" customHeight="1" x14ac:dyDescent="0.25">
      <c r="A377" s="42"/>
      <c r="B377" s="36">
        <f t="shared" si="11"/>
        <v>340</v>
      </c>
      <c r="C377" s="36" t="s">
        <v>1947</v>
      </c>
      <c r="D377" s="29"/>
      <c r="E377" s="36"/>
      <c r="F377" s="36">
        <v>8</v>
      </c>
      <c r="G377" s="36"/>
      <c r="H377" s="47" t="s">
        <v>607</v>
      </c>
      <c r="I377" s="36" t="s">
        <v>72</v>
      </c>
      <c r="J377" s="36" t="str">
        <f t="shared" si="12"/>
        <v>ОП Крым</v>
      </c>
      <c r="K377" s="36" t="str">
        <f t="shared" si="13"/>
        <v>ОП Крым</v>
      </c>
      <c r="L377" s="44" t="s">
        <v>109</v>
      </c>
      <c r="M377" s="36" t="s">
        <v>649</v>
      </c>
      <c r="N377" s="36" t="s">
        <v>1948</v>
      </c>
      <c r="O377" s="36" t="s">
        <v>636</v>
      </c>
      <c r="P377" s="36" t="s">
        <v>637</v>
      </c>
      <c r="Q377" s="36"/>
      <c r="R377" s="36" t="s">
        <v>277</v>
      </c>
      <c r="S377" s="36">
        <v>4010419</v>
      </c>
      <c r="T377" s="36">
        <v>642</v>
      </c>
      <c r="U377" s="36" t="s">
        <v>147</v>
      </c>
      <c r="V377" s="45">
        <v>1</v>
      </c>
      <c r="W377" s="46">
        <f>3.31*12*150</f>
        <v>5958</v>
      </c>
      <c r="X377" s="46">
        <f t="shared" si="14"/>
        <v>5958</v>
      </c>
      <c r="Y377" s="36">
        <v>2014</v>
      </c>
      <c r="Z377" s="36" t="s">
        <v>134</v>
      </c>
      <c r="AA377" s="36">
        <v>2014</v>
      </c>
      <c r="AB377" s="36" t="s">
        <v>134</v>
      </c>
      <c r="AC377" s="47">
        <v>2014</v>
      </c>
      <c r="AD377" s="36" t="s">
        <v>134</v>
      </c>
      <c r="AE377" s="47">
        <v>2015</v>
      </c>
      <c r="AF377" s="36" t="s">
        <v>393</v>
      </c>
      <c r="AG377" s="36">
        <v>2015</v>
      </c>
      <c r="AH377" s="36" t="s">
        <v>99</v>
      </c>
      <c r="AI377" s="36">
        <v>2015</v>
      </c>
      <c r="AJ377" s="36" t="s">
        <v>135</v>
      </c>
      <c r="AK377" s="76" t="s">
        <v>85</v>
      </c>
      <c r="AL377" s="76" t="s">
        <v>86</v>
      </c>
      <c r="AM377" s="36"/>
      <c r="AN377" s="36" t="s">
        <v>88</v>
      </c>
      <c r="AO377" s="36" t="s">
        <v>89</v>
      </c>
      <c r="AP377" s="36" t="s">
        <v>109</v>
      </c>
      <c r="AQ377" s="29"/>
      <c r="AR377" s="29"/>
    </row>
    <row r="378" spans="1:44" ht="75" hidden="1" customHeight="1" x14ac:dyDescent="0.25">
      <c r="A378" s="42" t="s">
        <v>1949</v>
      </c>
      <c r="B378" s="36">
        <f t="shared" si="11"/>
        <v>341</v>
      </c>
      <c r="C378" s="36" t="s">
        <v>1950</v>
      </c>
      <c r="D378" s="29" t="s">
        <v>93</v>
      </c>
      <c r="E378" s="36" t="s">
        <v>109</v>
      </c>
      <c r="F378" s="36">
        <v>8</v>
      </c>
      <c r="G378" s="36" t="s">
        <v>109</v>
      </c>
      <c r="H378" s="47" t="s">
        <v>607</v>
      </c>
      <c r="I378" s="36" t="s">
        <v>72</v>
      </c>
      <c r="J378" s="36" t="str">
        <f t="shared" si="12"/>
        <v>ОП Крым</v>
      </c>
      <c r="K378" s="36" t="str">
        <f t="shared" si="13"/>
        <v>ОП Крым</v>
      </c>
      <c r="L378" s="44" t="s">
        <v>109</v>
      </c>
      <c r="M378" s="36" t="s">
        <v>649</v>
      </c>
      <c r="N378" s="36" t="s">
        <v>1951</v>
      </c>
      <c r="O378" s="36" t="s">
        <v>1951</v>
      </c>
      <c r="P378" s="36" t="s">
        <v>1170</v>
      </c>
      <c r="Q378" s="36" t="s">
        <v>109</v>
      </c>
      <c r="R378" s="36" t="s">
        <v>1171</v>
      </c>
      <c r="S378" s="36">
        <v>8512040</v>
      </c>
      <c r="T378" s="36">
        <v>642</v>
      </c>
      <c r="U378" s="36" t="s">
        <v>147</v>
      </c>
      <c r="V378" s="45">
        <v>1</v>
      </c>
      <c r="W378" s="46">
        <v>165</v>
      </c>
      <c r="X378" s="46">
        <v>165</v>
      </c>
      <c r="Y378" s="36">
        <v>2015</v>
      </c>
      <c r="Z378" s="29" t="s">
        <v>194</v>
      </c>
      <c r="AA378" s="36">
        <v>2015</v>
      </c>
      <c r="AB378" s="29" t="s">
        <v>194</v>
      </c>
      <c r="AC378" s="47">
        <v>2015</v>
      </c>
      <c r="AD378" s="29" t="s">
        <v>194</v>
      </c>
      <c r="AE378" s="47">
        <v>2015</v>
      </c>
      <c r="AF378" s="29" t="s">
        <v>84</v>
      </c>
      <c r="AG378" s="36">
        <v>2015</v>
      </c>
      <c r="AH378" s="29" t="s">
        <v>84</v>
      </c>
      <c r="AI378" s="36">
        <v>2015</v>
      </c>
      <c r="AJ378" s="29" t="s">
        <v>119</v>
      </c>
      <c r="AK378" s="36" t="s">
        <v>136</v>
      </c>
      <c r="AL378" s="36" t="s">
        <v>137</v>
      </c>
      <c r="AM378" s="36" t="s">
        <v>138</v>
      </c>
      <c r="AN378" s="36" t="s">
        <v>88</v>
      </c>
      <c r="AO378" s="36" t="s">
        <v>89</v>
      </c>
      <c r="AP378" s="36" t="s">
        <v>109</v>
      </c>
      <c r="AQ378" s="29" t="s">
        <v>109</v>
      </c>
      <c r="AR378" s="29" t="s">
        <v>356</v>
      </c>
    </row>
    <row r="379" spans="1:44" ht="75" hidden="1" customHeight="1" x14ac:dyDescent="0.25">
      <c r="A379" s="42" t="s">
        <v>1952</v>
      </c>
      <c r="B379" s="36">
        <f t="shared" si="11"/>
        <v>342</v>
      </c>
      <c r="C379" s="36" t="s">
        <v>1953</v>
      </c>
      <c r="D379" s="29" t="s">
        <v>165</v>
      </c>
      <c r="E379" s="36" t="s">
        <v>109</v>
      </c>
      <c r="F379" s="36">
        <v>8</v>
      </c>
      <c r="G379" s="36" t="s">
        <v>109</v>
      </c>
      <c r="H379" s="47" t="s">
        <v>607</v>
      </c>
      <c r="I379" s="36" t="s">
        <v>72</v>
      </c>
      <c r="J379" s="36" t="str">
        <f t="shared" si="12"/>
        <v>ОП Крым</v>
      </c>
      <c r="K379" s="36" t="str">
        <f t="shared" si="13"/>
        <v>ОП Крым</v>
      </c>
      <c r="L379" s="44" t="s">
        <v>109</v>
      </c>
      <c r="M379" s="36" t="s">
        <v>649</v>
      </c>
      <c r="N379" s="36" t="s">
        <v>1954</v>
      </c>
      <c r="O379" s="36" t="s">
        <v>1014</v>
      </c>
      <c r="P379" s="36" t="s">
        <v>1955</v>
      </c>
      <c r="Q379" s="36" t="s">
        <v>109</v>
      </c>
      <c r="R379" s="36" t="s">
        <v>976</v>
      </c>
      <c r="S379" s="36">
        <v>6420030</v>
      </c>
      <c r="T379" s="36" t="s">
        <v>224</v>
      </c>
      <c r="U379" s="36" t="s">
        <v>147</v>
      </c>
      <c r="V379" s="45">
        <v>1</v>
      </c>
      <c r="W379" s="46">
        <v>90</v>
      </c>
      <c r="X379" s="46">
        <v>45</v>
      </c>
      <c r="Y379" s="36">
        <v>2015</v>
      </c>
      <c r="Z379" s="36" t="s">
        <v>194</v>
      </c>
      <c r="AA379" s="36">
        <v>2015</v>
      </c>
      <c r="AB379" s="36" t="s">
        <v>84</v>
      </c>
      <c r="AC379" s="47">
        <v>2015</v>
      </c>
      <c r="AD379" s="36" t="s">
        <v>82</v>
      </c>
      <c r="AE379" s="47">
        <v>2015</v>
      </c>
      <c r="AF379" s="36" t="s">
        <v>83</v>
      </c>
      <c r="AG379" s="36">
        <v>2015</v>
      </c>
      <c r="AH379" s="36" t="s">
        <v>119</v>
      </c>
      <c r="AI379" s="36">
        <v>2016</v>
      </c>
      <c r="AJ379" s="36" t="s">
        <v>119</v>
      </c>
      <c r="AK379" s="36" t="s">
        <v>247</v>
      </c>
      <c r="AL379" s="36" t="s">
        <v>86</v>
      </c>
      <c r="AM379" s="36" t="s">
        <v>109</v>
      </c>
      <c r="AN379" s="36" t="s">
        <v>88</v>
      </c>
      <c r="AO379" s="36" t="s">
        <v>89</v>
      </c>
      <c r="AP379" s="36" t="s">
        <v>109</v>
      </c>
      <c r="AQ379" s="29" t="s">
        <v>109</v>
      </c>
      <c r="AR379" s="29" t="s">
        <v>1129</v>
      </c>
    </row>
    <row r="380" spans="1:44" ht="396.75" hidden="1" customHeight="1" x14ac:dyDescent="0.25">
      <c r="A380" s="42" t="s">
        <v>1956</v>
      </c>
      <c r="B380" s="36">
        <f t="shared" si="11"/>
        <v>343</v>
      </c>
      <c r="C380" s="36" t="s">
        <v>1957</v>
      </c>
      <c r="D380" s="29" t="s">
        <v>93</v>
      </c>
      <c r="E380" s="36" t="s">
        <v>109</v>
      </c>
      <c r="F380" s="36">
        <v>8</v>
      </c>
      <c r="G380" s="36" t="s">
        <v>109</v>
      </c>
      <c r="H380" s="47" t="s">
        <v>607</v>
      </c>
      <c r="I380" s="36" t="s">
        <v>72</v>
      </c>
      <c r="J380" s="36" t="str">
        <f t="shared" si="12"/>
        <v>ОП Крым</v>
      </c>
      <c r="K380" s="36" t="str">
        <f t="shared" si="13"/>
        <v>ОП Крым</v>
      </c>
      <c r="L380" s="44" t="s">
        <v>109</v>
      </c>
      <c r="M380" s="36" t="s">
        <v>649</v>
      </c>
      <c r="N380" s="36" t="s">
        <v>1958</v>
      </c>
      <c r="O380" s="36" t="s">
        <v>1958</v>
      </c>
      <c r="P380" s="29" t="s">
        <v>1959</v>
      </c>
      <c r="Q380" s="36" t="s">
        <v>109</v>
      </c>
      <c r="R380" s="36" t="s">
        <v>1113</v>
      </c>
      <c r="S380" s="36">
        <v>6420019</v>
      </c>
      <c r="T380" s="36">
        <v>642</v>
      </c>
      <c r="U380" s="36" t="s">
        <v>147</v>
      </c>
      <c r="V380" s="45">
        <v>1</v>
      </c>
      <c r="W380" s="51">
        <v>99</v>
      </c>
      <c r="X380" s="46">
        <f>W380</f>
        <v>99</v>
      </c>
      <c r="Y380" s="36">
        <v>2015</v>
      </c>
      <c r="Z380" s="29" t="s">
        <v>119</v>
      </c>
      <c r="AA380" s="36">
        <v>2015</v>
      </c>
      <c r="AB380" s="29" t="s">
        <v>119</v>
      </c>
      <c r="AC380" s="47">
        <v>2015</v>
      </c>
      <c r="AD380" s="29" t="s">
        <v>119</v>
      </c>
      <c r="AE380" s="47">
        <v>2015</v>
      </c>
      <c r="AF380" s="29" t="s">
        <v>119</v>
      </c>
      <c r="AG380" s="36">
        <v>2015</v>
      </c>
      <c r="AH380" s="29" t="s">
        <v>119</v>
      </c>
      <c r="AI380" s="36">
        <v>2016</v>
      </c>
      <c r="AJ380" s="29" t="s">
        <v>119</v>
      </c>
      <c r="AK380" s="29" t="s">
        <v>247</v>
      </c>
      <c r="AL380" s="29" t="s">
        <v>1782</v>
      </c>
      <c r="AM380" s="36"/>
      <c r="AN380" s="36" t="s">
        <v>88</v>
      </c>
      <c r="AO380" s="36" t="s">
        <v>89</v>
      </c>
      <c r="AP380" s="36" t="s">
        <v>109</v>
      </c>
      <c r="AQ380" s="29" t="s">
        <v>109</v>
      </c>
      <c r="AR380" s="29" t="s">
        <v>1960</v>
      </c>
    </row>
    <row r="381" spans="1:44" ht="75" hidden="1" customHeight="1" x14ac:dyDescent="0.25">
      <c r="A381" s="42"/>
      <c r="B381" s="36">
        <f t="shared" si="11"/>
        <v>344</v>
      </c>
      <c r="C381" s="36" t="s">
        <v>1961</v>
      </c>
      <c r="D381" s="29" t="s">
        <v>165</v>
      </c>
      <c r="E381" s="36" t="s">
        <v>109</v>
      </c>
      <c r="F381" s="36">
        <v>8</v>
      </c>
      <c r="G381" s="36" t="s">
        <v>109</v>
      </c>
      <c r="H381" s="47" t="s">
        <v>607</v>
      </c>
      <c r="I381" s="36" t="s">
        <v>72</v>
      </c>
      <c r="J381" s="36" t="str">
        <f t="shared" si="12"/>
        <v>ОП Крым</v>
      </c>
      <c r="K381" s="36" t="str">
        <f t="shared" si="13"/>
        <v>ОП Крым</v>
      </c>
      <c r="L381" s="44" t="s">
        <v>109</v>
      </c>
      <c r="M381" s="36" t="s">
        <v>649</v>
      </c>
      <c r="N381" s="36" t="s">
        <v>1962</v>
      </c>
      <c r="O381" s="36" t="s">
        <v>1963</v>
      </c>
      <c r="P381" s="36" t="s">
        <v>1964</v>
      </c>
      <c r="Q381" s="36" t="s">
        <v>109</v>
      </c>
      <c r="R381" s="36" t="s">
        <v>1965</v>
      </c>
      <c r="S381" s="36">
        <v>7493000</v>
      </c>
      <c r="T381" s="36">
        <v>642</v>
      </c>
      <c r="U381" s="36" t="s">
        <v>1966</v>
      </c>
      <c r="V381" s="45">
        <v>1</v>
      </c>
      <c r="W381" s="46">
        <v>420</v>
      </c>
      <c r="X381" s="46">
        <v>210</v>
      </c>
      <c r="Y381" s="36">
        <v>2015</v>
      </c>
      <c r="Z381" s="36" t="s">
        <v>194</v>
      </c>
      <c r="AA381" s="36">
        <v>2015</v>
      </c>
      <c r="AB381" s="36" t="s">
        <v>84</v>
      </c>
      <c r="AC381" s="47">
        <v>2015</v>
      </c>
      <c r="AD381" s="36" t="s">
        <v>82</v>
      </c>
      <c r="AE381" s="47">
        <v>2015</v>
      </c>
      <c r="AF381" s="36" t="s">
        <v>83</v>
      </c>
      <c r="AG381" s="36">
        <v>2015</v>
      </c>
      <c r="AH381" s="36" t="s">
        <v>83</v>
      </c>
      <c r="AI381" s="36">
        <v>2016</v>
      </c>
      <c r="AJ381" s="36" t="s">
        <v>82</v>
      </c>
      <c r="AK381" s="36" t="s">
        <v>136</v>
      </c>
      <c r="AL381" s="36" t="s">
        <v>137</v>
      </c>
      <c r="AM381" s="36" t="s">
        <v>138</v>
      </c>
      <c r="AN381" s="36" t="s">
        <v>88</v>
      </c>
      <c r="AO381" s="36" t="s">
        <v>89</v>
      </c>
      <c r="AP381" s="36" t="s">
        <v>109</v>
      </c>
      <c r="AQ381" s="29" t="s">
        <v>109</v>
      </c>
      <c r="AR381" s="29" t="s">
        <v>612</v>
      </c>
    </row>
    <row r="382" spans="1:44" ht="75" hidden="1" customHeight="1" x14ac:dyDescent="0.25">
      <c r="A382" s="42"/>
      <c r="B382" s="36">
        <f t="shared" si="11"/>
        <v>345</v>
      </c>
      <c r="C382" s="36" t="s">
        <v>1967</v>
      </c>
      <c r="D382" s="29" t="s">
        <v>165</v>
      </c>
      <c r="E382" s="36" t="s">
        <v>109</v>
      </c>
      <c r="F382" s="36">
        <v>8</v>
      </c>
      <c r="G382" s="36" t="s">
        <v>109</v>
      </c>
      <c r="H382" s="47" t="s">
        <v>607</v>
      </c>
      <c r="I382" s="36" t="s">
        <v>72</v>
      </c>
      <c r="J382" s="36" t="s">
        <v>607</v>
      </c>
      <c r="K382" s="36" t="s">
        <v>607</v>
      </c>
      <c r="L382" s="44" t="s">
        <v>109</v>
      </c>
      <c r="M382" s="36" t="s">
        <v>649</v>
      </c>
      <c r="N382" s="36" t="s">
        <v>1968</v>
      </c>
      <c r="O382" s="36" t="s">
        <v>1968</v>
      </c>
      <c r="P382" s="36" t="s">
        <v>1969</v>
      </c>
      <c r="Q382" s="36" t="s">
        <v>109</v>
      </c>
      <c r="R382" s="36" t="s">
        <v>1970</v>
      </c>
      <c r="S382" s="36">
        <v>5262010</v>
      </c>
      <c r="T382" s="36">
        <v>642</v>
      </c>
      <c r="U382" s="36" t="s">
        <v>1971</v>
      </c>
      <c r="V382" s="45">
        <v>1</v>
      </c>
      <c r="W382" s="46">
        <v>480</v>
      </c>
      <c r="X382" s="46">
        <v>120</v>
      </c>
      <c r="Y382" s="36">
        <v>2015</v>
      </c>
      <c r="Z382" s="36" t="s">
        <v>83</v>
      </c>
      <c r="AA382" s="36">
        <v>2015</v>
      </c>
      <c r="AB382" s="36" t="s">
        <v>119</v>
      </c>
      <c r="AC382" s="47">
        <v>2015</v>
      </c>
      <c r="AD382" s="36" t="s">
        <v>310</v>
      </c>
      <c r="AE382" s="47">
        <v>2015</v>
      </c>
      <c r="AF382" s="36" t="s">
        <v>133</v>
      </c>
      <c r="AG382" s="36">
        <v>2015</v>
      </c>
      <c r="AH382" s="36" t="s">
        <v>133</v>
      </c>
      <c r="AI382" s="36">
        <v>2016</v>
      </c>
      <c r="AJ382" s="36" t="s">
        <v>310</v>
      </c>
      <c r="AK382" s="36" t="s">
        <v>136</v>
      </c>
      <c r="AL382" s="36" t="s">
        <v>137</v>
      </c>
      <c r="AM382" s="36" t="s">
        <v>138</v>
      </c>
      <c r="AN382" s="36" t="s">
        <v>88</v>
      </c>
      <c r="AO382" s="36" t="s">
        <v>89</v>
      </c>
      <c r="AP382" s="36" t="s">
        <v>109</v>
      </c>
      <c r="AQ382" s="29" t="s">
        <v>109</v>
      </c>
      <c r="AR382" s="29" t="s">
        <v>1972</v>
      </c>
    </row>
    <row r="383" spans="1:44" ht="135" hidden="1" customHeight="1" x14ac:dyDescent="0.25">
      <c r="A383" s="42"/>
      <c r="B383" s="36">
        <f t="shared" si="11"/>
        <v>346</v>
      </c>
      <c r="C383" s="36" t="s">
        <v>1973</v>
      </c>
      <c r="D383" s="29" t="s">
        <v>165</v>
      </c>
      <c r="E383" s="36" t="s">
        <v>109</v>
      </c>
      <c r="F383" s="36">
        <v>8</v>
      </c>
      <c r="G383" s="36" t="s">
        <v>109</v>
      </c>
      <c r="H383" s="47" t="s">
        <v>607</v>
      </c>
      <c r="I383" s="36" t="s">
        <v>72</v>
      </c>
      <c r="J383" s="36" t="s">
        <v>607</v>
      </c>
      <c r="K383" s="36" t="s">
        <v>607</v>
      </c>
      <c r="L383" s="44" t="s">
        <v>109</v>
      </c>
      <c r="M383" s="36" t="s">
        <v>649</v>
      </c>
      <c r="N383" s="36" t="s">
        <v>979</v>
      </c>
      <c r="O383" s="36" t="s">
        <v>980</v>
      </c>
      <c r="P383" s="36" t="s">
        <v>981</v>
      </c>
      <c r="Q383" s="36" t="s">
        <v>109</v>
      </c>
      <c r="R383" s="36">
        <v>52</v>
      </c>
      <c r="S383" s="36">
        <v>5200000</v>
      </c>
      <c r="T383" s="36">
        <v>642</v>
      </c>
      <c r="U383" s="36" t="s">
        <v>147</v>
      </c>
      <c r="V383" s="45">
        <v>1</v>
      </c>
      <c r="W383" s="46">
        <v>2000</v>
      </c>
      <c r="X383" s="46">
        <v>2000</v>
      </c>
      <c r="Y383" s="36">
        <v>2014</v>
      </c>
      <c r="Z383" s="36" t="s">
        <v>133</v>
      </c>
      <c r="AA383" s="36">
        <v>2014</v>
      </c>
      <c r="AB383" s="36" t="s">
        <v>133</v>
      </c>
      <c r="AC383" s="47">
        <v>2014</v>
      </c>
      <c r="AD383" s="36" t="s">
        <v>135</v>
      </c>
      <c r="AE383" s="47">
        <v>2015</v>
      </c>
      <c r="AF383" s="36" t="s">
        <v>99</v>
      </c>
      <c r="AG383" s="36">
        <v>2015</v>
      </c>
      <c r="AH383" s="36" t="s">
        <v>99</v>
      </c>
      <c r="AI383" s="36">
        <v>2015</v>
      </c>
      <c r="AJ383" s="36" t="s">
        <v>135</v>
      </c>
      <c r="AK383" s="36" t="s">
        <v>136</v>
      </c>
      <c r="AL383" s="36" t="s">
        <v>137</v>
      </c>
      <c r="AM383" s="36" t="s">
        <v>138</v>
      </c>
      <c r="AN383" s="36" t="s">
        <v>88</v>
      </c>
      <c r="AO383" s="36" t="s">
        <v>89</v>
      </c>
      <c r="AP383" s="36" t="s">
        <v>109</v>
      </c>
      <c r="AQ383" s="29" t="s">
        <v>109</v>
      </c>
      <c r="AR383" s="29" t="s">
        <v>612</v>
      </c>
    </row>
    <row r="384" spans="1:44" ht="75" hidden="1" customHeight="1" x14ac:dyDescent="0.25">
      <c r="A384" s="42" t="s">
        <v>1974</v>
      </c>
      <c r="B384" s="36">
        <f t="shared" si="11"/>
        <v>347</v>
      </c>
      <c r="C384" s="36" t="s">
        <v>1975</v>
      </c>
      <c r="D384" s="29"/>
      <c r="E384" s="36" t="s">
        <v>109</v>
      </c>
      <c r="F384" s="36">
        <v>8</v>
      </c>
      <c r="G384" s="36" t="s">
        <v>109</v>
      </c>
      <c r="H384" s="47" t="s">
        <v>607</v>
      </c>
      <c r="I384" s="36" t="s">
        <v>72</v>
      </c>
      <c r="J384" s="36" t="s">
        <v>607</v>
      </c>
      <c r="K384" s="36" t="s">
        <v>607</v>
      </c>
      <c r="L384" s="44" t="s">
        <v>109</v>
      </c>
      <c r="M384" s="36" t="s">
        <v>649</v>
      </c>
      <c r="N384" s="36" t="s">
        <v>1976</v>
      </c>
      <c r="O384" s="36" t="s">
        <v>1976</v>
      </c>
      <c r="P384" s="36" t="s">
        <v>981</v>
      </c>
      <c r="Q384" s="36" t="s">
        <v>109</v>
      </c>
      <c r="R384" s="36">
        <v>52</v>
      </c>
      <c r="S384" s="36">
        <v>5200000</v>
      </c>
      <c r="T384" s="36">
        <v>642</v>
      </c>
      <c r="U384" s="36" t="s">
        <v>1251</v>
      </c>
      <c r="V384" s="45">
        <v>1</v>
      </c>
      <c r="W384" s="46">
        <v>300</v>
      </c>
      <c r="X384" s="46">
        <v>75</v>
      </c>
      <c r="Y384" s="36">
        <v>2015</v>
      </c>
      <c r="Z384" s="36" t="s">
        <v>83</v>
      </c>
      <c r="AA384" s="36">
        <v>2015</v>
      </c>
      <c r="AB384" s="36" t="s">
        <v>119</v>
      </c>
      <c r="AC384" s="47">
        <v>2015</v>
      </c>
      <c r="AD384" s="36" t="s">
        <v>100</v>
      </c>
      <c r="AE384" s="47">
        <v>2015</v>
      </c>
      <c r="AF384" s="36" t="s">
        <v>310</v>
      </c>
      <c r="AG384" s="36">
        <v>2015</v>
      </c>
      <c r="AH384" s="36" t="s">
        <v>133</v>
      </c>
      <c r="AI384" s="36">
        <v>2016</v>
      </c>
      <c r="AJ384" s="36" t="s">
        <v>310</v>
      </c>
      <c r="AK384" s="36" t="s">
        <v>136</v>
      </c>
      <c r="AL384" s="36" t="s">
        <v>137</v>
      </c>
      <c r="AM384" s="36" t="s">
        <v>138</v>
      </c>
      <c r="AN384" s="36" t="s">
        <v>88</v>
      </c>
      <c r="AO384" s="36" t="s">
        <v>89</v>
      </c>
      <c r="AP384" s="36" t="s">
        <v>109</v>
      </c>
      <c r="AQ384" s="29" t="s">
        <v>109</v>
      </c>
      <c r="AR384" s="29"/>
    </row>
    <row r="385" spans="1:44" ht="78.75" hidden="1" customHeight="1" x14ac:dyDescent="0.25">
      <c r="A385" s="42" t="s">
        <v>1977</v>
      </c>
      <c r="B385" s="36">
        <f t="shared" si="11"/>
        <v>348</v>
      </c>
      <c r="C385" s="36" t="s">
        <v>1978</v>
      </c>
      <c r="D385" s="29" t="s">
        <v>1214</v>
      </c>
      <c r="E385" s="36" t="s">
        <v>109</v>
      </c>
      <c r="F385" s="36">
        <v>8</v>
      </c>
      <c r="G385" s="36" t="s">
        <v>109</v>
      </c>
      <c r="H385" s="47" t="s">
        <v>607</v>
      </c>
      <c r="I385" s="36" t="s">
        <v>72</v>
      </c>
      <c r="J385" s="36" t="s">
        <v>607</v>
      </c>
      <c r="K385" s="36" t="s">
        <v>607</v>
      </c>
      <c r="L385" s="44" t="s">
        <v>109</v>
      </c>
      <c r="M385" s="36" t="s">
        <v>649</v>
      </c>
      <c r="N385" s="29" t="s">
        <v>1979</v>
      </c>
      <c r="O385" s="36" t="str">
        <f>N385</f>
        <v>Заключение рамочных договоров поставки канцелярских товаров и полиграфической продукции</v>
      </c>
      <c r="P385" s="36" t="s">
        <v>981</v>
      </c>
      <c r="Q385" s="36" t="s">
        <v>109</v>
      </c>
      <c r="R385" s="36">
        <v>52</v>
      </c>
      <c r="S385" s="36">
        <v>5200000</v>
      </c>
      <c r="T385" s="36">
        <v>642</v>
      </c>
      <c r="U385" s="36" t="s">
        <v>147</v>
      </c>
      <c r="V385" s="45">
        <v>1</v>
      </c>
      <c r="W385" s="46">
        <v>600</v>
      </c>
      <c r="X385" s="46">
        <v>600</v>
      </c>
      <c r="Y385" s="29">
        <v>2015</v>
      </c>
      <c r="Z385" s="29" t="s">
        <v>100</v>
      </c>
      <c r="AA385" s="29">
        <v>2015</v>
      </c>
      <c r="AB385" s="29" t="s">
        <v>100</v>
      </c>
      <c r="AC385" s="29">
        <v>2015</v>
      </c>
      <c r="AD385" s="29" t="s">
        <v>100</v>
      </c>
      <c r="AE385" s="47">
        <v>2015</v>
      </c>
      <c r="AF385" s="29" t="s">
        <v>310</v>
      </c>
      <c r="AG385" s="36">
        <v>2015</v>
      </c>
      <c r="AH385" s="29" t="s">
        <v>310</v>
      </c>
      <c r="AI385" s="29">
        <v>2016</v>
      </c>
      <c r="AJ385" s="29" t="s">
        <v>100</v>
      </c>
      <c r="AK385" s="36" t="s">
        <v>136</v>
      </c>
      <c r="AL385" s="36" t="s">
        <v>137</v>
      </c>
      <c r="AM385" s="36" t="s">
        <v>138</v>
      </c>
      <c r="AN385" s="36" t="s">
        <v>88</v>
      </c>
      <c r="AO385" s="36" t="s">
        <v>89</v>
      </c>
      <c r="AP385" s="36" t="s">
        <v>109</v>
      </c>
      <c r="AQ385" s="29" t="s">
        <v>109</v>
      </c>
      <c r="AR385" s="29" t="s">
        <v>1980</v>
      </c>
    </row>
    <row r="386" spans="1:44" ht="75" hidden="1" customHeight="1" x14ac:dyDescent="0.25">
      <c r="A386" s="42" t="s">
        <v>1981</v>
      </c>
      <c r="B386" s="36">
        <f t="shared" si="11"/>
        <v>349</v>
      </c>
      <c r="C386" s="36" t="s">
        <v>1982</v>
      </c>
      <c r="D386" s="29" t="s">
        <v>93</v>
      </c>
      <c r="E386" s="36" t="s">
        <v>109</v>
      </c>
      <c r="F386" s="36">
        <v>8</v>
      </c>
      <c r="G386" s="36" t="s">
        <v>109</v>
      </c>
      <c r="H386" s="47" t="s">
        <v>607</v>
      </c>
      <c r="I386" s="36" t="s">
        <v>72</v>
      </c>
      <c r="J386" s="36" t="s">
        <v>607</v>
      </c>
      <c r="K386" s="36" t="s">
        <v>607</v>
      </c>
      <c r="L386" s="44" t="s">
        <v>109</v>
      </c>
      <c r="M386" s="36" t="s">
        <v>649</v>
      </c>
      <c r="N386" s="36" t="s">
        <v>1983</v>
      </c>
      <c r="O386" s="36" t="s">
        <v>1983</v>
      </c>
      <c r="P386" s="36" t="s">
        <v>1984</v>
      </c>
      <c r="Q386" s="36" t="s">
        <v>109</v>
      </c>
      <c r="R386" s="36" t="s">
        <v>1156</v>
      </c>
      <c r="S386" s="36">
        <v>7010000</v>
      </c>
      <c r="T386" s="36" t="s">
        <v>1157</v>
      </c>
      <c r="U386" s="36" t="s">
        <v>1158</v>
      </c>
      <c r="V386" s="45">
        <v>1</v>
      </c>
      <c r="W386" s="51">
        <v>4100</v>
      </c>
      <c r="X386" s="46">
        <f>W386</f>
        <v>4100</v>
      </c>
      <c r="Y386" s="29">
        <v>2015</v>
      </c>
      <c r="Z386" s="29" t="s">
        <v>194</v>
      </c>
      <c r="AA386" s="29">
        <v>2015</v>
      </c>
      <c r="AB386" s="29" t="s">
        <v>194</v>
      </c>
      <c r="AC386" s="47">
        <v>2015</v>
      </c>
      <c r="AD386" s="29" t="s">
        <v>194</v>
      </c>
      <c r="AE386" s="47">
        <v>2015</v>
      </c>
      <c r="AF386" s="29" t="s">
        <v>84</v>
      </c>
      <c r="AG386" s="36">
        <v>2015</v>
      </c>
      <c r="AH386" s="29" t="s">
        <v>84</v>
      </c>
      <c r="AI386" s="36">
        <v>2016</v>
      </c>
      <c r="AJ386" s="29" t="s">
        <v>194</v>
      </c>
      <c r="AK386" s="36" t="s">
        <v>136</v>
      </c>
      <c r="AL386" s="36" t="s">
        <v>137</v>
      </c>
      <c r="AM386" s="36" t="s">
        <v>138</v>
      </c>
      <c r="AN386" s="36" t="s">
        <v>88</v>
      </c>
      <c r="AO386" s="36" t="s">
        <v>89</v>
      </c>
      <c r="AP386" s="36" t="s">
        <v>109</v>
      </c>
      <c r="AQ386" s="29" t="s">
        <v>109</v>
      </c>
      <c r="AR386" s="29" t="s">
        <v>1739</v>
      </c>
    </row>
    <row r="387" spans="1:44" ht="120" hidden="1" customHeight="1" x14ac:dyDescent="0.25">
      <c r="A387" s="42"/>
      <c r="B387" s="36">
        <f t="shared" si="11"/>
        <v>350</v>
      </c>
      <c r="C387" s="36" t="s">
        <v>1985</v>
      </c>
      <c r="D387" s="29" t="s">
        <v>165</v>
      </c>
      <c r="E387" s="36" t="s">
        <v>109</v>
      </c>
      <c r="F387" s="36">
        <v>8</v>
      </c>
      <c r="G387" s="36" t="s">
        <v>109</v>
      </c>
      <c r="H387" s="47" t="s">
        <v>607</v>
      </c>
      <c r="I387" s="36" t="s">
        <v>72</v>
      </c>
      <c r="J387" s="36" t="s">
        <v>607</v>
      </c>
      <c r="K387" s="36" t="s">
        <v>607</v>
      </c>
      <c r="L387" s="44" t="s">
        <v>109</v>
      </c>
      <c r="M387" s="36" t="s">
        <v>649</v>
      </c>
      <c r="N387" s="36" t="s">
        <v>1986</v>
      </c>
      <c r="O387" s="36" t="str">
        <f>N387</f>
        <v>Оказание услуг по поддержанию сантехнического, отопительного и иного оборудования офисного помещения в г. Севастополь в исправном состоянии</v>
      </c>
      <c r="P387" s="36" t="s">
        <v>1987</v>
      </c>
      <c r="Q387" s="36" t="s">
        <v>109</v>
      </c>
      <c r="R387" s="36" t="s">
        <v>1988</v>
      </c>
      <c r="S387" s="36">
        <v>9300000</v>
      </c>
      <c r="T387" s="36">
        <v>642</v>
      </c>
      <c r="U387" s="36" t="s">
        <v>147</v>
      </c>
      <c r="V387" s="45">
        <v>1</v>
      </c>
      <c r="W387" s="46">
        <v>200</v>
      </c>
      <c r="X387" s="46">
        <v>167</v>
      </c>
      <c r="Y387" s="36">
        <v>2014</v>
      </c>
      <c r="Z387" s="36" t="s">
        <v>133</v>
      </c>
      <c r="AA387" s="36">
        <v>2014</v>
      </c>
      <c r="AB387" s="36" t="s">
        <v>134</v>
      </c>
      <c r="AC387" s="47">
        <v>2015</v>
      </c>
      <c r="AD387" s="36" t="s">
        <v>99</v>
      </c>
      <c r="AE387" s="47">
        <v>2015</v>
      </c>
      <c r="AF387" s="36" t="s">
        <v>161</v>
      </c>
      <c r="AG387" s="36">
        <v>2015</v>
      </c>
      <c r="AH387" s="36" t="s">
        <v>194</v>
      </c>
      <c r="AI387" s="36">
        <v>2016</v>
      </c>
      <c r="AJ387" s="36" t="s">
        <v>161</v>
      </c>
      <c r="AK387" s="36" t="s">
        <v>136</v>
      </c>
      <c r="AL387" s="36" t="s">
        <v>137</v>
      </c>
      <c r="AM387" s="36" t="s">
        <v>138</v>
      </c>
      <c r="AN387" s="36" t="s">
        <v>88</v>
      </c>
      <c r="AO387" s="36" t="s">
        <v>89</v>
      </c>
      <c r="AP387" s="36" t="s">
        <v>109</v>
      </c>
      <c r="AQ387" s="29" t="s">
        <v>109</v>
      </c>
      <c r="AR387" s="29" t="s">
        <v>612</v>
      </c>
    </row>
    <row r="388" spans="1:44" ht="75" hidden="1" customHeight="1" x14ac:dyDescent="0.25">
      <c r="A388" s="42" t="s">
        <v>1989</v>
      </c>
      <c r="B388" s="36">
        <f t="shared" ref="B388:B451" si="15">B387+1</f>
        <v>351</v>
      </c>
      <c r="C388" s="36" t="s">
        <v>1990</v>
      </c>
      <c r="D388" s="29" t="s">
        <v>93</v>
      </c>
      <c r="E388" s="36" t="s">
        <v>109</v>
      </c>
      <c r="F388" s="36">
        <v>8</v>
      </c>
      <c r="G388" s="36" t="s">
        <v>109</v>
      </c>
      <c r="H388" s="47" t="s">
        <v>607</v>
      </c>
      <c r="I388" s="36" t="s">
        <v>72</v>
      </c>
      <c r="J388" s="36" t="s">
        <v>607</v>
      </c>
      <c r="K388" s="36" t="s">
        <v>607</v>
      </c>
      <c r="L388" s="44" t="s">
        <v>109</v>
      </c>
      <c r="M388" s="36" t="s">
        <v>649</v>
      </c>
      <c r="N388" s="36" t="s">
        <v>1991</v>
      </c>
      <c r="O388" s="36" t="s">
        <v>1991</v>
      </c>
      <c r="P388" s="36" t="s">
        <v>1992</v>
      </c>
      <c r="Q388" s="36" t="s">
        <v>109</v>
      </c>
      <c r="R388" s="36" t="s">
        <v>1063</v>
      </c>
      <c r="S388" s="36">
        <v>9311100</v>
      </c>
      <c r="T388" s="36">
        <v>642</v>
      </c>
      <c r="U388" s="36" t="s">
        <v>147</v>
      </c>
      <c r="V388" s="45">
        <v>1</v>
      </c>
      <c r="W388" s="51">
        <v>99.5</v>
      </c>
      <c r="X388" s="46">
        <f>W388</f>
        <v>99.5</v>
      </c>
      <c r="Y388" s="36">
        <v>2015</v>
      </c>
      <c r="Z388" s="29" t="s">
        <v>134</v>
      </c>
      <c r="AA388" s="36">
        <v>2015</v>
      </c>
      <c r="AB388" s="29" t="s">
        <v>134</v>
      </c>
      <c r="AC388" s="47">
        <v>2015</v>
      </c>
      <c r="AD388" s="29" t="s">
        <v>134</v>
      </c>
      <c r="AE388" s="47">
        <v>2015</v>
      </c>
      <c r="AF388" s="29" t="s">
        <v>135</v>
      </c>
      <c r="AG388" s="29">
        <v>2016</v>
      </c>
      <c r="AH388" s="29" t="s">
        <v>161</v>
      </c>
      <c r="AI388" s="29">
        <v>2016</v>
      </c>
      <c r="AJ388" s="29" t="s">
        <v>135</v>
      </c>
      <c r="AK388" s="29" t="s">
        <v>247</v>
      </c>
      <c r="AL388" s="29" t="s">
        <v>86</v>
      </c>
      <c r="AM388" s="36"/>
      <c r="AN388" s="36" t="s">
        <v>88</v>
      </c>
      <c r="AO388" s="36" t="s">
        <v>89</v>
      </c>
      <c r="AP388" s="36" t="s">
        <v>109</v>
      </c>
      <c r="AQ388" s="29" t="s">
        <v>109</v>
      </c>
      <c r="AR388" s="29" t="s">
        <v>151</v>
      </c>
    </row>
    <row r="389" spans="1:44" ht="75" hidden="1" customHeight="1" x14ac:dyDescent="0.25">
      <c r="A389" s="42"/>
      <c r="B389" s="36">
        <f t="shared" si="15"/>
        <v>352</v>
      </c>
      <c r="C389" s="36" t="s">
        <v>1993</v>
      </c>
      <c r="D389" s="29" t="s">
        <v>93</v>
      </c>
      <c r="E389" s="36" t="s">
        <v>109</v>
      </c>
      <c r="F389" s="36">
        <v>8</v>
      </c>
      <c r="G389" s="36" t="s">
        <v>109</v>
      </c>
      <c r="H389" s="47" t="s">
        <v>607</v>
      </c>
      <c r="I389" s="36" t="s">
        <v>72</v>
      </c>
      <c r="J389" s="36" t="s">
        <v>607</v>
      </c>
      <c r="K389" s="36" t="s">
        <v>607</v>
      </c>
      <c r="L389" s="44" t="s">
        <v>109</v>
      </c>
      <c r="M389" s="36" t="s">
        <v>649</v>
      </c>
      <c r="N389" s="29" t="s">
        <v>1994</v>
      </c>
      <c r="O389" s="36" t="str">
        <f>N389</f>
        <v>Заключение рамочных договоров поставки хозяйственных товаров и прочих материалов</v>
      </c>
      <c r="P389" s="36" t="s">
        <v>981</v>
      </c>
      <c r="Q389" s="36" t="s">
        <v>109</v>
      </c>
      <c r="R389" s="36">
        <v>52</v>
      </c>
      <c r="S389" s="36">
        <v>5200000</v>
      </c>
      <c r="T389" s="36">
        <v>642</v>
      </c>
      <c r="U389" s="36" t="s">
        <v>147</v>
      </c>
      <c r="V389" s="45">
        <v>1</v>
      </c>
      <c r="W389" s="46">
        <v>600</v>
      </c>
      <c r="X389" s="46">
        <v>350</v>
      </c>
      <c r="Y389" s="36">
        <v>2015</v>
      </c>
      <c r="Z389" s="29" t="s">
        <v>161</v>
      </c>
      <c r="AA389" s="36">
        <v>2015</v>
      </c>
      <c r="AB389" s="36" t="s">
        <v>161</v>
      </c>
      <c r="AC389" s="47">
        <v>2015</v>
      </c>
      <c r="AD389" s="29" t="s">
        <v>161</v>
      </c>
      <c r="AE389" s="47">
        <v>2015</v>
      </c>
      <c r="AF389" s="29" t="s">
        <v>194</v>
      </c>
      <c r="AG389" s="36">
        <v>2015</v>
      </c>
      <c r="AH389" s="29" t="s">
        <v>194</v>
      </c>
      <c r="AI389" s="36">
        <v>2016</v>
      </c>
      <c r="AJ389" s="29" t="s">
        <v>194</v>
      </c>
      <c r="AK389" s="36" t="s">
        <v>136</v>
      </c>
      <c r="AL389" s="36" t="s">
        <v>137</v>
      </c>
      <c r="AM389" s="36" t="s">
        <v>138</v>
      </c>
      <c r="AN389" s="36" t="s">
        <v>88</v>
      </c>
      <c r="AO389" s="36" t="s">
        <v>89</v>
      </c>
      <c r="AP389" s="36" t="s">
        <v>109</v>
      </c>
      <c r="AQ389" s="29" t="s">
        <v>109</v>
      </c>
      <c r="AR389" s="29" t="s">
        <v>1917</v>
      </c>
    </row>
    <row r="390" spans="1:44" ht="75" hidden="1" customHeight="1" x14ac:dyDescent="0.25">
      <c r="A390" s="42" t="s">
        <v>1995</v>
      </c>
      <c r="B390" s="36">
        <f t="shared" si="15"/>
        <v>353</v>
      </c>
      <c r="C390" s="36" t="s">
        <v>1996</v>
      </c>
      <c r="D390" s="29" t="s">
        <v>93</v>
      </c>
      <c r="E390" s="36" t="s">
        <v>109</v>
      </c>
      <c r="F390" s="36">
        <v>8</v>
      </c>
      <c r="G390" s="36" t="s">
        <v>109</v>
      </c>
      <c r="H390" s="47" t="s">
        <v>607</v>
      </c>
      <c r="I390" s="36" t="s">
        <v>72</v>
      </c>
      <c r="J390" s="36" t="s">
        <v>607</v>
      </c>
      <c r="K390" s="36" t="s">
        <v>607</v>
      </c>
      <c r="L390" s="44" t="s">
        <v>109</v>
      </c>
      <c r="M390" s="36" t="s">
        <v>649</v>
      </c>
      <c r="N390" s="36" t="s">
        <v>1997</v>
      </c>
      <c r="O390" s="36" t="s">
        <v>1998</v>
      </c>
      <c r="P390" s="36" t="s">
        <v>981</v>
      </c>
      <c r="Q390" s="36" t="s">
        <v>109</v>
      </c>
      <c r="R390" s="36">
        <v>52</v>
      </c>
      <c r="S390" s="36">
        <v>5200000</v>
      </c>
      <c r="T390" s="36">
        <v>642</v>
      </c>
      <c r="U390" s="36" t="s">
        <v>147</v>
      </c>
      <c r="V390" s="45">
        <v>1</v>
      </c>
      <c r="W390" s="51">
        <v>99</v>
      </c>
      <c r="X390" s="46">
        <f>W390</f>
        <v>99</v>
      </c>
      <c r="Y390" s="36">
        <v>2015</v>
      </c>
      <c r="Z390" s="29" t="s">
        <v>100</v>
      </c>
      <c r="AA390" s="36">
        <v>2015</v>
      </c>
      <c r="AB390" s="29" t="s">
        <v>100</v>
      </c>
      <c r="AC390" s="47">
        <v>2015</v>
      </c>
      <c r="AD390" s="29" t="s">
        <v>100</v>
      </c>
      <c r="AE390" s="47">
        <v>2015</v>
      </c>
      <c r="AF390" s="29" t="s">
        <v>100</v>
      </c>
      <c r="AG390" s="36">
        <v>2015</v>
      </c>
      <c r="AH390" s="29" t="s">
        <v>100</v>
      </c>
      <c r="AI390" s="36">
        <v>2016</v>
      </c>
      <c r="AJ390" s="29" t="s">
        <v>83</v>
      </c>
      <c r="AK390" s="29" t="s">
        <v>247</v>
      </c>
      <c r="AL390" s="29" t="s">
        <v>86</v>
      </c>
      <c r="AM390" s="36" t="s">
        <v>138</v>
      </c>
      <c r="AN390" s="36" t="s">
        <v>88</v>
      </c>
      <c r="AO390" s="36" t="s">
        <v>89</v>
      </c>
      <c r="AP390" s="36" t="s">
        <v>109</v>
      </c>
      <c r="AQ390" s="29" t="s">
        <v>109</v>
      </c>
      <c r="AR390" s="29" t="s">
        <v>812</v>
      </c>
    </row>
    <row r="391" spans="1:44" ht="75" hidden="1" customHeight="1" x14ac:dyDescent="0.25">
      <c r="A391" s="42"/>
      <c r="B391" s="36">
        <f t="shared" si="15"/>
        <v>354</v>
      </c>
      <c r="C391" s="36" t="s">
        <v>1999</v>
      </c>
      <c r="D391" s="29" t="s">
        <v>165</v>
      </c>
      <c r="E391" s="36" t="s">
        <v>109</v>
      </c>
      <c r="F391" s="36">
        <v>8</v>
      </c>
      <c r="G391" s="36" t="s">
        <v>109</v>
      </c>
      <c r="H391" s="47" t="s">
        <v>607</v>
      </c>
      <c r="I391" s="36" t="s">
        <v>72</v>
      </c>
      <c r="J391" s="36" t="s">
        <v>607</v>
      </c>
      <c r="K391" s="36" t="s">
        <v>607</v>
      </c>
      <c r="L391" s="44" t="s">
        <v>109</v>
      </c>
      <c r="M391" s="36" t="s">
        <v>649</v>
      </c>
      <c r="N391" s="36" t="s">
        <v>2000</v>
      </c>
      <c r="O391" s="36" t="s">
        <v>1387</v>
      </c>
      <c r="P391" s="36" t="s">
        <v>2001</v>
      </c>
      <c r="Q391" s="36" t="s">
        <v>109</v>
      </c>
      <c r="R391" s="36" t="s">
        <v>976</v>
      </c>
      <c r="S391" s="36">
        <v>6420090</v>
      </c>
      <c r="T391" s="36">
        <v>642</v>
      </c>
      <c r="U391" s="36" t="s">
        <v>1966</v>
      </c>
      <c r="V391" s="45">
        <v>1</v>
      </c>
      <c r="W391" s="46">
        <v>1200</v>
      </c>
      <c r="X391" s="46">
        <v>700</v>
      </c>
      <c r="Y391" s="36">
        <v>2015</v>
      </c>
      <c r="Z391" s="36" t="s">
        <v>99</v>
      </c>
      <c r="AA391" s="36">
        <v>2015</v>
      </c>
      <c r="AB391" s="36" t="s">
        <v>161</v>
      </c>
      <c r="AC391" s="47">
        <v>2015</v>
      </c>
      <c r="AD391" s="36" t="s">
        <v>84</v>
      </c>
      <c r="AE391" s="47">
        <v>2015</v>
      </c>
      <c r="AF391" s="36" t="s">
        <v>82</v>
      </c>
      <c r="AG391" s="36">
        <v>2015</v>
      </c>
      <c r="AH391" s="36" t="s">
        <v>83</v>
      </c>
      <c r="AI391" s="36">
        <v>2016</v>
      </c>
      <c r="AJ391" s="36" t="s">
        <v>82</v>
      </c>
      <c r="AK391" s="36" t="s">
        <v>136</v>
      </c>
      <c r="AL391" s="36" t="s">
        <v>137</v>
      </c>
      <c r="AM391" s="36" t="s">
        <v>138</v>
      </c>
      <c r="AN391" s="36" t="s">
        <v>88</v>
      </c>
      <c r="AO391" s="36" t="s">
        <v>89</v>
      </c>
      <c r="AP391" s="36" t="s">
        <v>109</v>
      </c>
      <c r="AQ391" s="29" t="s">
        <v>109</v>
      </c>
      <c r="AR391" s="29" t="s">
        <v>431</v>
      </c>
    </row>
    <row r="392" spans="1:44" ht="75" hidden="1" customHeight="1" x14ac:dyDescent="0.25">
      <c r="A392" s="42" t="s">
        <v>2002</v>
      </c>
      <c r="B392" s="36">
        <f t="shared" si="15"/>
        <v>355</v>
      </c>
      <c r="C392" s="36" t="s">
        <v>2003</v>
      </c>
      <c r="D392" s="29" t="s">
        <v>93</v>
      </c>
      <c r="E392" s="36" t="s">
        <v>109</v>
      </c>
      <c r="F392" s="36">
        <v>8</v>
      </c>
      <c r="G392" s="36" t="s">
        <v>109</v>
      </c>
      <c r="H392" s="47" t="s">
        <v>607</v>
      </c>
      <c r="I392" s="36" t="s">
        <v>72</v>
      </c>
      <c r="J392" s="36" t="s">
        <v>607</v>
      </c>
      <c r="K392" s="36" t="s">
        <v>607</v>
      </c>
      <c r="L392" s="44" t="s">
        <v>109</v>
      </c>
      <c r="M392" s="36" t="s">
        <v>649</v>
      </c>
      <c r="N392" s="36" t="s">
        <v>1010</v>
      </c>
      <c r="O392" s="36" t="s">
        <v>1010</v>
      </c>
      <c r="P392" s="29" t="s">
        <v>2004</v>
      </c>
      <c r="Q392" s="36" t="s">
        <v>109</v>
      </c>
      <c r="R392" s="36" t="s">
        <v>990</v>
      </c>
      <c r="S392" s="36">
        <v>4110010</v>
      </c>
      <c r="T392" s="36">
        <v>642</v>
      </c>
      <c r="U392" s="36" t="s">
        <v>147</v>
      </c>
      <c r="V392" s="45">
        <v>1</v>
      </c>
      <c r="W392" s="46">
        <v>250</v>
      </c>
      <c r="X392" s="46">
        <v>145.80000000000001</v>
      </c>
      <c r="Y392" s="36">
        <v>2015</v>
      </c>
      <c r="Z392" s="29" t="s">
        <v>83</v>
      </c>
      <c r="AA392" s="36">
        <v>2015</v>
      </c>
      <c r="AB392" s="29" t="s">
        <v>83</v>
      </c>
      <c r="AC392" s="47">
        <v>2015</v>
      </c>
      <c r="AD392" s="29" t="s">
        <v>83</v>
      </c>
      <c r="AE392" s="47">
        <v>2015</v>
      </c>
      <c r="AF392" s="29" t="s">
        <v>83</v>
      </c>
      <c r="AG392" s="36">
        <v>2015</v>
      </c>
      <c r="AH392" s="36" t="s">
        <v>83</v>
      </c>
      <c r="AI392" s="36">
        <v>2016</v>
      </c>
      <c r="AJ392" s="36" t="s">
        <v>82</v>
      </c>
      <c r="AK392" s="36" t="s">
        <v>136</v>
      </c>
      <c r="AL392" s="36" t="s">
        <v>137</v>
      </c>
      <c r="AM392" s="36" t="s">
        <v>138</v>
      </c>
      <c r="AN392" s="36" t="s">
        <v>88</v>
      </c>
      <c r="AO392" s="36" t="s">
        <v>89</v>
      </c>
      <c r="AP392" s="36" t="s">
        <v>109</v>
      </c>
      <c r="AQ392" s="29" t="s">
        <v>109</v>
      </c>
      <c r="AR392" s="29" t="s">
        <v>1710</v>
      </c>
    </row>
    <row r="393" spans="1:44" ht="135" hidden="1" customHeight="1" x14ac:dyDescent="0.25">
      <c r="A393" s="42" t="s">
        <v>2005</v>
      </c>
      <c r="B393" s="36">
        <f t="shared" si="15"/>
        <v>356</v>
      </c>
      <c r="C393" s="36" t="s">
        <v>2006</v>
      </c>
      <c r="D393" s="29" t="s">
        <v>93</v>
      </c>
      <c r="E393" s="36" t="s">
        <v>109</v>
      </c>
      <c r="F393" s="36">
        <v>8</v>
      </c>
      <c r="G393" s="36" t="s">
        <v>109</v>
      </c>
      <c r="H393" s="47" t="s">
        <v>607</v>
      </c>
      <c r="I393" s="36" t="s">
        <v>72</v>
      </c>
      <c r="J393" s="36" t="s">
        <v>607</v>
      </c>
      <c r="K393" s="36" t="s">
        <v>607</v>
      </c>
      <c r="L393" s="44" t="s">
        <v>109</v>
      </c>
      <c r="M393" s="36" t="s">
        <v>649</v>
      </c>
      <c r="N393" s="36" t="s">
        <v>2007</v>
      </c>
      <c r="O393" s="36" t="s">
        <v>2008</v>
      </c>
      <c r="P393" s="36" t="s">
        <v>1787</v>
      </c>
      <c r="Q393" s="36" t="s">
        <v>109</v>
      </c>
      <c r="R393" s="36" t="s">
        <v>159</v>
      </c>
      <c r="S393" s="36" t="s">
        <v>1845</v>
      </c>
      <c r="T393" s="36">
        <v>642</v>
      </c>
      <c r="U393" s="36" t="s">
        <v>147</v>
      </c>
      <c r="V393" s="45">
        <v>1</v>
      </c>
      <c r="W393" s="51">
        <v>189</v>
      </c>
      <c r="X393" s="46">
        <f>W393</f>
        <v>189</v>
      </c>
      <c r="Y393" s="36">
        <v>2015</v>
      </c>
      <c r="Z393" s="29" t="s">
        <v>100</v>
      </c>
      <c r="AA393" s="36">
        <v>2015</v>
      </c>
      <c r="AB393" s="29" t="s">
        <v>100</v>
      </c>
      <c r="AC393" s="47">
        <v>2015</v>
      </c>
      <c r="AD393" s="29" t="s">
        <v>100</v>
      </c>
      <c r="AE393" s="47">
        <v>2015</v>
      </c>
      <c r="AF393" s="29" t="s">
        <v>310</v>
      </c>
      <c r="AG393" s="36">
        <v>2015</v>
      </c>
      <c r="AH393" s="29" t="s">
        <v>133</v>
      </c>
      <c r="AI393" s="36">
        <v>2016</v>
      </c>
      <c r="AJ393" s="29" t="s">
        <v>310</v>
      </c>
      <c r="AK393" s="36" t="s">
        <v>136</v>
      </c>
      <c r="AL393" s="36" t="s">
        <v>137</v>
      </c>
      <c r="AM393" s="36" t="s">
        <v>138</v>
      </c>
      <c r="AN393" s="36" t="s">
        <v>88</v>
      </c>
      <c r="AO393" s="36" t="s">
        <v>89</v>
      </c>
      <c r="AP393" s="36" t="s">
        <v>109</v>
      </c>
      <c r="AQ393" s="29" t="s">
        <v>109</v>
      </c>
      <c r="AR393" s="29" t="s">
        <v>835</v>
      </c>
    </row>
    <row r="394" spans="1:44" ht="135" hidden="1" customHeight="1" x14ac:dyDescent="0.25">
      <c r="A394" s="42"/>
      <c r="B394" s="36">
        <f t="shared" si="15"/>
        <v>357</v>
      </c>
      <c r="C394" s="36" t="s">
        <v>2009</v>
      </c>
      <c r="D394" s="29" t="s">
        <v>93</v>
      </c>
      <c r="E394" s="36" t="s">
        <v>109</v>
      </c>
      <c r="F394" s="36">
        <v>8</v>
      </c>
      <c r="G394" s="36" t="s">
        <v>109</v>
      </c>
      <c r="H394" s="47" t="s">
        <v>607</v>
      </c>
      <c r="I394" s="36" t="s">
        <v>72</v>
      </c>
      <c r="J394" s="36" t="s">
        <v>607</v>
      </c>
      <c r="K394" s="36" t="s">
        <v>607</v>
      </c>
      <c r="L394" s="44" t="s">
        <v>109</v>
      </c>
      <c r="M394" s="36" t="s">
        <v>649</v>
      </c>
      <c r="N394" s="36" t="s">
        <v>2010</v>
      </c>
      <c r="O394" s="36" t="s">
        <v>2008</v>
      </c>
      <c r="P394" s="36" t="s">
        <v>1787</v>
      </c>
      <c r="Q394" s="36" t="s">
        <v>109</v>
      </c>
      <c r="R394" s="36" t="s">
        <v>159</v>
      </c>
      <c r="S394" s="36" t="s">
        <v>1845</v>
      </c>
      <c r="T394" s="36">
        <v>642</v>
      </c>
      <c r="U394" s="36" t="s">
        <v>147</v>
      </c>
      <c r="V394" s="45">
        <v>1</v>
      </c>
      <c r="W394" s="51">
        <v>189</v>
      </c>
      <c r="X394" s="46">
        <f>W394</f>
        <v>189</v>
      </c>
      <c r="Y394" s="36">
        <v>2015</v>
      </c>
      <c r="Z394" s="29" t="s">
        <v>100</v>
      </c>
      <c r="AA394" s="36">
        <v>2015</v>
      </c>
      <c r="AB394" s="29" t="s">
        <v>100</v>
      </c>
      <c r="AC394" s="47">
        <v>2015</v>
      </c>
      <c r="AD394" s="29" t="s">
        <v>100</v>
      </c>
      <c r="AE394" s="47">
        <v>2015</v>
      </c>
      <c r="AF394" s="29" t="s">
        <v>310</v>
      </c>
      <c r="AG394" s="36">
        <v>2015</v>
      </c>
      <c r="AH394" s="29" t="s">
        <v>133</v>
      </c>
      <c r="AI394" s="36">
        <v>2016</v>
      </c>
      <c r="AJ394" s="29" t="s">
        <v>310</v>
      </c>
      <c r="AK394" s="36" t="s">
        <v>136</v>
      </c>
      <c r="AL394" s="36" t="s">
        <v>137</v>
      </c>
      <c r="AM394" s="36" t="s">
        <v>138</v>
      </c>
      <c r="AN394" s="36" t="s">
        <v>88</v>
      </c>
      <c r="AO394" s="36" t="s">
        <v>89</v>
      </c>
      <c r="AP394" s="36" t="s">
        <v>109</v>
      </c>
      <c r="AQ394" s="29" t="s">
        <v>109</v>
      </c>
      <c r="AR394" s="29" t="s">
        <v>835</v>
      </c>
    </row>
    <row r="395" spans="1:44" ht="135" hidden="1" customHeight="1" x14ac:dyDescent="0.25">
      <c r="A395" s="42"/>
      <c r="B395" s="36">
        <f t="shared" si="15"/>
        <v>358</v>
      </c>
      <c r="C395" s="36" t="s">
        <v>2011</v>
      </c>
      <c r="D395" s="29" t="s">
        <v>93</v>
      </c>
      <c r="E395" s="36" t="s">
        <v>109</v>
      </c>
      <c r="F395" s="36">
        <v>8</v>
      </c>
      <c r="G395" s="36" t="s">
        <v>109</v>
      </c>
      <c r="H395" s="47" t="s">
        <v>607</v>
      </c>
      <c r="I395" s="36" t="s">
        <v>72</v>
      </c>
      <c r="J395" s="36" t="s">
        <v>607</v>
      </c>
      <c r="K395" s="36" t="s">
        <v>607</v>
      </c>
      <c r="L395" s="44" t="s">
        <v>109</v>
      </c>
      <c r="M395" s="36" t="s">
        <v>649</v>
      </c>
      <c r="N395" s="36" t="s">
        <v>2012</v>
      </c>
      <c r="O395" s="36" t="s">
        <v>2008</v>
      </c>
      <c r="P395" s="36" t="s">
        <v>1787</v>
      </c>
      <c r="Q395" s="36" t="s">
        <v>109</v>
      </c>
      <c r="R395" s="36" t="s">
        <v>159</v>
      </c>
      <c r="S395" s="36" t="s">
        <v>1845</v>
      </c>
      <c r="T395" s="36">
        <v>642</v>
      </c>
      <c r="U395" s="36" t="s">
        <v>147</v>
      </c>
      <c r="V395" s="45">
        <v>1</v>
      </c>
      <c r="W395" s="51">
        <v>189</v>
      </c>
      <c r="X395" s="46">
        <f>W395</f>
        <v>189</v>
      </c>
      <c r="Y395" s="36">
        <v>2015</v>
      </c>
      <c r="Z395" s="29" t="s">
        <v>100</v>
      </c>
      <c r="AA395" s="36">
        <v>2015</v>
      </c>
      <c r="AB395" s="29" t="s">
        <v>100</v>
      </c>
      <c r="AC395" s="47">
        <v>2015</v>
      </c>
      <c r="AD395" s="29" t="s">
        <v>100</v>
      </c>
      <c r="AE395" s="47">
        <v>2015</v>
      </c>
      <c r="AF395" s="29" t="s">
        <v>310</v>
      </c>
      <c r="AG395" s="36">
        <v>2015</v>
      </c>
      <c r="AH395" s="29" t="s">
        <v>133</v>
      </c>
      <c r="AI395" s="36">
        <v>2016</v>
      </c>
      <c r="AJ395" s="29" t="s">
        <v>310</v>
      </c>
      <c r="AK395" s="36" t="s">
        <v>136</v>
      </c>
      <c r="AL395" s="36" t="s">
        <v>137</v>
      </c>
      <c r="AM395" s="36" t="s">
        <v>138</v>
      </c>
      <c r="AN395" s="36" t="s">
        <v>88</v>
      </c>
      <c r="AO395" s="36" t="s">
        <v>89</v>
      </c>
      <c r="AP395" s="36" t="s">
        <v>109</v>
      </c>
      <c r="AQ395" s="29" t="s">
        <v>109</v>
      </c>
      <c r="AR395" s="29" t="s">
        <v>835</v>
      </c>
    </row>
    <row r="396" spans="1:44" ht="135" hidden="1" customHeight="1" x14ac:dyDescent="0.25">
      <c r="A396" s="42"/>
      <c r="B396" s="36">
        <f t="shared" si="15"/>
        <v>359</v>
      </c>
      <c r="C396" s="36" t="s">
        <v>2013</v>
      </c>
      <c r="D396" s="29" t="s">
        <v>93</v>
      </c>
      <c r="E396" s="36" t="s">
        <v>109</v>
      </c>
      <c r="F396" s="36">
        <v>8</v>
      </c>
      <c r="G396" s="36" t="s">
        <v>109</v>
      </c>
      <c r="H396" s="47" t="s">
        <v>607</v>
      </c>
      <c r="I396" s="36" t="s">
        <v>72</v>
      </c>
      <c r="J396" s="36" t="s">
        <v>607</v>
      </c>
      <c r="K396" s="36" t="s">
        <v>607</v>
      </c>
      <c r="L396" s="44" t="s">
        <v>109</v>
      </c>
      <c r="M396" s="36" t="s">
        <v>649</v>
      </c>
      <c r="N396" s="36" t="s">
        <v>2014</v>
      </c>
      <c r="O396" s="36" t="s">
        <v>2008</v>
      </c>
      <c r="P396" s="36" t="s">
        <v>1787</v>
      </c>
      <c r="Q396" s="36" t="s">
        <v>109</v>
      </c>
      <c r="R396" s="36" t="s">
        <v>2015</v>
      </c>
      <c r="S396" s="36" t="s">
        <v>1845</v>
      </c>
      <c r="T396" s="36" t="s">
        <v>224</v>
      </c>
      <c r="U396" s="36" t="s">
        <v>147</v>
      </c>
      <c r="V396" s="45">
        <v>1</v>
      </c>
      <c r="W396" s="51">
        <v>142</v>
      </c>
      <c r="X396" s="46">
        <f>W396</f>
        <v>142</v>
      </c>
      <c r="Y396" s="36">
        <v>2015</v>
      </c>
      <c r="Z396" s="29" t="s">
        <v>100</v>
      </c>
      <c r="AA396" s="36">
        <v>2015</v>
      </c>
      <c r="AB396" s="29" t="s">
        <v>100</v>
      </c>
      <c r="AC396" s="47">
        <v>2015</v>
      </c>
      <c r="AD396" s="29" t="s">
        <v>100</v>
      </c>
      <c r="AE396" s="47">
        <v>2015</v>
      </c>
      <c r="AF396" s="29" t="s">
        <v>310</v>
      </c>
      <c r="AG396" s="36">
        <v>2015</v>
      </c>
      <c r="AH396" s="29" t="s">
        <v>133</v>
      </c>
      <c r="AI396" s="36">
        <v>2016</v>
      </c>
      <c r="AJ396" s="29" t="s">
        <v>310</v>
      </c>
      <c r="AK396" s="36" t="s">
        <v>136</v>
      </c>
      <c r="AL396" s="36" t="s">
        <v>137</v>
      </c>
      <c r="AM396" s="36" t="s">
        <v>138</v>
      </c>
      <c r="AN396" s="36" t="s">
        <v>88</v>
      </c>
      <c r="AO396" s="36" t="s">
        <v>89</v>
      </c>
      <c r="AP396" s="36" t="s">
        <v>109</v>
      </c>
      <c r="AQ396" s="29" t="s">
        <v>109</v>
      </c>
      <c r="AR396" s="29" t="s">
        <v>835</v>
      </c>
    </row>
    <row r="397" spans="1:44" ht="135" hidden="1" customHeight="1" x14ac:dyDescent="0.25">
      <c r="A397" s="42"/>
      <c r="B397" s="36">
        <f t="shared" si="15"/>
        <v>360</v>
      </c>
      <c r="C397" s="36" t="s">
        <v>2016</v>
      </c>
      <c r="D397" s="29"/>
      <c r="E397" s="36" t="s">
        <v>109</v>
      </c>
      <c r="F397" s="36">
        <v>8</v>
      </c>
      <c r="G397" s="36" t="s">
        <v>109</v>
      </c>
      <c r="H397" s="47" t="s">
        <v>607</v>
      </c>
      <c r="I397" s="36" t="s">
        <v>72</v>
      </c>
      <c r="J397" s="36" t="s">
        <v>607</v>
      </c>
      <c r="K397" s="36" t="s">
        <v>607</v>
      </c>
      <c r="L397" s="44" t="s">
        <v>109</v>
      </c>
      <c r="M397" s="36" t="s">
        <v>649</v>
      </c>
      <c r="N397" s="36" t="s">
        <v>2017</v>
      </c>
      <c r="O397" s="36" t="s">
        <v>2008</v>
      </c>
      <c r="P397" s="36" t="s">
        <v>1787</v>
      </c>
      <c r="Q397" s="36" t="s">
        <v>109</v>
      </c>
      <c r="R397" s="36" t="s">
        <v>2015</v>
      </c>
      <c r="S397" s="36" t="s">
        <v>1845</v>
      </c>
      <c r="T397" s="36" t="s">
        <v>224</v>
      </c>
      <c r="U397" s="36" t="s">
        <v>147</v>
      </c>
      <c r="V397" s="45">
        <v>1</v>
      </c>
      <c r="W397" s="46">
        <v>120</v>
      </c>
      <c r="X397" s="46">
        <v>50</v>
      </c>
      <c r="Y397" s="36">
        <v>2015</v>
      </c>
      <c r="Z397" s="36" t="s">
        <v>84</v>
      </c>
      <c r="AA397" s="36">
        <v>2015</v>
      </c>
      <c r="AB397" s="36" t="s">
        <v>82</v>
      </c>
      <c r="AC397" s="47">
        <v>2015</v>
      </c>
      <c r="AD397" s="36" t="s">
        <v>119</v>
      </c>
      <c r="AE397" s="47">
        <v>2015</v>
      </c>
      <c r="AF397" s="36" t="s">
        <v>100</v>
      </c>
      <c r="AG397" s="36">
        <v>2015</v>
      </c>
      <c r="AH397" s="36" t="s">
        <v>100</v>
      </c>
      <c r="AI397" s="36">
        <v>2016</v>
      </c>
      <c r="AJ397" s="36" t="s">
        <v>119</v>
      </c>
      <c r="AK397" s="36" t="s">
        <v>136</v>
      </c>
      <c r="AL397" s="36" t="s">
        <v>137</v>
      </c>
      <c r="AM397" s="36" t="s">
        <v>138</v>
      </c>
      <c r="AN397" s="36" t="s">
        <v>88</v>
      </c>
      <c r="AO397" s="36" t="s">
        <v>89</v>
      </c>
      <c r="AP397" s="36" t="s">
        <v>109</v>
      </c>
      <c r="AQ397" s="29" t="s">
        <v>109</v>
      </c>
      <c r="AR397" s="29"/>
    </row>
    <row r="398" spans="1:44" ht="133.5" hidden="1" customHeight="1" x14ac:dyDescent="0.25">
      <c r="A398" s="42" t="s">
        <v>2018</v>
      </c>
      <c r="B398" s="36">
        <f t="shared" si="15"/>
        <v>361</v>
      </c>
      <c r="C398" s="36" t="s">
        <v>2019</v>
      </c>
      <c r="D398" s="29" t="s">
        <v>93</v>
      </c>
      <c r="E398" s="36" t="s">
        <v>109</v>
      </c>
      <c r="F398" s="36">
        <v>8</v>
      </c>
      <c r="G398" s="36" t="s">
        <v>109</v>
      </c>
      <c r="H398" s="47" t="s">
        <v>607</v>
      </c>
      <c r="I398" s="36" t="s">
        <v>72</v>
      </c>
      <c r="J398" s="36" t="s">
        <v>607</v>
      </c>
      <c r="K398" s="36" t="s">
        <v>607</v>
      </c>
      <c r="L398" s="44" t="s">
        <v>109</v>
      </c>
      <c r="M398" s="36" t="s">
        <v>649</v>
      </c>
      <c r="N398" s="29" t="s">
        <v>2020</v>
      </c>
      <c r="O398" s="36" t="str">
        <f>N398</f>
        <v>Выполнение работ по сервисному обслуживанию и ремонту системы охранной сигнализации в офисе Обособленном подразделении «Мобильные ГТЭС Крым»</v>
      </c>
      <c r="P398" s="36" t="s">
        <v>1787</v>
      </c>
      <c r="Q398" s="36" t="s">
        <v>109</v>
      </c>
      <c r="R398" s="36" t="s">
        <v>2021</v>
      </c>
      <c r="S398" s="36" t="s">
        <v>2022</v>
      </c>
      <c r="T398" s="36" t="s">
        <v>224</v>
      </c>
      <c r="U398" s="36" t="s">
        <v>147</v>
      </c>
      <c r="V398" s="45">
        <v>1</v>
      </c>
      <c r="W398" s="46">
        <v>80</v>
      </c>
      <c r="X398" s="46">
        <v>33.299999999999997</v>
      </c>
      <c r="Y398" s="36">
        <v>2015</v>
      </c>
      <c r="Z398" s="29" t="s">
        <v>133</v>
      </c>
      <c r="AA398" s="36">
        <v>2015</v>
      </c>
      <c r="AB398" s="29" t="s">
        <v>133</v>
      </c>
      <c r="AC398" s="47">
        <v>2015</v>
      </c>
      <c r="AD398" s="29" t="s">
        <v>133</v>
      </c>
      <c r="AE398" s="47">
        <v>2015</v>
      </c>
      <c r="AF398" s="29" t="s">
        <v>133</v>
      </c>
      <c r="AG398" s="36">
        <v>2015</v>
      </c>
      <c r="AH398" s="29" t="s">
        <v>133</v>
      </c>
      <c r="AI398" s="36">
        <v>2016</v>
      </c>
      <c r="AJ398" s="29" t="s">
        <v>100</v>
      </c>
      <c r="AK398" s="36" t="s">
        <v>247</v>
      </c>
      <c r="AL398" s="36" t="s">
        <v>86</v>
      </c>
      <c r="AM398" s="36" t="s">
        <v>109</v>
      </c>
      <c r="AN398" s="36" t="s">
        <v>88</v>
      </c>
      <c r="AO398" s="36" t="s">
        <v>89</v>
      </c>
      <c r="AP398" s="36" t="s">
        <v>109</v>
      </c>
      <c r="AQ398" s="29" t="s">
        <v>109</v>
      </c>
      <c r="AR398" s="29" t="s">
        <v>589</v>
      </c>
    </row>
    <row r="399" spans="1:44" ht="105" hidden="1" customHeight="1" x14ac:dyDescent="0.25">
      <c r="A399" s="42"/>
      <c r="B399" s="36">
        <f t="shared" si="15"/>
        <v>362</v>
      </c>
      <c r="C399" s="36" t="s">
        <v>2023</v>
      </c>
      <c r="D399" s="29" t="s">
        <v>93</v>
      </c>
      <c r="E399" s="36" t="s">
        <v>109</v>
      </c>
      <c r="F399" s="36">
        <v>8</v>
      </c>
      <c r="G399" s="36" t="s">
        <v>109</v>
      </c>
      <c r="H399" s="47" t="s">
        <v>607</v>
      </c>
      <c r="I399" s="36" t="s">
        <v>72</v>
      </c>
      <c r="J399" s="36" t="s">
        <v>607</v>
      </c>
      <c r="K399" s="36" t="s">
        <v>607</v>
      </c>
      <c r="L399" s="44" t="s">
        <v>109</v>
      </c>
      <c r="M399" s="36" t="s">
        <v>649</v>
      </c>
      <c r="N399" s="36" t="s">
        <v>2024</v>
      </c>
      <c r="O399" s="36" t="s">
        <v>2024</v>
      </c>
      <c r="P399" s="36" t="s">
        <v>1787</v>
      </c>
      <c r="Q399" s="36" t="s">
        <v>109</v>
      </c>
      <c r="R399" s="36" t="s">
        <v>183</v>
      </c>
      <c r="S399" s="36">
        <v>3221130</v>
      </c>
      <c r="T399" s="36">
        <v>642</v>
      </c>
      <c r="U399" s="36" t="s">
        <v>147</v>
      </c>
      <c r="V399" s="45">
        <v>1</v>
      </c>
      <c r="W399" s="46">
        <v>320</v>
      </c>
      <c r="X399" s="46">
        <v>133.30000000000001</v>
      </c>
      <c r="Y399" s="36">
        <v>2015</v>
      </c>
      <c r="Z399" s="29" t="s">
        <v>83</v>
      </c>
      <c r="AA399" s="36">
        <v>2015</v>
      </c>
      <c r="AB399" s="29" t="s">
        <v>83</v>
      </c>
      <c r="AC399" s="47">
        <v>2015</v>
      </c>
      <c r="AD399" s="36" t="s">
        <v>119</v>
      </c>
      <c r="AE399" s="47">
        <v>2015</v>
      </c>
      <c r="AF399" s="29" t="s">
        <v>119</v>
      </c>
      <c r="AG399" s="36">
        <v>2015</v>
      </c>
      <c r="AH399" s="29" t="s">
        <v>119</v>
      </c>
      <c r="AI399" s="36">
        <v>2016</v>
      </c>
      <c r="AJ399" s="36" t="s">
        <v>119</v>
      </c>
      <c r="AK399" s="36" t="s">
        <v>136</v>
      </c>
      <c r="AL399" s="36" t="s">
        <v>137</v>
      </c>
      <c r="AM399" s="36" t="s">
        <v>138</v>
      </c>
      <c r="AN399" s="36" t="s">
        <v>88</v>
      </c>
      <c r="AO399" s="36" t="s">
        <v>89</v>
      </c>
      <c r="AP399" s="36" t="s">
        <v>109</v>
      </c>
      <c r="AQ399" s="29" t="s">
        <v>109</v>
      </c>
      <c r="AR399" s="29" t="s">
        <v>448</v>
      </c>
    </row>
    <row r="400" spans="1:44" ht="105" hidden="1" customHeight="1" x14ac:dyDescent="0.25">
      <c r="A400" s="42" t="s">
        <v>2025</v>
      </c>
      <c r="B400" s="36">
        <f t="shared" si="15"/>
        <v>363</v>
      </c>
      <c r="C400" s="36" t="s">
        <v>2026</v>
      </c>
      <c r="D400" s="29"/>
      <c r="E400" s="36" t="s">
        <v>109</v>
      </c>
      <c r="F400" s="36">
        <v>8</v>
      </c>
      <c r="G400" s="36" t="s">
        <v>109</v>
      </c>
      <c r="H400" s="47" t="s">
        <v>607</v>
      </c>
      <c r="I400" s="36" t="s">
        <v>72</v>
      </c>
      <c r="J400" s="36" t="s">
        <v>607</v>
      </c>
      <c r="K400" s="36" t="s">
        <v>607</v>
      </c>
      <c r="L400" s="44" t="s">
        <v>109</v>
      </c>
      <c r="M400" s="36" t="s">
        <v>649</v>
      </c>
      <c r="N400" s="36" t="s">
        <v>2027</v>
      </c>
      <c r="O400" s="36" t="s">
        <v>2027</v>
      </c>
      <c r="P400" s="36" t="s">
        <v>1787</v>
      </c>
      <c r="Q400" s="36" t="s">
        <v>109</v>
      </c>
      <c r="R400" s="36" t="s">
        <v>2021</v>
      </c>
      <c r="S400" s="36" t="s">
        <v>2022</v>
      </c>
      <c r="T400" s="36" t="s">
        <v>224</v>
      </c>
      <c r="U400" s="36" t="s">
        <v>147</v>
      </c>
      <c r="V400" s="45">
        <v>1</v>
      </c>
      <c r="W400" s="46">
        <v>200</v>
      </c>
      <c r="X400" s="46">
        <v>83.3</v>
      </c>
      <c r="Y400" s="36">
        <v>2015</v>
      </c>
      <c r="Z400" s="36" t="s">
        <v>84</v>
      </c>
      <c r="AA400" s="36">
        <v>2015</v>
      </c>
      <c r="AB400" s="36" t="s">
        <v>82</v>
      </c>
      <c r="AC400" s="47">
        <v>2015</v>
      </c>
      <c r="AD400" s="36" t="s">
        <v>119</v>
      </c>
      <c r="AE400" s="47">
        <v>2015</v>
      </c>
      <c r="AF400" s="36" t="s">
        <v>100</v>
      </c>
      <c r="AG400" s="36">
        <v>2015</v>
      </c>
      <c r="AH400" s="36" t="s">
        <v>100</v>
      </c>
      <c r="AI400" s="36">
        <v>2016</v>
      </c>
      <c r="AJ400" s="36" t="s">
        <v>119</v>
      </c>
      <c r="AK400" s="36" t="s">
        <v>136</v>
      </c>
      <c r="AL400" s="36" t="s">
        <v>137</v>
      </c>
      <c r="AM400" s="36" t="s">
        <v>138</v>
      </c>
      <c r="AN400" s="36" t="s">
        <v>88</v>
      </c>
      <c r="AO400" s="36" t="s">
        <v>89</v>
      </c>
      <c r="AP400" s="36" t="s">
        <v>109</v>
      </c>
      <c r="AQ400" s="29" t="s">
        <v>109</v>
      </c>
      <c r="AR400" s="29"/>
    </row>
    <row r="401" spans="1:44" ht="75" hidden="1" customHeight="1" x14ac:dyDescent="0.25">
      <c r="A401" s="42"/>
      <c r="B401" s="36">
        <f t="shared" si="15"/>
        <v>364</v>
      </c>
      <c r="C401" s="36" t="s">
        <v>2028</v>
      </c>
      <c r="D401" s="29" t="s">
        <v>165</v>
      </c>
      <c r="E401" s="36" t="s">
        <v>109</v>
      </c>
      <c r="F401" s="36">
        <v>8</v>
      </c>
      <c r="G401" s="36" t="s">
        <v>109</v>
      </c>
      <c r="H401" s="47" t="s">
        <v>607</v>
      </c>
      <c r="I401" s="36" t="s">
        <v>72</v>
      </c>
      <c r="J401" s="36" t="s">
        <v>607</v>
      </c>
      <c r="K401" s="36" t="s">
        <v>607</v>
      </c>
      <c r="L401" s="44" t="s">
        <v>109</v>
      </c>
      <c r="M401" s="36" t="s">
        <v>649</v>
      </c>
      <c r="N401" s="36" t="s">
        <v>2029</v>
      </c>
      <c r="O401" s="36" t="s">
        <v>2029</v>
      </c>
      <c r="P401" s="36" t="s">
        <v>2030</v>
      </c>
      <c r="Q401" s="36" t="s">
        <v>109</v>
      </c>
      <c r="R401" s="36" t="s">
        <v>1134</v>
      </c>
      <c r="S401" s="36">
        <v>5020000</v>
      </c>
      <c r="T401" s="36">
        <v>642</v>
      </c>
      <c r="U401" s="36" t="s">
        <v>147</v>
      </c>
      <c r="V401" s="45">
        <v>1</v>
      </c>
      <c r="W401" s="46">
        <v>480</v>
      </c>
      <c r="X401" s="46">
        <v>320</v>
      </c>
      <c r="Y401" s="36">
        <v>2015</v>
      </c>
      <c r="Z401" s="36" t="s">
        <v>99</v>
      </c>
      <c r="AA401" s="36">
        <v>2015</v>
      </c>
      <c r="AB401" s="36" t="s">
        <v>161</v>
      </c>
      <c r="AC401" s="47">
        <v>2015</v>
      </c>
      <c r="AD401" s="36" t="s">
        <v>84</v>
      </c>
      <c r="AE401" s="47">
        <v>2015</v>
      </c>
      <c r="AF401" s="36" t="s">
        <v>82</v>
      </c>
      <c r="AG401" s="36">
        <v>2015</v>
      </c>
      <c r="AH401" s="36" t="s">
        <v>82</v>
      </c>
      <c r="AI401" s="36">
        <v>2016</v>
      </c>
      <c r="AJ401" s="36" t="s">
        <v>84</v>
      </c>
      <c r="AK401" s="36" t="s">
        <v>136</v>
      </c>
      <c r="AL401" s="36" t="s">
        <v>137</v>
      </c>
      <c r="AM401" s="36" t="s">
        <v>138</v>
      </c>
      <c r="AN401" s="36" t="s">
        <v>88</v>
      </c>
      <c r="AO401" s="36" t="s">
        <v>89</v>
      </c>
      <c r="AP401" s="36" t="s">
        <v>109</v>
      </c>
      <c r="AQ401" s="29" t="s">
        <v>109</v>
      </c>
      <c r="AR401" s="29" t="s">
        <v>612</v>
      </c>
    </row>
    <row r="402" spans="1:44" ht="75" hidden="1" customHeight="1" x14ac:dyDescent="0.25">
      <c r="A402" s="42" t="s">
        <v>2031</v>
      </c>
      <c r="B402" s="36">
        <f t="shared" si="15"/>
        <v>365</v>
      </c>
      <c r="C402" s="36" t="s">
        <v>2032</v>
      </c>
      <c r="D402" s="29"/>
      <c r="E402" s="36" t="s">
        <v>109</v>
      </c>
      <c r="F402" s="36">
        <v>8</v>
      </c>
      <c r="G402" s="36" t="s">
        <v>109</v>
      </c>
      <c r="H402" s="47" t="s">
        <v>607</v>
      </c>
      <c r="I402" s="36" t="s">
        <v>72</v>
      </c>
      <c r="J402" s="36" t="s">
        <v>607</v>
      </c>
      <c r="K402" s="36" t="s">
        <v>607</v>
      </c>
      <c r="L402" s="44" t="s">
        <v>109</v>
      </c>
      <c r="M402" s="36" t="s">
        <v>649</v>
      </c>
      <c r="N402" s="36" t="s">
        <v>2033</v>
      </c>
      <c r="O402" s="36" t="s">
        <v>2033</v>
      </c>
      <c r="P402" s="36" t="s">
        <v>2034</v>
      </c>
      <c r="Q402" s="36" t="s">
        <v>109</v>
      </c>
      <c r="R402" s="36" t="s">
        <v>1134</v>
      </c>
      <c r="S402" s="36">
        <v>5020000</v>
      </c>
      <c r="T402" s="36">
        <v>642</v>
      </c>
      <c r="U402" s="36" t="s">
        <v>147</v>
      </c>
      <c r="V402" s="45">
        <v>1</v>
      </c>
      <c r="W402" s="46">
        <v>400</v>
      </c>
      <c r="X402" s="46">
        <v>266.60000000000002</v>
      </c>
      <c r="Y402" s="36">
        <v>2015</v>
      </c>
      <c r="Z402" s="36" t="s">
        <v>99</v>
      </c>
      <c r="AA402" s="36">
        <v>2015</v>
      </c>
      <c r="AB402" s="36" t="s">
        <v>161</v>
      </c>
      <c r="AC402" s="47">
        <v>2015</v>
      </c>
      <c r="AD402" s="36" t="s">
        <v>84</v>
      </c>
      <c r="AE402" s="47">
        <v>2015</v>
      </c>
      <c r="AF402" s="36" t="s">
        <v>82</v>
      </c>
      <c r="AG402" s="36">
        <v>2015</v>
      </c>
      <c r="AH402" s="36" t="s">
        <v>82</v>
      </c>
      <c r="AI402" s="36">
        <v>2016</v>
      </c>
      <c r="AJ402" s="36" t="s">
        <v>84</v>
      </c>
      <c r="AK402" s="36" t="s">
        <v>136</v>
      </c>
      <c r="AL402" s="36" t="s">
        <v>137</v>
      </c>
      <c r="AM402" s="36" t="s">
        <v>138</v>
      </c>
      <c r="AN402" s="36" t="s">
        <v>88</v>
      </c>
      <c r="AO402" s="36" t="s">
        <v>89</v>
      </c>
      <c r="AP402" s="36" t="s">
        <v>109</v>
      </c>
      <c r="AQ402" s="29" t="s">
        <v>109</v>
      </c>
      <c r="AR402" s="29"/>
    </row>
    <row r="403" spans="1:44" ht="75" hidden="1" customHeight="1" x14ac:dyDescent="0.25">
      <c r="A403" s="42" t="s">
        <v>2035</v>
      </c>
      <c r="B403" s="36">
        <f t="shared" si="15"/>
        <v>366</v>
      </c>
      <c r="C403" s="36" t="s">
        <v>2036</v>
      </c>
      <c r="D403" s="29" t="s">
        <v>93</v>
      </c>
      <c r="E403" s="36" t="s">
        <v>109</v>
      </c>
      <c r="F403" s="36">
        <v>8</v>
      </c>
      <c r="G403" s="36" t="s">
        <v>109</v>
      </c>
      <c r="H403" s="47" t="s">
        <v>607</v>
      </c>
      <c r="I403" s="36" t="s">
        <v>72</v>
      </c>
      <c r="J403" s="36" t="s">
        <v>607</v>
      </c>
      <c r="K403" s="36" t="s">
        <v>607</v>
      </c>
      <c r="L403" s="44" t="s">
        <v>109</v>
      </c>
      <c r="M403" s="36" t="s">
        <v>649</v>
      </c>
      <c r="N403" s="36" t="s">
        <v>2037</v>
      </c>
      <c r="O403" s="36" t="s">
        <v>2037</v>
      </c>
      <c r="P403" s="36" t="s">
        <v>2030</v>
      </c>
      <c r="Q403" s="36" t="s">
        <v>109</v>
      </c>
      <c r="R403" s="36" t="s">
        <v>1134</v>
      </c>
      <c r="S403" s="36">
        <v>5020000</v>
      </c>
      <c r="T403" s="36">
        <v>642</v>
      </c>
      <c r="U403" s="36" t="s">
        <v>147</v>
      </c>
      <c r="V403" s="45">
        <v>1</v>
      </c>
      <c r="W403" s="46">
        <v>136</v>
      </c>
      <c r="X403" s="46">
        <v>90.7</v>
      </c>
      <c r="Y403" s="36">
        <v>2015</v>
      </c>
      <c r="Z403" s="29" t="s">
        <v>82</v>
      </c>
      <c r="AA403" s="36">
        <v>2015</v>
      </c>
      <c r="AB403" s="29" t="s">
        <v>82</v>
      </c>
      <c r="AC403" s="47">
        <v>2015</v>
      </c>
      <c r="AD403" s="29" t="s">
        <v>82</v>
      </c>
      <c r="AE403" s="47">
        <v>2015</v>
      </c>
      <c r="AF403" s="29" t="s">
        <v>83</v>
      </c>
      <c r="AG403" s="36">
        <v>2015</v>
      </c>
      <c r="AH403" s="29" t="s">
        <v>83</v>
      </c>
      <c r="AI403" s="36">
        <v>2016</v>
      </c>
      <c r="AJ403" s="29" t="s">
        <v>83</v>
      </c>
      <c r="AK403" s="36" t="s">
        <v>136</v>
      </c>
      <c r="AL403" s="36" t="s">
        <v>137</v>
      </c>
      <c r="AM403" s="36" t="s">
        <v>138</v>
      </c>
      <c r="AN403" s="36" t="s">
        <v>88</v>
      </c>
      <c r="AO403" s="36" t="s">
        <v>89</v>
      </c>
      <c r="AP403" s="36" t="s">
        <v>109</v>
      </c>
      <c r="AQ403" s="29" t="s">
        <v>109</v>
      </c>
      <c r="AR403" s="29" t="s">
        <v>665</v>
      </c>
    </row>
    <row r="404" spans="1:44" ht="78.75" hidden="1" customHeight="1" x14ac:dyDescent="0.25">
      <c r="A404" s="42" t="s">
        <v>2038</v>
      </c>
      <c r="B404" s="36">
        <f t="shared" si="15"/>
        <v>367</v>
      </c>
      <c r="C404" s="36" t="s">
        <v>2039</v>
      </c>
      <c r="D404" s="29" t="s">
        <v>93</v>
      </c>
      <c r="E404" s="36" t="s">
        <v>109</v>
      </c>
      <c r="F404" s="36">
        <v>8</v>
      </c>
      <c r="G404" s="36" t="s">
        <v>109</v>
      </c>
      <c r="H404" s="47" t="s">
        <v>607</v>
      </c>
      <c r="I404" s="36" t="s">
        <v>72</v>
      </c>
      <c r="J404" s="36" t="s">
        <v>607</v>
      </c>
      <c r="K404" s="36" t="s">
        <v>607</v>
      </c>
      <c r="L404" s="44" t="s">
        <v>109</v>
      </c>
      <c r="M404" s="36" t="s">
        <v>649</v>
      </c>
      <c r="N404" s="29" t="s">
        <v>2040</v>
      </c>
      <c r="O404" s="36" t="s">
        <v>2041</v>
      </c>
      <c r="P404" s="29" t="s">
        <v>2042</v>
      </c>
      <c r="Q404" s="36" t="s">
        <v>109</v>
      </c>
      <c r="R404" s="36" t="s">
        <v>1134</v>
      </c>
      <c r="S404" s="36">
        <v>5020000</v>
      </c>
      <c r="T404" s="36">
        <v>642</v>
      </c>
      <c r="U404" s="36" t="s">
        <v>147</v>
      </c>
      <c r="V404" s="45">
        <v>1</v>
      </c>
      <c r="W404" s="46">
        <v>400</v>
      </c>
      <c r="X404" s="46">
        <v>266.7</v>
      </c>
      <c r="Y404" s="36">
        <v>2015</v>
      </c>
      <c r="Z404" s="29" t="s">
        <v>84</v>
      </c>
      <c r="AA404" s="36">
        <v>2015</v>
      </c>
      <c r="AB404" s="29" t="s">
        <v>84</v>
      </c>
      <c r="AC404" s="47">
        <v>2015</v>
      </c>
      <c r="AD404" s="36" t="s">
        <v>84</v>
      </c>
      <c r="AE404" s="47">
        <v>2015</v>
      </c>
      <c r="AF404" s="36" t="s">
        <v>82</v>
      </c>
      <c r="AG404" s="36">
        <v>2015</v>
      </c>
      <c r="AH404" s="36" t="s">
        <v>82</v>
      </c>
      <c r="AI404" s="36">
        <v>2016</v>
      </c>
      <c r="AJ404" s="29" t="s">
        <v>82</v>
      </c>
      <c r="AK404" s="36" t="s">
        <v>136</v>
      </c>
      <c r="AL404" s="36" t="s">
        <v>137</v>
      </c>
      <c r="AM404" s="36" t="s">
        <v>138</v>
      </c>
      <c r="AN404" s="36" t="s">
        <v>88</v>
      </c>
      <c r="AO404" s="36" t="s">
        <v>89</v>
      </c>
      <c r="AP404" s="36" t="s">
        <v>109</v>
      </c>
      <c r="AQ404" s="29" t="s">
        <v>109</v>
      </c>
      <c r="AR404" s="29" t="s">
        <v>507</v>
      </c>
    </row>
    <row r="405" spans="1:44" ht="75" hidden="1" customHeight="1" x14ac:dyDescent="0.25">
      <c r="A405" s="42" t="s">
        <v>2043</v>
      </c>
      <c r="B405" s="36">
        <f t="shared" si="15"/>
        <v>368</v>
      </c>
      <c r="C405" s="36" t="s">
        <v>2044</v>
      </c>
      <c r="D405" s="29" t="s">
        <v>93</v>
      </c>
      <c r="E405" s="36" t="s">
        <v>109</v>
      </c>
      <c r="F405" s="36">
        <v>8</v>
      </c>
      <c r="G405" s="36" t="s">
        <v>109</v>
      </c>
      <c r="H405" s="47" t="s">
        <v>607</v>
      </c>
      <c r="I405" s="36" t="s">
        <v>72</v>
      </c>
      <c r="J405" s="36" t="s">
        <v>607</v>
      </c>
      <c r="K405" s="36" t="s">
        <v>607</v>
      </c>
      <c r="L405" s="44" t="s">
        <v>109</v>
      </c>
      <c r="M405" s="36" t="s">
        <v>649</v>
      </c>
      <c r="N405" s="36" t="s">
        <v>2045</v>
      </c>
      <c r="O405" s="36" t="s">
        <v>2045</v>
      </c>
      <c r="P405" s="29" t="s">
        <v>2042</v>
      </c>
      <c r="Q405" s="36" t="s">
        <v>109</v>
      </c>
      <c r="R405" s="36" t="s">
        <v>1134</v>
      </c>
      <c r="S405" s="36">
        <v>5020000</v>
      </c>
      <c r="T405" s="36">
        <v>642</v>
      </c>
      <c r="U405" s="36" t="s">
        <v>147</v>
      </c>
      <c r="V405" s="45">
        <v>1</v>
      </c>
      <c r="W405" s="46">
        <v>2256</v>
      </c>
      <c r="X405" s="46">
        <v>1504</v>
      </c>
      <c r="Y405" s="36">
        <v>2015</v>
      </c>
      <c r="Z405" s="29" t="s">
        <v>84</v>
      </c>
      <c r="AA405" s="36">
        <v>2015</v>
      </c>
      <c r="AB405" s="29" t="s">
        <v>84</v>
      </c>
      <c r="AC405" s="47">
        <v>2015</v>
      </c>
      <c r="AD405" s="36" t="s">
        <v>84</v>
      </c>
      <c r="AE405" s="47">
        <v>2015</v>
      </c>
      <c r="AF405" s="36" t="s">
        <v>82</v>
      </c>
      <c r="AG405" s="36">
        <v>2015</v>
      </c>
      <c r="AH405" s="36" t="s">
        <v>82</v>
      </c>
      <c r="AI405" s="36">
        <v>2016</v>
      </c>
      <c r="AJ405" s="36" t="s">
        <v>84</v>
      </c>
      <c r="AK405" s="36" t="s">
        <v>136</v>
      </c>
      <c r="AL405" s="36" t="s">
        <v>137</v>
      </c>
      <c r="AM405" s="36" t="s">
        <v>138</v>
      </c>
      <c r="AN405" s="36" t="s">
        <v>88</v>
      </c>
      <c r="AO405" s="36" t="s">
        <v>89</v>
      </c>
      <c r="AP405" s="36" t="s">
        <v>109</v>
      </c>
      <c r="AQ405" s="29" t="s">
        <v>109</v>
      </c>
      <c r="AR405" s="29" t="s">
        <v>177</v>
      </c>
    </row>
    <row r="406" spans="1:44" ht="75" hidden="1" customHeight="1" x14ac:dyDescent="0.25">
      <c r="A406" s="42"/>
      <c r="B406" s="36">
        <f t="shared" si="15"/>
        <v>369</v>
      </c>
      <c r="C406" s="36" t="s">
        <v>2046</v>
      </c>
      <c r="D406" s="29" t="s">
        <v>165</v>
      </c>
      <c r="E406" s="36" t="s">
        <v>109</v>
      </c>
      <c r="F406" s="36">
        <v>8</v>
      </c>
      <c r="G406" s="36" t="s">
        <v>109</v>
      </c>
      <c r="H406" s="47" t="s">
        <v>607</v>
      </c>
      <c r="I406" s="36" t="s">
        <v>72</v>
      </c>
      <c r="J406" s="36" t="s">
        <v>607</v>
      </c>
      <c r="K406" s="36" t="s">
        <v>607</v>
      </c>
      <c r="L406" s="44" t="s">
        <v>109</v>
      </c>
      <c r="M406" s="36" t="s">
        <v>649</v>
      </c>
      <c r="N406" s="36" t="s">
        <v>2047</v>
      </c>
      <c r="O406" s="36" t="s">
        <v>2047</v>
      </c>
      <c r="P406" s="36" t="s">
        <v>2048</v>
      </c>
      <c r="Q406" s="36" t="s">
        <v>109</v>
      </c>
      <c r="R406" s="36" t="s">
        <v>1134</v>
      </c>
      <c r="S406" s="36">
        <v>5020000</v>
      </c>
      <c r="T406" s="36">
        <v>642</v>
      </c>
      <c r="U406" s="36" t="s">
        <v>147</v>
      </c>
      <c r="V406" s="45">
        <v>1</v>
      </c>
      <c r="W406" s="46">
        <v>2000</v>
      </c>
      <c r="X406" s="46">
        <v>833.3</v>
      </c>
      <c r="Y406" s="36">
        <v>2015</v>
      </c>
      <c r="Z406" s="36" t="s">
        <v>84</v>
      </c>
      <c r="AA406" s="36">
        <v>2015</v>
      </c>
      <c r="AB406" s="36" t="s">
        <v>82</v>
      </c>
      <c r="AC406" s="47">
        <v>2015</v>
      </c>
      <c r="AD406" s="36" t="s">
        <v>119</v>
      </c>
      <c r="AE406" s="47">
        <v>2015</v>
      </c>
      <c r="AF406" s="36" t="s">
        <v>100</v>
      </c>
      <c r="AG406" s="36">
        <v>2015</v>
      </c>
      <c r="AH406" s="36" t="s">
        <v>100</v>
      </c>
      <c r="AI406" s="36">
        <v>2016</v>
      </c>
      <c r="AJ406" s="36" t="s">
        <v>119</v>
      </c>
      <c r="AK406" s="36" t="s">
        <v>136</v>
      </c>
      <c r="AL406" s="36" t="s">
        <v>137</v>
      </c>
      <c r="AM406" s="36" t="s">
        <v>138</v>
      </c>
      <c r="AN406" s="36" t="s">
        <v>88</v>
      </c>
      <c r="AO406" s="36" t="s">
        <v>89</v>
      </c>
      <c r="AP406" s="36" t="s">
        <v>109</v>
      </c>
      <c r="AQ406" s="29" t="s">
        <v>109</v>
      </c>
      <c r="AR406" s="29" t="s">
        <v>612</v>
      </c>
    </row>
    <row r="407" spans="1:44" ht="75" hidden="1" customHeight="1" x14ac:dyDescent="0.25">
      <c r="A407" s="42" t="s">
        <v>2049</v>
      </c>
      <c r="B407" s="36">
        <f t="shared" si="15"/>
        <v>370</v>
      </c>
      <c r="C407" s="36" t="s">
        <v>2050</v>
      </c>
      <c r="D407" s="29" t="s">
        <v>93</v>
      </c>
      <c r="E407" s="36" t="s">
        <v>109</v>
      </c>
      <c r="F407" s="36">
        <v>8</v>
      </c>
      <c r="G407" s="36" t="s">
        <v>109</v>
      </c>
      <c r="H407" s="47" t="s">
        <v>607</v>
      </c>
      <c r="I407" s="36" t="s">
        <v>72</v>
      </c>
      <c r="J407" s="36" t="s">
        <v>607</v>
      </c>
      <c r="K407" s="36" t="s">
        <v>607</v>
      </c>
      <c r="L407" s="44" t="s">
        <v>109</v>
      </c>
      <c r="M407" s="36" t="s">
        <v>649</v>
      </c>
      <c r="N407" s="36" t="s">
        <v>2051</v>
      </c>
      <c r="O407" s="36" t="s">
        <v>2051</v>
      </c>
      <c r="P407" s="36" t="s">
        <v>2052</v>
      </c>
      <c r="Q407" s="36" t="s">
        <v>109</v>
      </c>
      <c r="R407" s="36" t="s">
        <v>1134</v>
      </c>
      <c r="S407" s="36">
        <v>5020474</v>
      </c>
      <c r="T407" s="36" t="s">
        <v>224</v>
      </c>
      <c r="U407" s="36" t="s">
        <v>147</v>
      </c>
      <c r="V407" s="45">
        <v>1</v>
      </c>
      <c r="W407" s="46">
        <v>1200</v>
      </c>
      <c r="X407" s="46">
        <v>800</v>
      </c>
      <c r="Y407" s="36">
        <v>2015</v>
      </c>
      <c r="Z407" s="29" t="s">
        <v>82</v>
      </c>
      <c r="AA407" s="36">
        <v>2015</v>
      </c>
      <c r="AB407" s="29" t="s">
        <v>82</v>
      </c>
      <c r="AC407" s="47">
        <v>2015</v>
      </c>
      <c r="AD407" s="29" t="s">
        <v>82</v>
      </c>
      <c r="AE407" s="47">
        <v>2015</v>
      </c>
      <c r="AF407" s="36" t="s">
        <v>82</v>
      </c>
      <c r="AG407" s="36">
        <v>2015</v>
      </c>
      <c r="AH407" s="36" t="s">
        <v>82</v>
      </c>
      <c r="AI407" s="36">
        <v>2016</v>
      </c>
      <c r="AJ407" s="29" t="s">
        <v>82</v>
      </c>
      <c r="AK407" s="36" t="s">
        <v>136</v>
      </c>
      <c r="AL407" s="36" t="s">
        <v>137</v>
      </c>
      <c r="AM407" s="36" t="s">
        <v>138</v>
      </c>
      <c r="AN407" s="36" t="s">
        <v>88</v>
      </c>
      <c r="AO407" s="36" t="s">
        <v>89</v>
      </c>
      <c r="AP407" s="36" t="s">
        <v>109</v>
      </c>
      <c r="AQ407" s="29" t="s">
        <v>109</v>
      </c>
      <c r="AR407" s="29" t="s">
        <v>1710</v>
      </c>
    </row>
    <row r="408" spans="1:44" ht="75" hidden="1" customHeight="1" x14ac:dyDescent="0.25">
      <c r="A408" s="42"/>
      <c r="B408" s="36">
        <f t="shared" si="15"/>
        <v>371</v>
      </c>
      <c r="C408" s="36" t="s">
        <v>2053</v>
      </c>
      <c r="D408" s="29"/>
      <c r="E408" s="36" t="s">
        <v>109</v>
      </c>
      <c r="F408" s="36">
        <v>8</v>
      </c>
      <c r="G408" s="36" t="s">
        <v>109</v>
      </c>
      <c r="H408" s="47" t="s">
        <v>607</v>
      </c>
      <c r="I408" s="36" t="s">
        <v>72</v>
      </c>
      <c r="J408" s="36" t="s">
        <v>607</v>
      </c>
      <c r="K408" s="36" t="s">
        <v>607</v>
      </c>
      <c r="L408" s="44" t="s">
        <v>109</v>
      </c>
      <c r="M408" s="36" t="s">
        <v>649</v>
      </c>
      <c r="N408" s="36" t="s">
        <v>2054</v>
      </c>
      <c r="O408" s="36" t="s">
        <v>2054</v>
      </c>
      <c r="P408" s="36" t="s">
        <v>2055</v>
      </c>
      <c r="Q408" s="36" t="s">
        <v>109</v>
      </c>
      <c r="R408" s="36" t="s">
        <v>1181</v>
      </c>
      <c r="S408" s="36">
        <v>7499090</v>
      </c>
      <c r="T408" s="36">
        <v>642</v>
      </c>
      <c r="U408" s="36" t="s">
        <v>147</v>
      </c>
      <c r="V408" s="45">
        <v>1</v>
      </c>
      <c r="W408" s="46">
        <v>400</v>
      </c>
      <c r="X408" s="46">
        <v>266.7</v>
      </c>
      <c r="Y408" s="36">
        <v>2015</v>
      </c>
      <c r="Z408" s="36" t="s">
        <v>99</v>
      </c>
      <c r="AA408" s="36">
        <v>2015</v>
      </c>
      <c r="AB408" s="36" t="s">
        <v>161</v>
      </c>
      <c r="AC408" s="47">
        <v>2015</v>
      </c>
      <c r="AD408" s="36" t="s">
        <v>84</v>
      </c>
      <c r="AE408" s="47">
        <v>2015</v>
      </c>
      <c r="AF408" s="36" t="s">
        <v>82</v>
      </c>
      <c r="AG408" s="36">
        <v>2015</v>
      </c>
      <c r="AH408" s="36" t="s">
        <v>82</v>
      </c>
      <c r="AI408" s="36">
        <v>2016</v>
      </c>
      <c r="AJ408" s="36" t="s">
        <v>84</v>
      </c>
      <c r="AK408" s="36" t="s">
        <v>136</v>
      </c>
      <c r="AL408" s="36" t="s">
        <v>137</v>
      </c>
      <c r="AM408" s="36" t="s">
        <v>138</v>
      </c>
      <c r="AN408" s="36" t="s">
        <v>88</v>
      </c>
      <c r="AO408" s="36" t="s">
        <v>89</v>
      </c>
      <c r="AP408" s="36" t="s">
        <v>109</v>
      </c>
      <c r="AQ408" s="29" t="s">
        <v>109</v>
      </c>
      <c r="AR408" s="29"/>
    </row>
    <row r="409" spans="1:44" ht="90" hidden="1" customHeight="1" x14ac:dyDescent="0.25">
      <c r="A409" s="42" t="s">
        <v>2056</v>
      </c>
      <c r="B409" s="36">
        <f t="shared" si="15"/>
        <v>372</v>
      </c>
      <c r="C409" s="36" t="s">
        <v>2057</v>
      </c>
      <c r="D409" s="29" t="s">
        <v>93</v>
      </c>
      <c r="E409" s="36" t="s">
        <v>109</v>
      </c>
      <c r="F409" s="36">
        <v>8</v>
      </c>
      <c r="G409" s="36" t="s">
        <v>109</v>
      </c>
      <c r="H409" s="47" t="s">
        <v>607</v>
      </c>
      <c r="I409" s="36" t="s">
        <v>72</v>
      </c>
      <c r="J409" s="36" t="s">
        <v>607</v>
      </c>
      <c r="K409" s="36" t="s">
        <v>607</v>
      </c>
      <c r="L409" s="44" t="s">
        <v>109</v>
      </c>
      <c r="M409" s="36" t="s">
        <v>649</v>
      </c>
      <c r="N409" s="36" t="s">
        <v>2058</v>
      </c>
      <c r="O409" s="36" t="s">
        <v>2058</v>
      </c>
      <c r="P409" s="36" t="s">
        <v>2055</v>
      </c>
      <c r="Q409" s="36" t="s">
        <v>109</v>
      </c>
      <c r="R409" s="36" t="s">
        <v>1181</v>
      </c>
      <c r="S409" s="36">
        <v>7499090</v>
      </c>
      <c r="T409" s="36">
        <v>642</v>
      </c>
      <c r="U409" s="36" t="s">
        <v>147</v>
      </c>
      <c r="V409" s="45">
        <v>1</v>
      </c>
      <c r="W409" s="46">
        <v>1200</v>
      </c>
      <c r="X409" s="46">
        <v>800</v>
      </c>
      <c r="Y409" s="36">
        <v>2015</v>
      </c>
      <c r="Z409" s="29" t="s">
        <v>82</v>
      </c>
      <c r="AA409" s="36">
        <v>2015</v>
      </c>
      <c r="AB409" s="29" t="s">
        <v>82</v>
      </c>
      <c r="AC409" s="47">
        <v>2015</v>
      </c>
      <c r="AD409" s="29" t="s">
        <v>82</v>
      </c>
      <c r="AE409" s="47">
        <v>2015</v>
      </c>
      <c r="AF409" s="29" t="s">
        <v>83</v>
      </c>
      <c r="AG409" s="36">
        <v>2015</v>
      </c>
      <c r="AH409" s="29" t="s">
        <v>83</v>
      </c>
      <c r="AI409" s="36">
        <v>2016</v>
      </c>
      <c r="AJ409" s="29" t="s">
        <v>83</v>
      </c>
      <c r="AK409" s="36" t="s">
        <v>136</v>
      </c>
      <c r="AL409" s="36" t="s">
        <v>137</v>
      </c>
      <c r="AM409" s="36" t="s">
        <v>138</v>
      </c>
      <c r="AN409" s="36" t="s">
        <v>88</v>
      </c>
      <c r="AO409" s="36" t="s">
        <v>89</v>
      </c>
      <c r="AP409" s="36" t="s">
        <v>109</v>
      </c>
      <c r="AQ409" s="29" t="s">
        <v>109</v>
      </c>
      <c r="AR409" s="29" t="s">
        <v>1710</v>
      </c>
    </row>
    <row r="410" spans="1:44" ht="75" hidden="1" customHeight="1" x14ac:dyDescent="0.25">
      <c r="A410" s="42" t="s">
        <v>2059</v>
      </c>
      <c r="B410" s="36">
        <f t="shared" si="15"/>
        <v>373</v>
      </c>
      <c r="C410" s="36" t="s">
        <v>2060</v>
      </c>
      <c r="D410" s="29" t="s">
        <v>93</v>
      </c>
      <c r="E410" s="36" t="s">
        <v>109</v>
      </c>
      <c r="F410" s="36">
        <v>8</v>
      </c>
      <c r="G410" s="36" t="s">
        <v>109</v>
      </c>
      <c r="H410" s="47" t="s">
        <v>607</v>
      </c>
      <c r="I410" s="36" t="s">
        <v>72</v>
      </c>
      <c r="J410" s="36" t="s">
        <v>607</v>
      </c>
      <c r="K410" s="36" t="s">
        <v>607</v>
      </c>
      <c r="L410" s="44" t="s">
        <v>109</v>
      </c>
      <c r="M410" s="36" t="s">
        <v>649</v>
      </c>
      <c r="N410" s="36" t="s">
        <v>2061</v>
      </c>
      <c r="O410" s="36" t="s">
        <v>2061</v>
      </c>
      <c r="P410" s="36" t="s">
        <v>1964</v>
      </c>
      <c r="Q410" s="36" t="s">
        <v>109</v>
      </c>
      <c r="R410" s="36" t="s">
        <v>1029</v>
      </c>
      <c r="S410" s="36">
        <v>7499090</v>
      </c>
      <c r="T410" s="36" t="s">
        <v>224</v>
      </c>
      <c r="U410" s="36" t="s">
        <v>147</v>
      </c>
      <c r="V410" s="45">
        <v>1</v>
      </c>
      <c r="W410" s="46">
        <v>440</v>
      </c>
      <c r="X410" s="46">
        <v>293.3</v>
      </c>
      <c r="Y410" s="36">
        <v>2015</v>
      </c>
      <c r="Z410" s="29" t="s">
        <v>310</v>
      </c>
      <c r="AA410" s="36">
        <v>2015</v>
      </c>
      <c r="AB410" s="29" t="s">
        <v>310</v>
      </c>
      <c r="AC410" s="47">
        <v>2015</v>
      </c>
      <c r="AD410" s="29" t="s">
        <v>133</v>
      </c>
      <c r="AE410" s="47">
        <v>2015</v>
      </c>
      <c r="AF410" s="29" t="s">
        <v>133</v>
      </c>
      <c r="AG410" s="36">
        <v>2015</v>
      </c>
      <c r="AH410" s="29" t="s">
        <v>133</v>
      </c>
      <c r="AI410" s="36">
        <v>2016</v>
      </c>
      <c r="AJ410" s="29" t="s">
        <v>133</v>
      </c>
      <c r="AK410" s="36" t="s">
        <v>136</v>
      </c>
      <c r="AL410" s="36" t="s">
        <v>137</v>
      </c>
      <c r="AM410" s="36" t="s">
        <v>138</v>
      </c>
      <c r="AN410" s="36" t="s">
        <v>88</v>
      </c>
      <c r="AO410" s="36" t="s">
        <v>89</v>
      </c>
      <c r="AP410" s="36" t="s">
        <v>109</v>
      </c>
      <c r="AQ410" s="29" t="s">
        <v>109</v>
      </c>
      <c r="AR410" s="29" t="s">
        <v>826</v>
      </c>
    </row>
    <row r="411" spans="1:44" ht="75" hidden="1" customHeight="1" x14ac:dyDescent="0.25">
      <c r="A411" s="42" t="s">
        <v>2059</v>
      </c>
      <c r="B411" s="36">
        <f t="shared" si="15"/>
        <v>374</v>
      </c>
      <c r="C411" s="36" t="s">
        <v>2062</v>
      </c>
      <c r="D411" s="29" t="s">
        <v>93</v>
      </c>
      <c r="E411" s="36" t="s">
        <v>109</v>
      </c>
      <c r="F411" s="36">
        <v>8</v>
      </c>
      <c r="G411" s="36" t="s">
        <v>109</v>
      </c>
      <c r="H411" s="47" t="s">
        <v>607</v>
      </c>
      <c r="I411" s="36" t="s">
        <v>72</v>
      </c>
      <c r="J411" s="36" t="s">
        <v>607</v>
      </c>
      <c r="K411" s="36" t="s">
        <v>607</v>
      </c>
      <c r="L411" s="44" t="s">
        <v>109</v>
      </c>
      <c r="M411" s="36" t="s">
        <v>649</v>
      </c>
      <c r="N411" s="36" t="s">
        <v>2063</v>
      </c>
      <c r="O411" s="36" t="s">
        <v>2063</v>
      </c>
      <c r="P411" s="36" t="s">
        <v>1964</v>
      </c>
      <c r="Q411" s="36" t="s">
        <v>109</v>
      </c>
      <c r="R411" s="36" t="s">
        <v>1029</v>
      </c>
      <c r="S411" s="36">
        <v>7499090</v>
      </c>
      <c r="T411" s="36" t="s">
        <v>224</v>
      </c>
      <c r="U411" s="36" t="s">
        <v>147</v>
      </c>
      <c r="V411" s="45">
        <v>1</v>
      </c>
      <c r="W411" s="46">
        <v>440</v>
      </c>
      <c r="X411" s="46">
        <v>293.3</v>
      </c>
      <c r="Y411" s="36">
        <v>2015</v>
      </c>
      <c r="Z411" s="29" t="s">
        <v>310</v>
      </c>
      <c r="AA411" s="36">
        <v>2015</v>
      </c>
      <c r="AB411" s="29" t="s">
        <v>310</v>
      </c>
      <c r="AC411" s="47">
        <v>2015</v>
      </c>
      <c r="AD411" s="29" t="s">
        <v>133</v>
      </c>
      <c r="AE411" s="47">
        <v>2015</v>
      </c>
      <c r="AF411" s="29" t="s">
        <v>133</v>
      </c>
      <c r="AG411" s="36">
        <v>2015</v>
      </c>
      <c r="AH411" s="29" t="s">
        <v>133</v>
      </c>
      <c r="AI411" s="36">
        <v>2016</v>
      </c>
      <c r="AJ411" s="29" t="s">
        <v>133</v>
      </c>
      <c r="AK411" s="36" t="s">
        <v>136</v>
      </c>
      <c r="AL411" s="36" t="s">
        <v>137</v>
      </c>
      <c r="AM411" s="36" t="s">
        <v>138</v>
      </c>
      <c r="AN411" s="36" t="s">
        <v>88</v>
      </c>
      <c r="AO411" s="36" t="s">
        <v>89</v>
      </c>
      <c r="AP411" s="36" t="s">
        <v>109</v>
      </c>
      <c r="AQ411" s="29" t="s">
        <v>109</v>
      </c>
      <c r="AR411" s="29" t="s">
        <v>826</v>
      </c>
    </row>
    <row r="412" spans="1:44" ht="75" hidden="1" customHeight="1" x14ac:dyDescent="0.25">
      <c r="A412" s="42" t="s">
        <v>2064</v>
      </c>
      <c r="B412" s="36">
        <f t="shared" si="15"/>
        <v>375</v>
      </c>
      <c r="C412" s="36" t="s">
        <v>2065</v>
      </c>
      <c r="D412" s="29" t="s">
        <v>93</v>
      </c>
      <c r="E412" s="36" t="s">
        <v>109</v>
      </c>
      <c r="F412" s="36">
        <v>8</v>
      </c>
      <c r="G412" s="36" t="s">
        <v>109</v>
      </c>
      <c r="H412" s="47" t="s">
        <v>607</v>
      </c>
      <c r="I412" s="36" t="s">
        <v>72</v>
      </c>
      <c r="J412" s="36" t="s">
        <v>607</v>
      </c>
      <c r="K412" s="36" t="s">
        <v>607</v>
      </c>
      <c r="L412" s="44" t="s">
        <v>109</v>
      </c>
      <c r="M412" s="36" t="s">
        <v>649</v>
      </c>
      <c r="N412" s="36" t="s">
        <v>2066</v>
      </c>
      <c r="O412" s="36" t="s">
        <v>2066</v>
      </c>
      <c r="P412" s="36" t="s">
        <v>2067</v>
      </c>
      <c r="Q412" s="36" t="s">
        <v>109</v>
      </c>
      <c r="R412" s="36" t="s">
        <v>1150</v>
      </c>
      <c r="S412" s="36">
        <v>5050000</v>
      </c>
      <c r="T412" s="36" t="s">
        <v>224</v>
      </c>
      <c r="U412" s="36" t="s">
        <v>147</v>
      </c>
      <c r="V412" s="45">
        <v>1</v>
      </c>
      <c r="W412" s="51">
        <v>29808</v>
      </c>
      <c r="X412" s="46">
        <f>W412</f>
        <v>29808</v>
      </c>
      <c r="Y412" s="36">
        <v>2015</v>
      </c>
      <c r="Z412" s="29" t="s">
        <v>82</v>
      </c>
      <c r="AA412" s="36">
        <v>2015</v>
      </c>
      <c r="AB412" s="29" t="s">
        <v>82</v>
      </c>
      <c r="AC412" s="47">
        <v>2015</v>
      </c>
      <c r="AD412" s="29" t="s">
        <v>82</v>
      </c>
      <c r="AE412" s="47">
        <v>2015</v>
      </c>
      <c r="AF412" s="36" t="s">
        <v>82</v>
      </c>
      <c r="AG412" s="36">
        <v>2015</v>
      </c>
      <c r="AH412" s="36" t="s">
        <v>82</v>
      </c>
      <c r="AI412" s="36">
        <v>2016</v>
      </c>
      <c r="AJ412" s="29" t="s">
        <v>82</v>
      </c>
      <c r="AK412" s="29" t="s">
        <v>149</v>
      </c>
      <c r="AL412" s="36" t="s">
        <v>137</v>
      </c>
      <c r="AM412" s="36" t="s">
        <v>138</v>
      </c>
      <c r="AN412" s="36" t="s">
        <v>88</v>
      </c>
      <c r="AO412" s="36" t="s">
        <v>89</v>
      </c>
      <c r="AP412" s="36" t="s">
        <v>109</v>
      </c>
      <c r="AQ412" s="29" t="s">
        <v>109</v>
      </c>
      <c r="AR412" s="29" t="s">
        <v>2068</v>
      </c>
    </row>
    <row r="413" spans="1:44" ht="75" hidden="1" customHeight="1" x14ac:dyDescent="0.25">
      <c r="A413" s="42"/>
      <c r="B413" s="36">
        <f t="shared" si="15"/>
        <v>376</v>
      </c>
      <c r="C413" s="36" t="s">
        <v>2069</v>
      </c>
      <c r="D413" s="29" t="s">
        <v>165</v>
      </c>
      <c r="E413" s="36" t="s">
        <v>109</v>
      </c>
      <c r="F413" s="36">
        <v>8</v>
      </c>
      <c r="G413" s="36" t="s">
        <v>109</v>
      </c>
      <c r="H413" s="47" t="s">
        <v>607</v>
      </c>
      <c r="I413" s="36" t="s">
        <v>72</v>
      </c>
      <c r="J413" s="36" t="s">
        <v>607</v>
      </c>
      <c r="K413" s="36" t="s">
        <v>607</v>
      </c>
      <c r="L413" s="44" t="s">
        <v>109</v>
      </c>
      <c r="M413" s="36" t="s">
        <v>649</v>
      </c>
      <c r="N413" s="36" t="s">
        <v>2070</v>
      </c>
      <c r="O413" s="36" t="s">
        <v>2070</v>
      </c>
      <c r="P413" s="36" t="s">
        <v>1964</v>
      </c>
      <c r="Q413" s="36" t="s">
        <v>109</v>
      </c>
      <c r="R413" s="36" t="s">
        <v>2071</v>
      </c>
      <c r="S413" s="36">
        <v>5020000</v>
      </c>
      <c r="T413" s="36">
        <v>642</v>
      </c>
      <c r="U413" s="36" t="s">
        <v>147</v>
      </c>
      <c r="V413" s="45">
        <v>1</v>
      </c>
      <c r="W413" s="46">
        <v>98</v>
      </c>
      <c r="X413" s="46">
        <v>65.3</v>
      </c>
      <c r="Y413" s="36">
        <v>2015</v>
      </c>
      <c r="Z413" s="36" t="s">
        <v>161</v>
      </c>
      <c r="AA413" s="36">
        <v>2015</v>
      </c>
      <c r="AB413" s="36" t="s">
        <v>194</v>
      </c>
      <c r="AC413" s="47">
        <v>2015</v>
      </c>
      <c r="AD413" s="36" t="s">
        <v>84</v>
      </c>
      <c r="AE413" s="47">
        <v>2015</v>
      </c>
      <c r="AF413" s="36" t="s">
        <v>82</v>
      </c>
      <c r="AG413" s="36">
        <v>2015</v>
      </c>
      <c r="AH413" s="36" t="s">
        <v>82</v>
      </c>
      <c r="AI413" s="36">
        <v>2016</v>
      </c>
      <c r="AJ413" s="36" t="s">
        <v>84</v>
      </c>
      <c r="AK413" s="36" t="s">
        <v>247</v>
      </c>
      <c r="AL413" s="36" t="s">
        <v>86</v>
      </c>
      <c r="AM413" s="36" t="s">
        <v>109</v>
      </c>
      <c r="AN413" s="36" t="s">
        <v>88</v>
      </c>
      <c r="AO413" s="36" t="s">
        <v>89</v>
      </c>
      <c r="AP413" s="36" t="s">
        <v>109</v>
      </c>
      <c r="AQ413" s="29" t="s">
        <v>109</v>
      </c>
      <c r="AR413" s="29" t="s">
        <v>612</v>
      </c>
    </row>
    <row r="414" spans="1:44" ht="75" hidden="1" customHeight="1" x14ac:dyDescent="0.25">
      <c r="A414" s="42"/>
      <c r="B414" s="36">
        <f t="shared" si="15"/>
        <v>377</v>
      </c>
      <c r="C414" s="36" t="s">
        <v>2072</v>
      </c>
      <c r="D414" s="29" t="s">
        <v>165</v>
      </c>
      <c r="E414" s="36" t="s">
        <v>109</v>
      </c>
      <c r="F414" s="36">
        <v>8</v>
      </c>
      <c r="G414" s="36" t="s">
        <v>109</v>
      </c>
      <c r="H414" s="47" t="s">
        <v>607</v>
      </c>
      <c r="I414" s="36" t="s">
        <v>72</v>
      </c>
      <c r="J414" s="36" t="s">
        <v>607</v>
      </c>
      <c r="K414" s="36" t="s">
        <v>607</v>
      </c>
      <c r="L414" s="44" t="s">
        <v>109</v>
      </c>
      <c r="M414" s="36" t="s">
        <v>649</v>
      </c>
      <c r="N414" s="36" t="s">
        <v>2073</v>
      </c>
      <c r="O414" s="36" t="s">
        <v>2073</v>
      </c>
      <c r="P414" s="36" t="s">
        <v>1964</v>
      </c>
      <c r="Q414" s="36" t="s">
        <v>109</v>
      </c>
      <c r="R414" s="36" t="s">
        <v>2071</v>
      </c>
      <c r="S414" s="36">
        <v>5020000</v>
      </c>
      <c r="T414" s="36">
        <v>642</v>
      </c>
      <c r="U414" s="36" t="s">
        <v>147</v>
      </c>
      <c r="V414" s="45">
        <v>1</v>
      </c>
      <c r="W414" s="46">
        <v>98</v>
      </c>
      <c r="X414" s="46">
        <v>65.3</v>
      </c>
      <c r="Y414" s="36">
        <v>2015</v>
      </c>
      <c r="Z414" s="36" t="s">
        <v>161</v>
      </c>
      <c r="AA414" s="36">
        <v>2015</v>
      </c>
      <c r="AB414" s="36" t="s">
        <v>194</v>
      </c>
      <c r="AC414" s="47">
        <v>2015</v>
      </c>
      <c r="AD414" s="36" t="s">
        <v>84</v>
      </c>
      <c r="AE414" s="47">
        <v>2015</v>
      </c>
      <c r="AF414" s="36" t="s">
        <v>82</v>
      </c>
      <c r="AG414" s="36">
        <v>2015</v>
      </c>
      <c r="AH414" s="36" t="s">
        <v>82</v>
      </c>
      <c r="AI414" s="36">
        <v>2016</v>
      </c>
      <c r="AJ414" s="36" t="s">
        <v>84</v>
      </c>
      <c r="AK414" s="36" t="s">
        <v>247</v>
      </c>
      <c r="AL414" s="36" t="s">
        <v>86</v>
      </c>
      <c r="AM414" s="36" t="s">
        <v>109</v>
      </c>
      <c r="AN414" s="36" t="s">
        <v>88</v>
      </c>
      <c r="AO414" s="36" t="s">
        <v>89</v>
      </c>
      <c r="AP414" s="36" t="s">
        <v>109</v>
      </c>
      <c r="AQ414" s="29" t="s">
        <v>109</v>
      </c>
      <c r="AR414" s="29" t="s">
        <v>612</v>
      </c>
    </row>
    <row r="415" spans="1:44" ht="75" hidden="1" customHeight="1" x14ac:dyDescent="0.25">
      <c r="A415" s="42" t="s">
        <v>1952</v>
      </c>
      <c r="B415" s="36">
        <f t="shared" si="15"/>
        <v>378</v>
      </c>
      <c r="C415" s="36" t="s">
        <v>2074</v>
      </c>
      <c r="D415" s="29" t="s">
        <v>165</v>
      </c>
      <c r="E415" s="36" t="s">
        <v>109</v>
      </c>
      <c r="F415" s="36">
        <v>8</v>
      </c>
      <c r="G415" s="36" t="s">
        <v>109</v>
      </c>
      <c r="H415" s="47" t="s">
        <v>607</v>
      </c>
      <c r="I415" s="36" t="s">
        <v>72</v>
      </c>
      <c r="J415" s="36" t="s">
        <v>607</v>
      </c>
      <c r="K415" s="36" t="s">
        <v>607</v>
      </c>
      <c r="L415" s="44" t="s">
        <v>109</v>
      </c>
      <c r="M415" s="36" t="s">
        <v>649</v>
      </c>
      <c r="N415" s="36" t="s">
        <v>2075</v>
      </c>
      <c r="O415" s="36" t="s">
        <v>2075</v>
      </c>
      <c r="P415" s="36" t="s">
        <v>2076</v>
      </c>
      <c r="Q415" s="36" t="s">
        <v>109</v>
      </c>
      <c r="R415" s="36" t="s">
        <v>2077</v>
      </c>
      <c r="S415" s="36">
        <v>7511000</v>
      </c>
      <c r="T415" s="36">
        <v>642</v>
      </c>
      <c r="U415" s="36" t="s">
        <v>147</v>
      </c>
      <c r="V415" s="45">
        <v>1</v>
      </c>
      <c r="W415" s="46">
        <v>1080</v>
      </c>
      <c r="X415" s="46">
        <v>630</v>
      </c>
      <c r="Y415" s="36">
        <v>2015</v>
      </c>
      <c r="Z415" s="36" t="s">
        <v>161</v>
      </c>
      <c r="AA415" s="36">
        <v>2015</v>
      </c>
      <c r="AB415" s="36" t="s">
        <v>194</v>
      </c>
      <c r="AC415" s="47">
        <v>2015</v>
      </c>
      <c r="AD415" s="36" t="s">
        <v>82</v>
      </c>
      <c r="AE415" s="47">
        <v>2015</v>
      </c>
      <c r="AF415" s="36" t="s">
        <v>83</v>
      </c>
      <c r="AG415" s="36">
        <v>2015</v>
      </c>
      <c r="AH415" s="36" t="s">
        <v>83</v>
      </c>
      <c r="AI415" s="36">
        <v>2016</v>
      </c>
      <c r="AJ415" s="36" t="s">
        <v>82</v>
      </c>
      <c r="AK415" s="36" t="s">
        <v>136</v>
      </c>
      <c r="AL415" s="36" t="s">
        <v>137</v>
      </c>
      <c r="AM415" s="36" t="s">
        <v>138</v>
      </c>
      <c r="AN415" s="36" t="s">
        <v>88</v>
      </c>
      <c r="AO415" s="36" t="s">
        <v>89</v>
      </c>
      <c r="AP415" s="36" t="s">
        <v>109</v>
      </c>
      <c r="AQ415" s="29" t="s">
        <v>109</v>
      </c>
      <c r="AR415" s="29" t="s">
        <v>1129</v>
      </c>
    </row>
    <row r="416" spans="1:44" ht="84" hidden="1" customHeight="1" x14ac:dyDescent="0.25">
      <c r="A416" s="42" t="s">
        <v>2078</v>
      </c>
      <c r="B416" s="36">
        <f t="shared" si="15"/>
        <v>379</v>
      </c>
      <c r="C416" s="36" t="s">
        <v>2079</v>
      </c>
      <c r="D416" s="29" t="s">
        <v>93</v>
      </c>
      <c r="E416" s="36" t="s">
        <v>109</v>
      </c>
      <c r="F416" s="36">
        <v>8</v>
      </c>
      <c r="G416" s="36" t="s">
        <v>109</v>
      </c>
      <c r="H416" s="47" t="s">
        <v>607</v>
      </c>
      <c r="I416" s="36" t="s">
        <v>72</v>
      </c>
      <c r="J416" s="36" t="s">
        <v>607</v>
      </c>
      <c r="K416" s="36" t="s">
        <v>607</v>
      </c>
      <c r="L416" s="44" t="s">
        <v>109</v>
      </c>
      <c r="M416" s="36" t="s">
        <v>649</v>
      </c>
      <c r="N416" s="29" t="s">
        <v>2080</v>
      </c>
      <c r="O416" s="36" t="s">
        <v>2081</v>
      </c>
      <c r="P416" s="29" t="s">
        <v>2082</v>
      </c>
      <c r="Q416" s="36" t="s">
        <v>109</v>
      </c>
      <c r="R416" s="36" t="s">
        <v>2083</v>
      </c>
      <c r="S416" s="36">
        <v>7250000</v>
      </c>
      <c r="T416" s="36">
        <v>642</v>
      </c>
      <c r="U416" s="36" t="s">
        <v>147</v>
      </c>
      <c r="V416" s="45">
        <v>1</v>
      </c>
      <c r="W416" s="51">
        <v>200</v>
      </c>
      <c r="X416" s="46">
        <f>W416</f>
        <v>200</v>
      </c>
      <c r="Y416" s="36">
        <v>2015</v>
      </c>
      <c r="Z416" s="29" t="s">
        <v>135</v>
      </c>
      <c r="AA416" s="36">
        <v>2015</v>
      </c>
      <c r="AB416" s="29" t="s">
        <v>135</v>
      </c>
      <c r="AC416" s="47">
        <v>2015</v>
      </c>
      <c r="AD416" s="29" t="s">
        <v>135</v>
      </c>
      <c r="AE416" s="47">
        <v>2015</v>
      </c>
      <c r="AF416" s="29" t="s">
        <v>135</v>
      </c>
      <c r="AG416" s="29">
        <v>2016</v>
      </c>
      <c r="AH416" s="29" t="s">
        <v>99</v>
      </c>
      <c r="AI416" s="29">
        <v>2016</v>
      </c>
      <c r="AJ416" s="29" t="s">
        <v>135</v>
      </c>
      <c r="AK416" s="36" t="s">
        <v>136</v>
      </c>
      <c r="AL416" s="36" t="s">
        <v>137</v>
      </c>
      <c r="AM416" s="36" t="s">
        <v>138</v>
      </c>
      <c r="AN416" s="36" t="s">
        <v>88</v>
      </c>
      <c r="AO416" s="36" t="s">
        <v>89</v>
      </c>
      <c r="AP416" s="36" t="s">
        <v>109</v>
      </c>
      <c r="AQ416" s="29" t="s">
        <v>109</v>
      </c>
      <c r="AR416" s="29" t="s">
        <v>2084</v>
      </c>
    </row>
    <row r="417" spans="1:16248" ht="126" hidden="1" customHeight="1" x14ac:dyDescent="0.25">
      <c r="A417" s="42" t="s">
        <v>2085</v>
      </c>
      <c r="B417" s="36">
        <f t="shared" si="15"/>
        <v>380</v>
      </c>
      <c r="C417" s="36" t="s">
        <v>2086</v>
      </c>
      <c r="D417" s="29" t="s">
        <v>93</v>
      </c>
      <c r="E417" s="36" t="s">
        <v>109</v>
      </c>
      <c r="F417" s="36">
        <v>8</v>
      </c>
      <c r="G417" s="36" t="s">
        <v>109</v>
      </c>
      <c r="H417" s="47" t="s">
        <v>607</v>
      </c>
      <c r="I417" s="36" t="s">
        <v>72</v>
      </c>
      <c r="J417" s="36" t="s">
        <v>607</v>
      </c>
      <c r="K417" s="36" t="s">
        <v>607</v>
      </c>
      <c r="L417" s="44" t="s">
        <v>109</v>
      </c>
      <c r="M417" s="36" t="s">
        <v>649</v>
      </c>
      <c r="N417" s="29" t="s">
        <v>2087</v>
      </c>
      <c r="O417" s="36" t="str">
        <f>N417</f>
        <v>Заключение рамочных договоров поставки оргтехники и комплектующих к ней для нужд Обособленного подразделения «Мобильные ГТЭС – Крым»</v>
      </c>
      <c r="P417" s="36" t="s">
        <v>2088</v>
      </c>
      <c r="Q417" s="36" t="s">
        <v>109</v>
      </c>
      <c r="R417" s="36">
        <v>729</v>
      </c>
      <c r="S417" s="36">
        <v>7290000</v>
      </c>
      <c r="T417" s="36" t="s">
        <v>224</v>
      </c>
      <c r="U417" s="36" t="s">
        <v>147</v>
      </c>
      <c r="V417" s="45">
        <v>1</v>
      </c>
      <c r="W417" s="46">
        <v>2000</v>
      </c>
      <c r="X417" s="46">
        <v>1000</v>
      </c>
      <c r="Y417" s="36">
        <v>2015</v>
      </c>
      <c r="Z417" s="29" t="s">
        <v>82</v>
      </c>
      <c r="AA417" s="36">
        <v>2015</v>
      </c>
      <c r="AB417" s="29" t="s">
        <v>82</v>
      </c>
      <c r="AC417" s="47">
        <v>2015</v>
      </c>
      <c r="AD417" s="36" t="s">
        <v>82</v>
      </c>
      <c r="AE417" s="47">
        <v>2015</v>
      </c>
      <c r="AF417" s="36" t="s">
        <v>83</v>
      </c>
      <c r="AG417" s="36">
        <v>2015</v>
      </c>
      <c r="AH417" s="36" t="s">
        <v>119</v>
      </c>
      <c r="AI417" s="36">
        <v>2016</v>
      </c>
      <c r="AJ417" s="29" t="s">
        <v>119</v>
      </c>
      <c r="AK417" s="36" t="s">
        <v>136</v>
      </c>
      <c r="AL417" s="36" t="s">
        <v>137</v>
      </c>
      <c r="AM417" s="36" t="s">
        <v>138</v>
      </c>
      <c r="AN417" s="36" t="s">
        <v>88</v>
      </c>
      <c r="AO417" s="36" t="s">
        <v>89</v>
      </c>
      <c r="AP417" s="36" t="s">
        <v>109</v>
      </c>
      <c r="AQ417" s="29" t="s">
        <v>109</v>
      </c>
      <c r="AR417" s="29" t="s">
        <v>173</v>
      </c>
    </row>
    <row r="418" spans="1:16248" ht="117" hidden="1" customHeight="1" x14ac:dyDescent="0.25">
      <c r="A418" s="42" t="s">
        <v>2089</v>
      </c>
      <c r="B418" s="36">
        <f t="shared" si="15"/>
        <v>381</v>
      </c>
      <c r="C418" s="36" t="s">
        <v>2090</v>
      </c>
      <c r="D418" s="29" t="s">
        <v>93</v>
      </c>
      <c r="E418" s="36" t="s">
        <v>109</v>
      </c>
      <c r="F418" s="36">
        <v>8</v>
      </c>
      <c r="G418" s="36" t="s">
        <v>109</v>
      </c>
      <c r="H418" s="47" t="s">
        <v>607</v>
      </c>
      <c r="I418" s="36" t="s">
        <v>72</v>
      </c>
      <c r="J418" s="36" t="s">
        <v>607</v>
      </c>
      <c r="K418" s="36" t="s">
        <v>607</v>
      </c>
      <c r="L418" s="44" t="s">
        <v>109</v>
      </c>
      <c r="M418" s="36" t="s">
        <v>649</v>
      </c>
      <c r="N418" s="29" t="s">
        <v>2091</v>
      </c>
      <c r="O418" s="36" t="str">
        <f>N418</f>
        <v>Заключение рамочных  договоров поставки ремонтных и прочих материалов</v>
      </c>
      <c r="P418" s="36" t="s">
        <v>981</v>
      </c>
      <c r="Q418" s="36" t="s">
        <v>109</v>
      </c>
      <c r="R418" s="36">
        <v>52</v>
      </c>
      <c r="S418" s="36">
        <v>5200000</v>
      </c>
      <c r="T418" s="36">
        <v>642</v>
      </c>
      <c r="U418" s="36" t="s">
        <v>147</v>
      </c>
      <c r="V418" s="45">
        <v>1</v>
      </c>
      <c r="W418" s="46">
        <v>2500</v>
      </c>
      <c r="X418" s="46">
        <v>2500</v>
      </c>
      <c r="Y418" s="29">
        <v>2015</v>
      </c>
      <c r="Z418" s="29" t="s">
        <v>161</v>
      </c>
      <c r="AA418" s="29">
        <v>2015</v>
      </c>
      <c r="AB418" s="29" t="s">
        <v>161</v>
      </c>
      <c r="AC418" s="29">
        <v>2015</v>
      </c>
      <c r="AD418" s="29" t="s">
        <v>161</v>
      </c>
      <c r="AE418" s="47">
        <v>2015</v>
      </c>
      <c r="AF418" s="29" t="s">
        <v>194</v>
      </c>
      <c r="AG418" s="36">
        <v>2015</v>
      </c>
      <c r="AH418" s="29" t="s">
        <v>194</v>
      </c>
      <c r="AI418" s="29">
        <v>2016</v>
      </c>
      <c r="AJ418" s="29" t="s">
        <v>194</v>
      </c>
      <c r="AK418" s="36" t="s">
        <v>136</v>
      </c>
      <c r="AL418" s="36" t="s">
        <v>137</v>
      </c>
      <c r="AM418" s="36" t="s">
        <v>138</v>
      </c>
      <c r="AN418" s="36" t="s">
        <v>88</v>
      </c>
      <c r="AO418" s="36" t="s">
        <v>89</v>
      </c>
      <c r="AP418" s="36" t="s">
        <v>109</v>
      </c>
      <c r="AQ418" s="29"/>
      <c r="AR418" s="29" t="s">
        <v>2092</v>
      </c>
    </row>
    <row r="419" spans="1:16248" s="80" customFormat="1" ht="81" hidden="1" customHeight="1" x14ac:dyDescent="0.2">
      <c r="A419" s="42" t="s">
        <v>2093</v>
      </c>
      <c r="B419" s="36">
        <f t="shared" si="15"/>
        <v>382</v>
      </c>
      <c r="C419" s="36" t="s">
        <v>2094</v>
      </c>
      <c r="D419" s="29" t="s">
        <v>93</v>
      </c>
      <c r="E419" s="36" t="s">
        <v>109</v>
      </c>
      <c r="F419" s="36">
        <v>8</v>
      </c>
      <c r="G419" s="36" t="s">
        <v>109</v>
      </c>
      <c r="H419" s="47" t="s">
        <v>607</v>
      </c>
      <c r="I419" s="36" t="s">
        <v>72</v>
      </c>
      <c r="J419" s="36" t="s">
        <v>607</v>
      </c>
      <c r="K419" s="36" t="s">
        <v>607</v>
      </c>
      <c r="L419" s="44" t="s">
        <v>109</v>
      </c>
      <c r="M419" s="36" t="s">
        <v>649</v>
      </c>
      <c r="N419" s="36" t="s">
        <v>2095</v>
      </c>
      <c r="O419" s="36" t="s">
        <v>2095</v>
      </c>
      <c r="P419" s="36" t="s">
        <v>1235</v>
      </c>
      <c r="Q419" s="36" t="s">
        <v>109</v>
      </c>
      <c r="R419" s="36" t="s">
        <v>1236</v>
      </c>
      <c r="S419" s="36">
        <v>7421000</v>
      </c>
      <c r="T419" s="36">
        <v>642</v>
      </c>
      <c r="U419" s="36" t="s">
        <v>147</v>
      </c>
      <c r="V419" s="45">
        <v>1</v>
      </c>
      <c r="W419" s="46">
        <v>200</v>
      </c>
      <c r="X419" s="46">
        <v>200</v>
      </c>
      <c r="Y419" s="36">
        <v>2015</v>
      </c>
      <c r="Z419" s="36" t="s">
        <v>161</v>
      </c>
      <c r="AA419" s="36">
        <v>2015</v>
      </c>
      <c r="AB419" s="36" t="s">
        <v>194</v>
      </c>
      <c r="AC419" s="47">
        <v>2015</v>
      </c>
      <c r="AD419" s="29" t="s">
        <v>194</v>
      </c>
      <c r="AE419" s="47">
        <v>2015</v>
      </c>
      <c r="AF419" s="29" t="s">
        <v>84</v>
      </c>
      <c r="AG419" s="36">
        <v>2015</v>
      </c>
      <c r="AH419" s="29" t="s">
        <v>84</v>
      </c>
      <c r="AI419" s="29">
        <v>2016</v>
      </c>
      <c r="AJ419" s="29" t="s">
        <v>84</v>
      </c>
      <c r="AK419" s="36" t="s">
        <v>136</v>
      </c>
      <c r="AL419" s="36" t="s">
        <v>137</v>
      </c>
      <c r="AM419" s="36" t="s">
        <v>138</v>
      </c>
      <c r="AN419" s="36" t="s">
        <v>88</v>
      </c>
      <c r="AO419" s="36" t="s">
        <v>89</v>
      </c>
      <c r="AP419" s="36" t="s">
        <v>109</v>
      </c>
      <c r="AQ419" s="29" t="s">
        <v>109</v>
      </c>
      <c r="AR419" s="29" t="s">
        <v>356</v>
      </c>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8"/>
      <c r="CD419" s="78"/>
      <c r="CE419" s="78"/>
      <c r="CF419" s="78"/>
      <c r="CG419" s="78"/>
      <c r="CH419" s="78"/>
      <c r="CI419" s="78"/>
      <c r="CJ419" s="78"/>
      <c r="CK419" s="78"/>
      <c r="CL419" s="78"/>
      <c r="CM419" s="78"/>
      <c r="CN419" s="78"/>
      <c r="CO419" s="78"/>
      <c r="CP419" s="78"/>
      <c r="CQ419" s="78"/>
      <c r="CR419" s="78"/>
      <c r="CS419" s="78"/>
      <c r="CT419" s="78"/>
      <c r="CU419" s="78"/>
      <c r="CV419" s="78"/>
      <c r="CW419" s="78"/>
      <c r="CX419" s="78"/>
      <c r="CY419" s="78"/>
      <c r="CZ419" s="78"/>
      <c r="DA419" s="78"/>
      <c r="DB419" s="78"/>
      <c r="DC419" s="78"/>
      <c r="DD419" s="78"/>
      <c r="DE419" s="78"/>
      <c r="DF419" s="78"/>
      <c r="DG419" s="78"/>
      <c r="DH419" s="78"/>
      <c r="DI419" s="78"/>
      <c r="DJ419" s="78"/>
      <c r="DK419" s="78"/>
      <c r="DL419" s="78"/>
      <c r="DM419" s="78"/>
      <c r="DN419" s="78"/>
      <c r="DO419" s="78"/>
      <c r="DP419" s="78"/>
      <c r="DQ419" s="78"/>
      <c r="DR419" s="78"/>
      <c r="DS419" s="78"/>
      <c r="DT419" s="78"/>
      <c r="DU419" s="78"/>
      <c r="DV419" s="78"/>
      <c r="DW419" s="78"/>
      <c r="DX419" s="78"/>
      <c r="DY419" s="78"/>
      <c r="DZ419" s="78"/>
      <c r="EA419" s="78"/>
      <c r="EB419" s="78"/>
      <c r="EC419" s="78"/>
      <c r="ED419" s="78"/>
      <c r="EE419" s="78"/>
      <c r="EF419" s="78"/>
      <c r="EG419" s="78"/>
      <c r="EH419" s="78"/>
      <c r="EI419" s="78"/>
      <c r="EJ419" s="78"/>
      <c r="EK419" s="78"/>
      <c r="EL419" s="78"/>
      <c r="EM419" s="78"/>
      <c r="EN419" s="78"/>
      <c r="EO419" s="78"/>
      <c r="EP419" s="78"/>
      <c r="EQ419" s="78"/>
      <c r="ER419" s="78"/>
      <c r="ES419" s="78"/>
      <c r="ET419" s="78"/>
      <c r="EU419" s="78"/>
      <c r="EV419" s="78"/>
      <c r="EW419" s="78"/>
      <c r="EX419" s="78"/>
      <c r="EY419" s="78"/>
      <c r="EZ419" s="78"/>
      <c r="FA419" s="78"/>
      <c r="FB419" s="78"/>
      <c r="FC419" s="78"/>
      <c r="FD419" s="78"/>
      <c r="FE419" s="78"/>
      <c r="FF419" s="78"/>
      <c r="FG419" s="78"/>
      <c r="FH419" s="78"/>
      <c r="FI419" s="78"/>
      <c r="FJ419" s="78"/>
      <c r="FK419" s="78"/>
      <c r="FL419" s="78"/>
      <c r="FM419" s="78"/>
      <c r="FN419" s="78"/>
      <c r="FO419" s="78"/>
      <c r="FP419" s="78"/>
      <c r="FQ419" s="78"/>
      <c r="FR419" s="78"/>
      <c r="FS419" s="78"/>
      <c r="FT419" s="78"/>
      <c r="FU419" s="78"/>
      <c r="FV419" s="78"/>
      <c r="FW419" s="78"/>
      <c r="FX419" s="78"/>
      <c r="FY419" s="78"/>
      <c r="FZ419" s="78"/>
      <c r="GA419" s="78"/>
      <c r="GB419" s="78"/>
      <c r="GC419" s="78"/>
      <c r="GD419" s="78"/>
      <c r="GE419" s="78"/>
      <c r="GF419" s="78"/>
      <c r="GG419" s="78"/>
      <c r="GH419" s="78"/>
      <c r="GI419" s="78"/>
      <c r="GJ419" s="78"/>
      <c r="GK419" s="78"/>
      <c r="GL419" s="78"/>
      <c r="GM419" s="78"/>
      <c r="GN419" s="78"/>
      <c r="GO419" s="78"/>
      <c r="GP419" s="78"/>
      <c r="GQ419" s="78"/>
      <c r="GR419" s="78"/>
      <c r="GS419" s="78"/>
      <c r="GT419" s="78"/>
      <c r="GU419" s="78"/>
      <c r="GV419" s="78"/>
      <c r="GW419" s="78"/>
      <c r="GX419" s="78"/>
      <c r="GY419" s="78"/>
      <c r="GZ419" s="78"/>
      <c r="HA419" s="78"/>
      <c r="HB419" s="78"/>
      <c r="HC419" s="78"/>
      <c r="HD419" s="78"/>
      <c r="HE419" s="78"/>
      <c r="HF419" s="78"/>
      <c r="HG419" s="78"/>
      <c r="HH419" s="78"/>
      <c r="HI419" s="78"/>
      <c r="HJ419" s="78"/>
      <c r="HK419" s="78"/>
      <c r="HL419" s="78"/>
      <c r="HM419" s="78"/>
      <c r="HN419" s="78"/>
      <c r="HO419" s="78"/>
      <c r="HP419" s="78"/>
      <c r="HQ419" s="78"/>
      <c r="HR419" s="78"/>
      <c r="HS419" s="78"/>
      <c r="HT419" s="78"/>
      <c r="HU419" s="78"/>
      <c r="HV419" s="78"/>
      <c r="HW419" s="78"/>
      <c r="HX419" s="78"/>
      <c r="HY419" s="78"/>
      <c r="HZ419" s="78"/>
      <c r="IA419" s="78"/>
      <c r="IB419" s="78"/>
      <c r="IC419" s="78"/>
      <c r="ID419" s="78"/>
      <c r="IE419" s="78"/>
      <c r="IF419" s="78"/>
      <c r="IG419" s="78"/>
      <c r="IH419" s="78"/>
      <c r="II419" s="78"/>
      <c r="IJ419" s="78"/>
      <c r="IK419" s="78"/>
      <c r="IL419" s="78"/>
      <c r="IM419" s="78"/>
      <c r="IN419" s="78"/>
      <c r="IO419" s="78"/>
      <c r="IP419" s="78"/>
      <c r="IQ419" s="78"/>
      <c r="IR419" s="78"/>
      <c r="IS419" s="78"/>
      <c r="IT419" s="78"/>
      <c r="IU419" s="78"/>
      <c r="IV419" s="78"/>
      <c r="IW419" s="78"/>
      <c r="IX419" s="78"/>
      <c r="IY419" s="78"/>
      <c r="IZ419" s="78"/>
      <c r="JA419" s="78"/>
      <c r="JB419" s="78"/>
      <c r="JC419" s="78"/>
      <c r="JD419" s="78"/>
      <c r="JE419" s="78"/>
      <c r="JF419" s="78"/>
      <c r="JG419" s="78"/>
      <c r="JH419" s="78"/>
      <c r="JI419" s="78"/>
      <c r="JJ419" s="78"/>
      <c r="JK419" s="78"/>
      <c r="JL419" s="78"/>
      <c r="JM419" s="78"/>
      <c r="JN419" s="78"/>
      <c r="JO419" s="78"/>
      <c r="JP419" s="78"/>
      <c r="JQ419" s="78"/>
      <c r="JR419" s="78"/>
      <c r="JS419" s="78"/>
      <c r="JT419" s="78"/>
      <c r="JU419" s="78"/>
      <c r="JV419" s="78"/>
      <c r="JW419" s="78"/>
      <c r="JX419" s="78"/>
      <c r="JY419" s="78"/>
      <c r="JZ419" s="78"/>
      <c r="KA419" s="78"/>
      <c r="KB419" s="78"/>
      <c r="KC419" s="78"/>
      <c r="KD419" s="78"/>
      <c r="KE419" s="78"/>
      <c r="KF419" s="78"/>
      <c r="KG419" s="78"/>
      <c r="KH419" s="78"/>
      <c r="KI419" s="78"/>
      <c r="KJ419" s="78"/>
      <c r="KK419" s="78"/>
      <c r="KL419" s="78"/>
      <c r="KM419" s="78"/>
      <c r="KN419" s="78"/>
      <c r="KO419" s="78"/>
      <c r="KP419" s="78"/>
      <c r="KQ419" s="78"/>
      <c r="KR419" s="78"/>
      <c r="KS419" s="78"/>
      <c r="KT419" s="78"/>
      <c r="KU419" s="78"/>
      <c r="KV419" s="78"/>
      <c r="KW419" s="78"/>
      <c r="KX419" s="78"/>
      <c r="KY419" s="78"/>
      <c r="KZ419" s="78"/>
      <c r="LA419" s="78"/>
      <c r="LB419" s="78"/>
      <c r="LC419" s="78"/>
      <c r="LD419" s="78"/>
      <c r="LE419" s="78"/>
      <c r="LF419" s="78"/>
      <c r="LG419" s="78"/>
      <c r="LH419" s="78"/>
      <c r="LI419" s="78"/>
      <c r="LJ419" s="78"/>
      <c r="LK419" s="78"/>
      <c r="LL419" s="78"/>
      <c r="LM419" s="78"/>
      <c r="LN419" s="78"/>
      <c r="LO419" s="78"/>
      <c r="LP419" s="78"/>
      <c r="LQ419" s="78"/>
      <c r="LR419" s="78"/>
      <c r="LS419" s="78"/>
      <c r="LT419" s="78"/>
      <c r="LU419" s="78"/>
      <c r="LV419" s="78"/>
      <c r="LW419" s="78"/>
      <c r="LX419" s="78"/>
      <c r="LY419" s="78"/>
      <c r="LZ419" s="78"/>
      <c r="MA419" s="78"/>
      <c r="MB419" s="78"/>
      <c r="MC419" s="78"/>
      <c r="MD419" s="78"/>
      <c r="ME419" s="78"/>
      <c r="MF419" s="78"/>
      <c r="MG419" s="78"/>
      <c r="MH419" s="78"/>
      <c r="MI419" s="78"/>
      <c r="MJ419" s="78"/>
      <c r="MK419" s="78"/>
      <c r="ML419" s="78"/>
      <c r="MM419" s="78"/>
      <c r="MN419" s="78"/>
      <c r="MO419" s="78"/>
      <c r="MP419" s="78"/>
      <c r="MQ419" s="78"/>
      <c r="MR419" s="78"/>
      <c r="MS419" s="78"/>
      <c r="MT419" s="78"/>
      <c r="MU419" s="78"/>
      <c r="MV419" s="78"/>
      <c r="MW419" s="78"/>
      <c r="MX419" s="78"/>
      <c r="MY419" s="78"/>
      <c r="MZ419" s="78"/>
      <c r="NA419" s="78"/>
      <c r="NB419" s="78"/>
      <c r="NC419" s="78"/>
      <c r="ND419" s="78"/>
      <c r="NE419" s="78"/>
      <c r="NF419" s="78"/>
      <c r="NG419" s="78"/>
      <c r="NH419" s="78"/>
      <c r="NI419" s="78"/>
      <c r="NJ419" s="78"/>
      <c r="NK419" s="78"/>
      <c r="NL419" s="78"/>
      <c r="NM419" s="78"/>
      <c r="NN419" s="78"/>
      <c r="NO419" s="78"/>
      <c r="NP419" s="78"/>
      <c r="NQ419" s="78"/>
      <c r="NR419" s="78"/>
      <c r="NS419" s="78"/>
      <c r="NT419" s="78"/>
      <c r="NU419" s="78"/>
      <c r="NV419" s="78"/>
      <c r="NW419" s="78"/>
      <c r="NX419" s="78"/>
      <c r="NY419" s="78"/>
      <c r="NZ419" s="78"/>
      <c r="OA419" s="78"/>
      <c r="OB419" s="78"/>
      <c r="OC419" s="78"/>
      <c r="OD419" s="78"/>
      <c r="OE419" s="78"/>
      <c r="OF419" s="78"/>
      <c r="OG419" s="78"/>
      <c r="OH419" s="78"/>
      <c r="OI419" s="78"/>
      <c r="OJ419" s="78"/>
      <c r="OK419" s="78"/>
      <c r="OL419" s="78"/>
      <c r="OM419" s="78"/>
      <c r="ON419" s="78"/>
      <c r="OO419" s="78"/>
      <c r="OP419" s="78"/>
      <c r="OQ419" s="78"/>
      <c r="OR419" s="78"/>
      <c r="OS419" s="78"/>
      <c r="OT419" s="78"/>
      <c r="OU419" s="78"/>
      <c r="OV419" s="78"/>
      <c r="OW419" s="78"/>
      <c r="OX419" s="78"/>
      <c r="OY419" s="78"/>
      <c r="OZ419" s="78"/>
      <c r="PA419" s="78"/>
      <c r="PB419" s="78"/>
      <c r="PC419" s="78"/>
      <c r="PD419" s="78"/>
      <c r="PE419" s="78"/>
      <c r="PF419" s="78"/>
      <c r="PG419" s="78"/>
      <c r="PH419" s="78"/>
      <c r="PI419" s="78"/>
      <c r="PJ419" s="78"/>
      <c r="PK419" s="78"/>
      <c r="PL419" s="78"/>
      <c r="PM419" s="78"/>
      <c r="PN419" s="78"/>
      <c r="PO419" s="78"/>
      <c r="PP419" s="78"/>
      <c r="PQ419" s="78"/>
      <c r="PR419" s="78"/>
      <c r="PS419" s="78"/>
      <c r="PT419" s="78"/>
      <c r="PU419" s="78"/>
      <c r="PV419" s="78"/>
      <c r="PW419" s="78"/>
      <c r="PX419" s="78"/>
      <c r="PY419" s="78"/>
      <c r="PZ419" s="78"/>
      <c r="QA419" s="78"/>
      <c r="QB419" s="78"/>
      <c r="QC419" s="78"/>
      <c r="QD419" s="78"/>
      <c r="QE419" s="78"/>
      <c r="QF419" s="78"/>
      <c r="QG419" s="78"/>
      <c r="QH419" s="78"/>
      <c r="QI419" s="78"/>
      <c r="QJ419" s="78"/>
      <c r="QK419" s="78"/>
      <c r="QL419" s="78"/>
      <c r="QM419" s="78"/>
      <c r="QN419" s="78"/>
      <c r="QO419" s="78"/>
      <c r="QP419" s="78"/>
      <c r="QQ419" s="78"/>
      <c r="QR419" s="78"/>
      <c r="QS419" s="78"/>
      <c r="QT419" s="78"/>
      <c r="QU419" s="78"/>
      <c r="QV419" s="78"/>
      <c r="QW419" s="78"/>
      <c r="QX419" s="78"/>
      <c r="QY419" s="78"/>
      <c r="QZ419" s="78"/>
      <c r="RA419" s="78"/>
      <c r="RB419" s="78"/>
      <c r="RC419" s="78"/>
      <c r="RD419" s="78"/>
      <c r="RE419" s="78"/>
      <c r="RF419" s="78"/>
      <c r="RG419" s="78"/>
      <c r="RH419" s="78"/>
      <c r="RI419" s="78"/>
      <c r="RJ419" s="78"/>
      <c r="RK419" s="78"/>
      <c r="RL419" s="78"/>
      <c r="RM419" s="78"/>
      <c r="RN419" s="78"/>
      <c r="RO419" s="78"/>
      <c r="RP419" s="78"/>
      <c r="RQ419" s="78"/>
      <c r="RR419" s="78"/>
      <c r="RS419" s="78"/>
      <c r="RT419" s="78"/>
      <c r="RU419" s="78"/>
      <c r="RV419" s="78"/>
      <c r="RW419" s="78"/>
      <c r="RX419" s="78"/>
      <c r="RY419" s="78"/>
      <c r="RZ419" s="78"/>
      <c r="SA419" s="78"/>
      <c r="SB419" s="78"/>
      <c r="SC419" s="78"/>
      <c r="SD419" s="78"/>
      <c r="SE419" s="78"/>
      <c r="SF419" s="78"/>
      <c r="SG419" s="78"/>
      <c r="SH419" s="78"/>
      <c r="SI419" s="78"/>
      <c r="SJ419" s="78"/>
      <c r="SK419" s="78"/>
      <c r="SL419" s="78"/>
      <c r="SM419" s="78"/>
      <c r="SN419" s="78"/>
      <c r="SO419" s="78"/>
      <c r="SP419" s="78"/>
      <c r="SQ419" s="78"/>
      <c r="SR419" s="78"/>
      <c r="SS419" s="78"/>
      <c r="ST419" s="78"/>
      <c r="SU419" s="78"/>
      <c r="SV419" s="78"/>
      <c r="SW419" s="78"/>
      <c r="SX419" s="78"/>
      <c r="SY419" s="78"/>
      <c r="SZ419" s="78"/>
      <c r="TA419" s="78"/>
      <c r="TB419" s="78"/>
      <c r="TC419" s="78"/>
      <c r="TD419" s="78"/>
      <c r="TE419" s="78"/>
      <c r="TF419" s="78"/>
      <c r="TG419" s="78"/>
      <c r="TH419" s="78"/>
      <c r="TI419" s="78"/>
      <c r="TJ419" s="78"/>
      <c r="TK419" s="78"/>
      <c r="TL419" s="78"/>
      <c r="TM419" s="78"/>
      <c r="TN419" s="78"/>
      <c r="TO419" s="78"/>
      <c r="TP419" s="78"/>
      <c r="TQ419" s="78"/>
      <c r="TR419" s="78"/>
      <c r="TS419" s="78"/>
      <c r="TT419" s="78"/>
      <c r="TU419" s="78"/>
      <c r="TV419" s="78"/>
      <c r="TW419" s="78"/>
      <c r="TX419" s="78"/>
      <c r="TY419" s="78"/>
      <c r="TZ419" s="78"/>
      <c r="UA419" s="78"/>
      <c r="UB419" s="78"/>
      <c r="UC419" s="78"/>
      <c r="UD419" s="78"/>
      <c r="UE419" s="78"/>
      <c r="UF419" s="78"/>
      <c r="UG419" s="78"/>
      <c r="UH419" s="78"/>
      <c r="UI419" s="78"/>
      <c r="UJ419" s="78"/>
      <c r="UK419" s="78"/>
      <c r="UL419" s="78"/>
      <c r="UM419" s="78"/>
      <c r="UN419" s="78"/>
      <c r="UO419" s="78"/>
      <c r="UP419" s="78"/>
      <c r="UQ419" s="78"/>
      <c r="UR419" s="78"/>
      <c r="US419" s="78"/>
      <c r="UT419" s="78"/>
      <c r="UU419" s="78"/>
      <c r="UV419" s="78"/>
      <c r="UW419" s="78"/>
      <c r="UX419" s="78"/>
      <c r="UY419" s="78"/>
      <c r="UZ419" s="78"/>
      <c r="VA419" s="78"/>
      <c r="VB419" s="78"/>
      <c r="VC419" s="78"/>
      <c r="VD419" s="78"/>
      <c r="VE419" s="78"/>
      <c r="VF419" s="78"/>
      <c r="VG419" s="78"/>
      <c r="VH419" s="78"/>
      <c r="VI419" s="78"/>
      <c r="VJ419" s="78"/>
      <c r="VK419" s="78"/>
      <c r="VL419" s="78"/>
      <c r="VM419" s="78"/>
      <c r="VN419" s="78"/>
      <c r="VO419" s="78"/>
      <c r="VP419" s="78"/>
      <c r="VQ419" s="78"/>
      <c r="VR419" s="78"/>
      <c r="VS419" s="78"/>
      <c r="VT419" s="78"/>
      <c r="VU419" s="78"/>
      <c r="VV419" s="78"/>
      <c r="VW419" s="78"/>
      <c r="VX419" s="78"/>
      <c r="VY419" s="78"/>
      <c r="VZ419" s="78"/>
      <c r="WA419" s="78"/>
      <c r="WB419" s="78"/>
      <c r="WC419" s="78"/>
      <c r="WD419" s="78"/>
      <c r="WE419" s="78"/>
      <c r="WF419" s="78"/>
      <c r="WG419" s="78"/>
      <c r="WH419" s="78"/>
      <c r="WI419" s="78"/>
      <c r="WJ419" s="78"/>
      <c r="WK419" s="78"/>
      <c r="WL419" s="78"/>
      <c r="WM419" s="78"/>
      <c r="WN419" s="78"/>
      <c r="WO419" s="78"/>
      <c r="WP419" s="78"/>
      <c r="WQ419" s="78"/>
      <c r="WR419" s="78"/>
      <c r="WS419" s="78"/>
      <c r="WT419" s="78"/>
      <c r="WU419" s="78"/>
      <c r="WV419" s="78"/>
      <c r="WW419" s="78"/>
      <c r="WX419" s="78"/>
      <c r="WY419" s="78"/>
      <c r="WZ419" s="78"/>
      <c r="XA419" s="78"/>
      <c r="XB419" s="78"/>
      <c r="XC419" s="78"/>
      <c r="XD419" s="78"/>
      <c r="XE419" s="78"/>
      <c r="XF419" s="78"/>
      <c r="XG419" s="78"/>
      <c r="XH419" s="78"/>
      <c r="XI419" s="78"/>
      <c r="XJ419" s="78"/>
      <c r="XK419" s="78"/>
      <c r="XL419" s="78"/>
      <c r="XM419" s="78"/>
      <c r="XN419" s="78"/>
      <c r="XO419" s="78"/>
      <c r="XP419" s="78"/>
      <c r="XQ419" s="78"/>
      <c r="XR419" s="78"/>
      <c r="XS419" s="78"/>
      <c r="XT419" s="78"/>
      <c r="XU419" s="78"/>
      <c r="XV419" s="78"/>
      <c r="XW419" s="78"/>
      <c r="XX419" s="78"/>
      <c r="XY419" s="78"/>
      <c r="XZ419" s="78"/>
      <c r="YA419" s="78"/>
      <c r="YB419" s="78"/>
      <c r="YC419" s="78"/>
      <c r="YD419" s="78"/>
      <c r="YE419" s="78"/>
      <c r="YF419" s="78"/>
      <c r="YG419" s="78"/>
      <c r="YH419" s="78"/>
      <c r="YI419" s="78"/>
      <c r="YJ419" s="78"/>
      <c r="YK419" s="78"/>
      <c r="YL419" s="78"/>
      <c r="YM419" s="78"/>
      <c r="YN419" s="78"/>
      <c r="YO419" s="78"/>
      <c r="YP419" s="78"/>
      <c r="YQ419" s="78"/>
      <c r="YR419" s="78"/>
      <c r="YS419" s="78"/>
      <c r="YT419" s="78"/>
      <c r="YU419" s="78"/>
      <c r="YV419" s="78"/>
      <c r="YW419" s="78"/>
      <c r="YX419" s="78"/>
      <c r="YY419" s="78"/>
      <c r="YZ419" s="78"/>
      <c r="ZA419" s="78"/>
      <c r="ZB419" s="78"/>
      <c r="ZC419" s="78"/>
      <c r="ZD419" s="78"/>
      <c r="ZE419" s="78"/>
      <c r="ZF419" s="78"/>
      <c r="ZG419" s="78"/>
      <c r="ZH419" s="78"/>
      <c r="ZI419" s="78"/>
      <c r="ZJ419" s="78"/>
      <c r="ZK419" s="78"/>
      <c r="ZL419" s="78"/>
      <c r="ZM419" s="78"/>
      <c r="ZN419" s="78"/>
      <c r="ZO419" s="78"/>
      <c r="ZP419" s="78"/>
      <c r="ZQ419" s="78"/>
      <c r="ZR419" s="78"/>
      <c r="ZS419" s="78"/>
      <c r="ZT419" s="78"/>
      <c r="ZU419" s="78"/>
      <c r="ZV419" s="78"/>
      <c r="ZW419" s="78"/>
      <c r="ZX419" s="78"/>
      <c r="ZY419" s="78"/>
      <c r="ZZ419" s="78"/>
      <c r="AAA419" s="78"/>
      <c r="AAB419" s="78"/>
      <c r="AAC419" s="78"/>
      <c r="AAD419" s="78"/>
      <c r="AAE419" s="78"/>
      <c r="AAF419" s="78"/>
      <c r="AAG419" s="78"/>
      <c r="AAH419" s="78"/>
      <c r="AAI419" s="78"/>
      <c r="AAJ419" s="78"/>
      <c r="AAK419" s="78"/>
      <c r="AAL419" s="78"/>
      <c r="AAM419" s="78"/>
      <c r="AAN419" s="78"/>
      <c r="AAO419" s="78"/>
      <c r="AAP419" s="78"/>
      <c r="AAQ419" s="78"/>
      <c r="AAR419" s="78"/>
      <c r="AAS419" s="78"/>
      <c r="AAT419" s="78"/>
      <c r="AAU419" s="78"/>
      <c r="AAV419" s="78"/>
      <c r="AAW419" s="78"/>
      <c r="AAX419" s="78"/>
      <c r="AAY419" s="78"/>
      <c r="AAZ419" s="78"/>
      <c r="ABA419" s="78"/>
      <c r="ABB419" s="78"/>
      <c r="ABC419" s="78"/>
      <c r="ABD419" s="78"/>
      <c r="ABE419" s="78"/>
      <c r="ABF419" s="78"/>
      <c r="ABG419" s="78"/>
      <c r="ABH419" s="78"/>
      <c r="ABI419" s="78"/>
      <c r="ABJ419" s="78"/>
      <c r="ABK419" s="78"/>
      <c r="ABL419" s="78"/>
      <c r="ABM419" s="78"/>
      <c r="ABN419" s="78"/>
      <c r="ABO419" s="78"/>
      <c r="ABP419" s="78"/>
      <c r="ABQ419" s="78"/>
      <c r="ABR419" s="78"/>
      <c r="ABS419" s="78"/>
      <c r="ABT419" s="78"/>
      <c r="ABU419" s="78"/>
      <c r="ABV419" s="78"/>
      <c r="ABW419" s="78"/>
      <c r="ABX419" s="78"/>
      <c r="ABY419" s="78"/>
      <c r="ABZ419" s="78"/>
      <c r="ACA419" s="78"/>
      <c r="ACB419" s="78"/>
      <c r="ACC419" s="78"/>
      <c r="ACD419" s="78"/>
      <c r="ACE419" s="78"/>
      <c r="ACF419" s="78"/>
      <c r="ACG419" s="78"/>
      <c r="ACH419" s="78"/>
      <c r="ACI419" s="78"/>
      <c r="ACJ419" s="78"/>
      <c r="ACK419" s="78"/>
      <c r="ACL419" s="78"/>
      <c r="ACM419" s="78"/>
      <c r="ACN419" s="78"/>
      <c r="ACO419" s="78"/>
      <c r="ACP419" s="78"/>
      <c r="ACQ419" s="78"/>
      <c r="ACR419" s="78"/>
      <c r="ACS419" s="78"/>
      <c r="ACT419" s="78"/>
      <c r="ACU419" s="78"/>
      <c r="ACV419" s="78"/>
      <c r="ACW419" s="78"/>
      <c r="ACX419" s="78"/>
      <c r="ACY419" s="78"/>
      <c r="ACZ419" s="78"/>
      <c r="ADA419" s="78"/>
      <c r="ADB419" s="78"/>
      <c r="ADC419" s="78"/>
      <c r="ADD419" s="78"/>
      <c r="ADE419" s="78"/>
      <c r="ADF419" s="78"/>
      <c r="ADG419" s="78"/>
      <c r="ADH419" s="78"/>
      <c r="ADI419" s="78"/>
      <c r="ADJ419" s="78"/>
      <c r="ADK419" s="78"/>
      <c r="ADL419" s="78"/>
      <c r="ADM419" s="78"/>
      <c r="ADN419" s="78"/>
      <c r="ADO419" s="78"/>
      <c r="ADP419" s="78"/>
      <c r="ADQ419" s="78"/>
      <c r="ADR419" s="78"/>
      <c r="ADS419" s="78"/>
      <c r="ADT419" s="78"/>
      <c r="ADU419" s="78"/>
      <c r="ADV419" s="78"/>
      <c r="ADW419" s="78"/>
      <c r="ADX419" s="78"/>
      <c r="ADY419" s="78"/>
      <c r="ADZ419" s="78"/>
      <c r="AEA419" s="78"/>
      <c r="AEB419" s="78"/>
      <c r="AEC419" s="78"/>
      <c r="AED419" s="78"/>
      <c r="AEE419" s="78"/>
      <c r="AEF419" s="78"/>
      <c r="AEG419" s="78"/>
      <c r="AEH419" s="78"/>
      <c r="AEI419" s="78"/>
      <c r="AEJ419" s="78"/>
      <c r="AEK419" s="78"/>
      <c r="AEL419" s="78"/>
      <c r="AEM419" s="78"/>
      <c r="AEN419" s="78"/>
      <c r="AEO419" s="78"/>
      <c r="AEP419" s="78"/>
      <c r="AEQ419" s="78"/>
      <c r="AER419" s="78"/>
      <c r="AES419" s="78"/>
      <c r="AET419" s="78"/>
      <c r="AEU419" s="78"/>
      <c r="AEV419" s="78"/>
      <c r="AEW419" s="78"/>
      <c r="AEX419" s="78"/>
      <c r="AEY419" s="78"/>
      <c r="AEZ419" s="78"/>
      <c r="AFA419" s="78"/>
      <c r="AFB419" s="78"/>
      <c r="AFC419" s="78"/>
      <c r="AFD419" s="78"/>
      <c r="AFE419" s="78"/>
      <c r="AFF419" s="78"/>
      <c r="AFG419" s="78"/>
      <c r="AFH419" s="78"/>
      <c r="AFI419" s="78"/>
      <c r="AFJ419" s="78"/>
      <c r="AFK419" s="78"/>
      <c r="AFL419" s="78"/>
      <c r="AFM419" s="78"/>
      <c r="AFN419" s="78"/>
      <c r="AFO419" s="78"/>
      <c r="AFP419" s="78"/>
      <c r="AFQ419" s="78"/>
      <c r="AFR419" s="78"/>
      <c r="AFS419" s="78"/>
      <c r="AFT419" s="78"/>
      <c r="AFU419" s="78"/>
      <c r="AFV419" s="78"/>
      <c r="AFW419" s="78"/>
      <c r="AFX419" s="78"/>
      <c r="AFY419" s="78"/>
      <c r="AFZ419" s="78"/>
      <c r="AGA419" s="78"/>
      <c r="AGB419" s="78"/>
      <c r="AGC419" s="78"/>
      <c r="AGD419" s="78"/>
      <c r="AGE419" s="78"/>
      <c r="AGF419" s="78"/>
      <c r="AGG419" s="78"/>
      <c r="AGH419" s="78"/>
      <c r="AGI419" s="78"/>
      <c r="AGJ419" s="78"/>
      <c r="AGK419" s="78"/>
      <c r="AGL419" s="78"/>
      <c r="AGM419" s="78"/>
      <c r="AGN419" s="78"/>
      <c r="AGO419" s="78"/>
      <c r="AGP419" s="78"/>
      <c r="AGQ419" s="78"/>
      <c r="AGR419" s="78"/>
      <c r="AGS419" s="78"/>
      <c r="AGT419" s="78"/>
      <c r="AGU419" s="78"/>
      <c r="AGV419" s="78"/>
      <c r="AGW419" s="78"/>
      <c r="AGX419" s="78"/>
      <c r="AGY419" s="78"/>
      <c r="AGZ419" s="78"/>
      <c r="AHA419" s="78"/>
      <c r="AHB419" s="78"/>
      <c r="AHC419" s="78"/>
      <c r="AHD419" s="78"/>
      <c r="AHE419" s="78"/>
      <c r="AHF419" s="78"/>
      <c r="AHG419" s="78"/>
      <c r="AHH419" s="78"/>
      <c r="AHI419" s="78"/>
      <c r="AHJ419" s="78"/>
      <c r="AHK419" s="78"/>
      <c r="AHL419" s="78"/>
      <c r="AHM419" s="78"/>
      <c r="AHN419" s="78"/>
      <c r="AHO419" s="78"/>
      <c r="AHP419" s="78"/>
      <c r="AHQ419" s="78"/>
      <c r="AHR419" s="78"/>
      <c r="AHS419" s="78"/>
      <c r="AHT419" s="78"/>
      <c r="AHU419" s="78"/>
      <c r="AHV419" s="78"/>
      <c r="AHW419" s="78"/>
      <c r="AHX419" s="78"/>
      <c r="AHY419" s="78"/>
      <c r="AHZ419" s="78"/>
      <c r="AIA419" s="78"/>
      <c r="AIB419" s="78"/>
      <c r="AIC419" s="78"/>
      <c r="AID419" s="78"/>
      <c r="AIE419" s="78"/>
      <c r="AIF419" s="78"/>
      <c r="AIG419" s="78"/>
      <c r="AIH419" s="78"/>
      <c r="AII419" s="78"/>
      <c r="AIJ419" s="78"/>
      <c r="AIK419" s="78"/>
      <c r="AIL419" s="78"/>
      <c r="AIM419" s="78"/>
      <c r="AIN419" s="78"/>
      <c r="AIO419" s="78"/>
      <c r="AIP419" s="78"/>
      <c r="AIQ419" s="78"/>
      <c r="AIR419" s="78"/>
      <c r="AIS419" s="78"/>
      <c r="AIT419" s="78"/>
      <c r="AIU419" s="78"/>
      <c r="AIV419" s="78"/>
      <c r="AIW419" s="78"/>
      <c r="AIX419" s="78"/>
      <c r="AIY419" s="78"/>
      <c r="AIZ419" s="78"/>
      <c r="AJA419" s="78"/>
      <c r="AJB419" s="78"/>
      <c r="AJC419" s="78"/>
      <c r="AJD419" s="78"/>
      <c r="AJE419" s="78"/>
      <c r="AJF419" s="78"/>
      <c r="AJG419" s="78"/>
      <c r="AJH419" s="78"/>
      <c r="AJI419" s="78"/>
      <c r="AJJ419" s="78"/>
      <c r="AJK419" s="78"/>
      <c r="AJL419" s="78"/>
      <c r="AJM419" s="78"/>
      <c r="AJN419" s="78"/>
      <c r="AJO419" s="78"/>
      <c r="AJP419" s="78"/>
      <c r="AJQ419" s="78"/>
      <c r="AJR419" s="78"/>
      <c r="AJS419" s="78"/>
      <c r="AJT419" s="78"/>
      <c r="AJU419" s="78"/>
      <c r="AJV419" s="78"/>
      <c r="AJW419" s="78"/>
      <c r="AJX419" s="78"/>
      <c r="AJY419" s="78"/>
      <c r="AJZ419" s="78"/>
      <c r="AKA419" s="78"/>
      <c r="AKB419" s="78"/>
      <c r="AKC419" s="78"/>
      <c r="AKD419" s="78"/>
      <c r="AKE419" s="78"/>
      <c r="AKF419" s="78"/>
      <c r="AKG419" s="78"/>
      <c r="AKH419" s="78"/>
      <c r="AKI419" s="78"/>
      <c r="AKJ419" s="78"/>
      <c r="AKK419" s="78"/>
      <c r="AKL419" s="78"/>
      <c r="AKM419" s="78"/>
      <c r="AKN419" s="78"/>
      <c r="AKO419" s="78"/>
      <c r="AKP419" s="78"/>
      <c r="AKQ419" s="78"/>
      <c r="AKR419" s="78"/>
      <c r="AKS419" s="78"/>
      <c r="AKT419" s="78"/>
      <c r="AKU419" s="78"/>
      <c r="AKV419" s="78"/>
      <c r="AKW419" s="78"/>
      <c r="AKX419" s="78"/>
      <c r="AKY419" s="78"/>
      <c r="AKZ419" s="78"/>
      <c r="ALA419" s="78"/>
      <c r="ALB419" s="78"/>
      <c r="ALC419" s="78"/>
      <c r="ALD419" s="78"/>
      <c r="ALE419" s="78"/>
      <c r="ALF419" s="78"/>
      <c r="ALG419" s="78"/>
      <c r="ALH419" s="78"/>
      <c r="ALI419" s="78"/>
      <c r="ALJ419" s="78"/>
      <c r="ALK419" s="78"/>
      <c r="ALL419" s="78"/>
      <c r="ALM419" s="78"/>
      <c r="ALN419" s="78"/>
      <c r="ALO419" s="78"/>
      <c r="ALP419" s="78"/>
      <c r="ALQ419" s="78"/>
      <c r="ALR419" s="78"/>
      <c r="ALS419" s="78"/>
      <c r="ALT419" s="78"/>
      <c r="ALU419" s="78"/>
      <c r="ALV419" s="78"/>
      <c r="ALW419" s="78"/>
      <c r="ALX419" s="78"/>
      <c r="ALY419" s="78"/>
      <c r="ALZ419" s="78"/>
      <c r="AMA419" s="78"/>
      <c r="AMB419" s="78"/>
      <c r="AMC419" s="78"/>
      <c r="AMD419" s="78"/>
      <c r="AME419" s="78"/>
      <c r="AMF419" s="78"/>
      <c r="AMG419" s="78"/>
      <c r="AMH419" s="78"/>
      <c r="AMI419" s="78"/>
      <c r="AMJ419" s="78"/>
      <c r="AMK419" s="78"/>
      <c r="AML419" s="78"/>
      <c r="AMM419" s="78"/>
      <c r="AMN419" s="78"/>
      <c r="AMO419" s="78"/>
      <c r="AMP419" s="78"/>
      <c r="AMQ419" s="78"/>
      <c r="AMR419" s="78"/>
      <c r="AMS419" s="78"/>
      <c r="AMT419" s="78"/>
      <c r="AMU419" s="78"/>
      <c r="AMV419" s="78"/>
      <c r="AMW419" s="78"/>
      <c r="AMX419" s="78"/>
      <c r="AMY419" s="78"/>
      <c r="AMZ419" s="78"/>
      <c r="ANA419" s="78"/>
      <c r="ANB419" s="78"/>
      <c r="ANC419" s="78"/>
      <c r="AND419" s="78"/>
      <c r="ANE419" s="78"/>
      <c r="ANF419" s="78"/>
      <c r="ANG419" s="78"/>
      <c r="ANH419" s="78"/>
      <c r="ANI419" s="78"/>
      <c r="ANJ419" s="78"/>
      <c r="ANK419" s="78"/>
      <c r="ANL419" s="78"/>
      <c r="ANM419" s="78"/>
      <c r="ANN419" s="78"/>
      <c r="ANO419" s="78"/>
      <c r="ANP419" s="78"/>
      <c r="ANQ419" s="78"/>
      <c r="ANR419" s="78"/>
      <c r="ANS419" s="78"/>
      <c r="ANT419" s="78"/>
      <c r="ANU419" s="78"/>
      <c r="ANV419" s="78"/>
      <c r="ANW419" s="78"/>
      <c r="ANX419" s="78"/>
      <c r="ANY419" s="78"/>
      <c r="ANZ419" s="78"/>
      <c r="AOA419" s="78"/>
      <c r="AOB419" s="78"/>
      <c r="AOC419" s="78"/>
      <c r="AOD419" s="78"/>
      <c r="AOE419" s="78"/>
      <c r="AOF419" s="78"/>
      <c r="AOG419" s="78"/>
      <c r="AOH419" s="78"/>
      <c r="AOI419" s="78"/>
      <c r="AOJ419" s="78"/>
      <c r="AOK419" s="78"/>
      <c r="AOL419" s="78"/>
      <c r="AOM419" s="78"/>
      <c r="AON419" s="78"/>
      <c r="AOO419" s="78"/>
      <c r="AOP419" s="78"/>
      <c r="AOQ419" s="78"/>
      <c r="AOR419" s="78"/>
      <c r="AOS419" s="78"/>
      <c r="AOT419" s="78"/>
      <c r="AOU419" s="78"/>
      <c r="AOV419" s="78"/>
      <c r="AOW419" s="78"/>
      <c r="AOX419" s="78"/>
      <c r="AOY419" s="78"/>
      <c r="AOZ419" s="78"/>
      <c r="APA419" s="78"/>
      <c r="APB419" s="78"/>
      <c r="APC419" s="78"/>
      <c r="APD419" s="78"/>
      <c r="APE419" s="78"/>
      <c r="APF419" s="78"/>
      <c r="APG419" s="78"/>
      <c r="APH419" s="78"/>
      <c r="API419" s="78"/>
      <c r="APJ419" s="78"/>
      <c r="APK419" s="78"/>
      <c r="APL419" s="78"/>
      <c r="APM419" s="78"/>
      <c r="APN419" s="78"/>
      <c r="APO419" s="78"/>
      <c r="APP419" s="78"/>
      <c r="APQ419" s="78"/>
      <c r="APR419" s="78"/>
      <c r="APS419" s="78"/>
      <c r="APT419" s="78"/>
      <c r="APU419" s="78"/>
      <c r="APV419" s="78"/>
      <c r="APW419" s="78"/>
      <c r="APX419" s="78"/>
      <c r="APY419" s="78"/>
      <c r="APZ419" s="78"/>
      <c r="AQA419" s="78"/>
      <c r="AQB419" s="78"/>
      <c r="AQC419" s="78"/>
      <c r="AQD419" s="78"/>
      <c r="AQE419" s="78"/>
      <c r="AQF419" s="78"/>
      <c r="AQG419" s="78"/>
      <c r="AQH419" s="78"/>
      <c r="AQI419" s="78"/>
      <c r="AQJ419" s="78"/>
      <c r="AQK419" s="78"/>
      <c r="AQL419" s="78"/>
      <c r="AQM419" s="78"/>
      <c r="AQN419" s="78"/>
      <c r="AQO419" s="78"/>
      <c r="AQP419" s="78"/>
      <c r="AQQ419" s="78"/>
      <c r="AQR419" s="78"/>
      <c r="AQS419" s="78"/>
      <c r="AQT419" s="78"/>
      <c r="AQU419" s="78"/>
      <c r="AQV419" s="78"/>
      <c r="AQW419" s="78"/>
      <c r="AQX419" s="78"/>
      <c r="AQY419" s="78"/>
      <c r="AQZ419" s="78"/>
      <c r="ARA419" s="78"/>
      <c r="ARB419" s="78"/>
      <c r="ARC419" s="78"/>
      <c r="ARD419" s="78"/>
      <c r="ARE419" s="78"/>
      <c r="ARF419" s="78"/>
      <c r="ARG419" s="78"/>
      <c r="ARH419" s="78"/>
      <c r="ARI419" s="78"/>
      <c r="ARJ419" s="78"/>
      <c r="ARK419" s="78"/>
      <c r="ARL419" s="78"/>
      <c r="ARM419" s="78"/>
      <c r="ARN419" s="78"/>
      <c r="ARO419" s="78"/>
      <c r="ARP419" s="78"/>
      <c r="ARQ419" s="78"/>
      <c r="ARR419" s="78"/>
      <c r="ARS419" s="78"/>
      <c r="ART419" s="78"/>
      <c r="ARU419" s="78"/>
      <c r="ARV419" s="78"/>
      <c r="ARW419" s="78"/>
      <c r="ARX419" s="78"/>
      <c r="ARY419" s="78"/>
      <c r="ARZ419" s="78"/>
      <c r="ASA419" s="78"/>
      <c r="ASB419" s="78"/>
      <c r="ASC419" s="78"/>
      <c r="ASD419" s="78"/>
      <c r="ASE419" s="78"/>
      <c r="ASF419" s="78"/>
      <c r="ASG419" s="78"/>
      <c r="ASH419" s="78"/>
      <c r="ASI419" s="78"/>
      <c r="ASJ419" s="78"/>
      <c r="ASK419" s="78"/>
      <c r="ASL419" s="78"/>
      <c r="ASM419" s="78"/>
      <c r="ASN419" s="78"/>
      <c r="ASO419" s="78"/>
      <c r="ASP419" s="78"/>
      <c r="ASQ419" s="78"/>
      <c r="ASR419" s="78"/>
      <c r="ASS419" s="78"/>
      <c r="AST419" s="78"/>
      <c r="ASU419" s="78"/>
      <c r="ASV419" s="78"/>
      <c r="ASW419" s="78"/>
      <c r="ASX419" s="78"/>
      <c r="ASY419" s="78"/>
      <c r="ASZ419" s="78"/>
      <c r="ATA419" s="78"/>
      <c r="ATB419" s="78"/>
      <c r="ATC419" s="78"/>
      <c r="ATD419" s="78"/>
      <c r="ATE419" s="78"/>
      <c r="ATF419" s="78"/>
      <c r="ATG419" s="78"/>
      <c r="ATH419" s="78"/>
      <c r="ATI419" s="78"/>
      <c r="ATJ419" s="78"/>
      <c r="ATK419" s="78"/>
      <c r="ATL419" s="78"/>
      <c r="ATM419" s="78"/>
      <c r="ATN419" s="78"/>
      <c r="ATO419" s="78"/>
      <c r="ATP419" s="78"/>
      <c r="ATQ419" s="78"/>
      <c r="ATR419" s="78"/>
      <c r="ATS419" s="78"/>
      <c r="ATT419" s="78"/>
      <c r="ATU419" s="78"/>
      <c r="ATV419" s="78"/>
      <c r="ATW419" s="78"/>
      <c r="ATX419" s="78"/>
      <c r="ATY419" s="78"/>
      <c r="ATZ419" s="78"/>
      <c r="AUA419" s="78"/>
      <c r="AUB419" s="78"/>
      <c r="AUC419" s="78"/>
      <c r="AUD419" s="78"/>
      <c r="AUE419" s="78"/>
      <c r="AUF419" s="78"/>
      <c r="AUG419" s="78"/>
      <c r="AUH419" s="78"/>
      <c r="AUI419" s="78"/>
      <c r="AUJ419" s="78"/>
      <c r="AUK419" s="78"/>
      <c r="AUL419" s="78"/>
      <c r="AUM419" s="78"/>
      <c r="AUN419" s="78"/>
      <c r="AUO419" s="78"/>
      <c r="AUP419" s="78"/>
      <c r="AUQ419" s="78"/>
      <c r="AUR419" s="78"/>
      <c r="AUS419" s="78"/>
      <c r="AUT419" s="78"/>
      <c r="AUU419" s="78"/>
      <c r="AUV419" s="78"/>
      <c r="AUW419" s="78"/>
      <c r="AUX419" s="78"/>
      <c r="AUY419" s="78"/>
      <c r="AUZ419" s="78"/>
      <c r="AVA419" s="78"/>
      <c r="AVB419" s="78"/>
      <c r="AVC419" s="78"/>
      <c r="AVD419" s="78"/>
      <c r="AVE419" s="78"/>
      <c r="AVF419" s="78"/>
      <c r="AVG419" s="78"/>
      <c r="AVH419" s="78"/>
      <c r="AVI419" s="78"/>
      <c r="AVJ419" s="78"/>
      <c r="AVK419" s="78"/>
      <c r="AVL419" s="78"/>
      <c r="AVM419" s="78"/>
      <c r="AVN419" s="78"/>
      <c r="AVO419" s="78"/>
      <c r="AVP419" s="78"/>
      <c r="AVQ419" s="78"/>
      <c r="AVR419" s="78"/>
      <c r="AVS419" s="78"/>
      <c r="AVT419" s="78"/>
      <c r="AVU419" s="78"/>
      <c r="AVV419" s="78"/>
      <c r="AVW419" s="78"/>
      <c r="AVX419" s="78"/>
      <c r="AVY419" s="78"/>
      <c r="AVZ419" s="78"/>
      <c r="AWA419" s="78"/>
      <c r="AWB419" s="78"/>
      <c r="AWC419" s="78"/>
      <c r="AWD419" s="78"/>
      <c r="AWE419" s="78"/>
      <c r="AWF419" s="78"/>
      <c r="AWG419" s="78"/>
      <c r="AWH419" s="78"/>
      <c r="AWI419" s="78"/>
      <c r="AWJ419" s="78"/>
      <c r="AWK419" s="78"/>
      <c r="AWL419" s="78"/>
      <c r="AWM419" s="78"/>
      <c r="AWN419" s="78"/>
      <c r="AWO419" s="78"/>
      <c r="AWP419" s="78"/>
      <c r="AWQ419" s="78"/>
      <c r="AWR419" s="78"/>
      <c r="AWS419" s="78"/>
      <c r="AWT419" s="78"/>
      <c r="AWU419" s="78"/>
      <c r="AWV419" s="78"/>
      <c r="AWW419" s="78"/>
      <c r="AWX419" s="78"/>
      <c r="AWY419" s="78"/>
      <c r="AWZ419" s="78"/>
      <c r="AXA419" s="78"/>
      <c r="AXB419" s="78"/>
      <c r="AXC419" s="78"/>
      <c r="AXD419" s="78"/>
      <c r="AXE419" s="78"/>
      <c r="AXF419" s="78"/>
      <c r="AXG419" s="78"/>
      <c r="AXH419" s="78"/>
      <c r="AXI419" s="78"/>
      <c r="AXJ419" s="78"/>
      <c r="AXK419" s="78"/>
      <c r="AXL419" s="78"/>
      <c r="AXM419" s="78"/>
      <c r="AXN419" s="78"/>
      <c r="AXO419" s="78"/>
      <c r="AXP419" s="78"/>
      <c r="AXQ419" s="78"/>
      <c r="AXR419" s="78"/>
      <c r="AXS419" s="78"/>
      <c r="AXT419" s="78"/>
      <c r="AXU419" s="78"/>
      <c r="AXV419" s="78"/>
      <c r="AXW419" s="78"/>
      <c r="AXX419" s="78"/>
      <c r="AXY419" s="78"/>
      <c r="AXZ419" s="78"/>
      <c r="AYA419" s="78"/>
      <c r="AYB419" s="78"/>
      <c r="AYC419" s="78"/>
      <c r="AYD419" s="78"/>
      <c r="AYE419" s="78"/>
      <c r="AYF419" s="78"/>
      <c r="AYG419" s="78"/>
      <c r="AYH419" s="78"/>
      <c r="AYI419" s="78"/>
      <c r="AYJ419" s="78"/>
      <c r="AYK419" s="78"/>
      <c r="AYL419" s="78"/>
      <c r="AYM419" s="78"/>
      <c r="AYN419" s="78"/>
      <c r="AYO419" s="78"/>
      <c r="AYP419" s="78"/>
      <c r="AYQ419" s="78"/>
      <c r="AYR419" s="78"/>
      <c r="AYS419" s="78"/>
      <c r="AYT419" s="78"/>
      <c r="AYU419" s="78"/>
      <c r="AYV419" s="78"/>
      <c r="AYW419" s="78"/>
      <c r="AYX419" s="78"/>
      <c r="AYY419" s="78"/>
      <c r="AYZ419" s="78"/>
      <c r="AZA419" s="78"/>
      <c r="AZB419" s="78"/>
      <c r="AZC419" s="78"/>
      <c r="AZD419" s="78"/>
      <c r="AZE419" s="78"/>
      <c r="AZF419" s="78"/>
      <c r="AZG419" s="78"/>
      <c r="AZH419" s="78"/>
      <c r="AZI419" s="78"/>
      <c r="AZJ419" s="78"/>
      <c r="AZK419" s="78"/>
      <c r="AZL419" s="78"/>
      <c r="AZM419" s="78"/>
      <c r="AZN419" s="78"/>
      <c r="AZO419" s="78"/>
      <c r="AZP419" s="78"/>
      <c r="AZQ419" s="78"/>
      <c r="AZR419" s="78"/>
      <c r="AZS419" s="78"/>
      <c r="AZT419" s="78"/>
      <c r="AZU419" s="78"/>
      <c r="AZV419" s="78"/>
      <c r="AZW419" s="78"/>
      <c r="AZX419" s="78"/>
      <c r="AZY419" s="78"/>
      <c r="AZZ419" s="78"/>
      <c r="BAA419" s="78"/>
      <c r="BAB419" s="78"/>
      <c r="BAC419" s="78"/>
      <c r="BAD419" s="78"/>
      <c r="BAE419" s="78"/>
      <c r="BAF419" s="78"/>
      <c r="BAG419" s="78"/>
      <c r="BAH419" s="78"/>
      <c r="BAI419" s="78"/>
      <c r="BAJ419" s="78"/>
      <c r="BAK419" s="78"/>
      <c r="BAL419" s="78"/>
      <c r="BAM419" s="78"/>
      <c r="BAN419" s="78"/>
      <c r="BAO419" s="78"/>
      <c r="BAP419" s="78"/>
      <c r="BAQ419" s="78"/>
      <c r="BAR419" s="78"/>
      <c r="BAS419" s="78"/>
      <c r="BAT419" s="78"/>
      <c r="BAU419" s="78"/>
      <c r="BAV419" s="78"/>
      <c r="BAW419" s="78"/>
      <c r="BAX419" s="78"/>
      <c r="BAY419" s="78"/>
      <c r="BAZ419" s="78"/>
      <c r="BBA419" s="78"/>
      <c r="BBB419" s="78"/>
      <c r="BBC419" s="78"/>
      <c r="BBD419" s="78"/>
      <c r="BBE419" s="78"/>
      <c r="BBF419" s="78"/>
      <c r="BBG419" s="78"/>
      <c r="BBH419" s="78"/>
      <c r="BBI419" s="78"/>
      <c r="BBJ419" s="78"/>
      <c r="BBK419" s="78"/>
      <c r="BBL419" s="78"/>
      <c r="BBM419" s="78"/>
      <c r="BBN419" s="78"/>
      <c r="BBO419" s="78"/>
      <c r="BBP419" s="78"/>
      <c r="BBQ419" s="78"/>
      <c r="BBR419" s="78"/>
      <c r="BBS419" s="78"/>
      <c r="BBT419" s="78"/>
      <c r="BBU419" s="78"/>
      <c r="BBV419" s="78"/>
      <c r="BBW419" s="78"/>
      <c r="BBX419" s="78"/>
      <c r="BBY419" s="78"/>
      <c r="BBZ419" s="78"/>
      <c r="BCA419" s="78"/>
      <c r="BCB419" s="78"/>
      <c r="BCC419" s="78"/>
      <c r="BCD419" s="78"/>
      <c r="BCE419" s="78"/>
      <c r="BCF419" s="78"/>
      <c r="BCG419" s="78"/>
      <c r="BCH419" s="78"/>
      <c r="BCI419" s="78"/>
      <c r="BCJ419" s="78"/>
      <c r="BCK419" s="78"/>
      <c r="BCL419" s="78"/>
      <c r="BCM419" s="78"/>
      <c r="BCN419" s="78"/>
      <c r="BCO419" s="78"/>
      <c r="BCP419" s="78"/>
      <c r="BCQ419" s="78"/>
      <c r="BCR419" s="78"/>
      <c r="BCS419" s="78"/>
      <c r="BCT419" s="78"/>
      <c r="BCU419" s="78"/>
      <c r="BCV419" s="78"/>
      <c r="BCW419" s="78"/>
      <c r="BCX419" s="78"/>
      <c r="BCY419" s="78"/>
      <c r="BCZ419" s="78"/>
      <c r="BDA419" s="78"/>
      <c r="BDB419" s="78"/>
      <c r="BDC419" s="78"/>
      <c r="BDD419" s="78"/>
      <c r="BDE419" s="78"/>
      <c r="BDF419" s="78"/>
      <c r="BDG419" s="78"/>
      <c r="BDH419" s="78"/>
      <c r="BDI419" s="78"/>
      <c r="BDJ419" s="78"/>
      <c r="BDK419" s="78"/>
      <c r="BDL419" s="78"/>
      <c r="BDM419" s="78"/>
      <c r="BDN419" s="78"/>
      <c r="BDO419" s="78"/>
      <c r="BDP419" s="78"/>
      <c r="BDQ419" s="78"/>
      <c r="BDR419" s="78"/>
      <c r="BDS419" s="78"/>
      <c r="BDT419" s="78"/>
      <c r="BDU419" s="78"/>
      <c r="BDV419" s="78"/>
      <c r="BDW419" s="78"/>
      <c r="BDX419" s="78"/>
      <c r="BDY419" s="78"/>
      <c r="BDZ419" s="78"/>
      <c r="BEA419" s="78"/>
      <c r="BEB419" s="78"/>
      <c r="BEC419" s="78"/>
      <c r="BED419" s="78"/>
      <c r="BEE419" s="78"/>
      <c r="BEF419" s="78"/>
      <c r="BEG419" s="78"/>
      <c r="BEH419" s="78"/>
      <c r="BEI419" s="78"/>
      <c r="BEJ419" s="78"/>
      <c r="BEK419" s="78"/>
      <c r="BEL419" s="78"/>
      <c r="BEM419" s="78"/>
      <c r="BEN419" s="78"/>
      <c r="BEO419" s="78"/>
      <c r="BEP419" s="78"/>
      <c r="BEQ419" s="78"/>
      <c r="BER419" s="78"/>
      <c r="BES419" s="78"/>
      <c r="BET419" s="78"/>
      <c r="BEU419" s="78"/>
      <c r="BEV419" s="78"/>
      <c r="BEW419" s="78"/>
      <c r="BEX419" s="78"/>
      <c r="BEY419" s="78"/>
      <c r="BEZ419" s="78"/>
      <c r="BFA419" s="78"/>
      <c r="BFB419" s="78"/>
      <c r="BFC419" s="78"/>
      <c r="BFD419" s="78"/>
      <c r="BFE419" s="78"/>
      <c r="BFF419" s="78"/>
      <c r="BFG419" s="78"/>
      <c r="BFH419" s="78"/>
      <c r="BFI419" s="78"/>
      <c r="BFJ419" s="78"/>
      <c r="BFK419" s="78"/>
      <c r="BFL419" s="78"/>
      <c r="BFM419" s="78"/>
      <c r="BFN419" s="78"/>
      <c r="BFO419" s="78"/>
      <c r="BFP419" s="78"/>
      <c r="BFQ419" s="78"/>
      <c r="BFR419" s="78"/>
      <c r="BFS419" s="78"/>
      <c r="BFT419" s="78"/>
      <c r="BFU419" s="78"/>
      <c r="BFV419" s="78"/>
      <c r="BFW419" s="78"/>
      <c r="BFX419" s="78"/>
      <c r="BFY419" s="78"/>
      <c r="BFZ419" s="78"/>
      <c r="BGA419" s="78"/>
      <c r="BGB419" s="78"/>
      <c r="BGC419" s="78"/>
      <c r="BGD419" s="78"/>
      <c r="BGE419" s="78"/>
      <c r="BGF419" s="78"/>
      <c r="BGG419" s="78"/>
      <c r="BGH419" s="78"/>
      <c r="BGI419" s="78"/>
      <c r="BGJ419" s="78"/>
      <c r="BGK419" s="78"/>
      <c r="BGL419" s="78"/>
      <c r="BGM419" s="78"/>
      <c r="BGN419" s="78"/>
      <c r="BGO419" s="78"/>
      <c r="BGP419" s="78"/>
      <c r="BGQ419" s="78"/>
      <c r="BGR419" s="78"/>
      <c r="BGS419" s="78"/>
      <c r="BGT419" s="78"/>
      <c r="BGU419" s="78"/>
      <c r="BGV419" s="78"/>
      <c r="BGW419" s="78"/>
      <c r="BGX419" s="78"/>
      <c r="BGY419" s="78"/>
      <c r="BGZ419" s="78"/>
      <c r="BHA419" s="78"/>
      <c r="BHB419" s="78"/>
      <c r="BHC419" s="78"/>
      <c r="BHD419" s="78"/>
      <c r="BHE419" s="78"/>
      <c r="BHF419" s="78"/>
      <c r="BHG419" s="78"/>
      <c r="BHH419" s="78"/>
      <c r="BHI419" s="78"/>
      <c r="BHJ419" s="78"/>
      <c r="BHK419" s="78"/>
      <c r="BHL419" s="78"/>
      <c r="BHM419" s="78"/>
      <c r="BHN419" s="78"/>
      <c r="BHO419" s="78"/>
      <c r="BHP419" s="78"/>
      <c r="BHQ419" s="78"/>
      <c r="BHR419" s="78"/>
      <c r="BHS419" s="78"/>
      <c r="BHT419" s="78"/>
      <c r="BHU419" s="78"/>
      <c r="BHV419" s="78"/>
      <c r="BHW419" s="78"/>
      <c r="BHX419" s="78"/>
      <c r="BHY419" s="78"/>
      <c r="BHZ419" s="78"/>
      <c r="BIA419" s="78"/>
      <c r="BIB419" s="78"/>
      <c r="BIC419" s="78"/>
      <c r="BID419" s="78"/>
      <c r="BIE419" s="78"/>
      <c r="BIF419" s="78"/>
      <c r="BIG419" s="78"/>
      <c r="BIH419" s="78"/>
      <c r="BII419" s="78"/>
      <c r="BIJ419" s="78"/>
      <c r="BIK419" s="78"/>
      <c r="BIL419" s="78"/>
      <c r="BIM419" s="78"/>
      <c r="BIN419" s="78"/>
      <c r="BIO419" s="78"/>
      <c r="BIP419" s="78"/>
      <c r="BIQ419" s="78"/>
      <c r="BIR419" s="78"/>
      <c r="BIS419" s="78"/>
      <c r="BIT419" s="78"/>
      <c r="BIU419" s="78"/>
      <c r="BIV419" s="78"/>
      <c r="BIW419" s="78"/>
      <c r="BIX419" s="78"/>
      <c r="BIY419" s="78"/>
      <c r="BIZ419" s="78"/>
      <c r="BJA419" s="78"/>
      <c r="BJB419" s="78"/>
      <c r="BJC419" s="78"/>
      <c r="BJD419" s="78"/>
      <c r="BJE419" s="78"/>
      <c r="BJF419" s="78"/>
      <c r="BJG419" s="78"/>
      <c r="BJH419" s="78"/>
      <c r="BJI419" s="78"/>
      <c r="BJJ419" s="78"/>
      <c r="BJK419" s="78"/>
      <c r="BJL419" s="78"/>
      <c r="BJM419" s="78"/>
      <c r="BJN419" s="78"/>
      <c r="BJO419" s="78"/>
      <c r="BJP419" s="78"/>
      <c r="BJQ419" s="78"/>
      <c r="BJR419" s="78"/>
      <c r="BJS419" s="78"/>
      <c r="BJT419" s="78"/>
      <c r="BJU419" s="78"/>
      <c r="BJV419" s="78"/>
      <c r="BJW419" s="78"/>
      <c r="BJX419" s="78"/>
      <c r="BJY419" s="78"/>
      <c r="BJZ419" s="78"/>
      <c r="BKA419" s="78"/>
      <c r="BKB419" s="78"/>
      <c r="BKC419" s="78"/>
      <c r="BKD419" s="78"/>
      <c r="BKE419" s="78"/>
      <c r="BKF419" s="78"/>
      <c r="BKG419" s="78"/>
      <c r="BKH419" s="78"/>
      <c r="BKI419" s="78"/>
      <c r="BKJ419" s="78"/>
      <c r="BKK419" s="78"/>
      <c r="BKL419" s="78"/>
      <c r="BKM419" s="78"/>
      <c r="BKN419" s="78"/>
      <c r="BKO419" s="78"/>
      <c r="BKP419" s="78"/>
      <c r="BKQ419" s="78"/>
      <c r="BKR419" s="78"/>
      <c r="BKS419" s="78"/>
      <c r="BKT419" s="78"/>
      <c r="BKU419" s="78"/>
      <c r="BKV419" s="78"/>
      <c r="BKW419" s="78"/>
      <c r="BKX419" s="78"/>
      <c r="BKY419" s="78"/>
      <c r="BKZ419" s="78"/>
      <c r="BLA419" s="78"/>
      <c r="BLB419" s="78"/>
      <c r="BLC419" s="78"/>
      <c r="BLD419" s="78"/>
      <c r="BLE419" s="78"/>
      <c r="BLF419" s="78"/>
      <c r="BLG419" s="78"/>
      <c r="BLH419" s="78"/>
      <c r="BLI419" s="78"/>
      <c r="BLJ419" s="78"/>
      <c r="BLK419" s="78"/>
      <c r="BLL419" s="78"/>
      <c r="BLM419" s="78"/>
      <c r="BLN419" s="78"/>
      <c r="BLO419" s="78"/>
      <c r="BLP419" s="78"/>
      <c r="BLQ419" s="78"/>
      <c r="BLR419" s="78"/>
      <c r="BLS419" s="78"/>
      <c r="BLT419" s="78"/>
      <c r="BLU419" s="78"/>
      <c r="BLV419" s="78"/>
      <c r="BLW419" s="78"/>
      <c r="BLX419" s="78"/>
      <c r="BLY419" s="78"/>
      <c r="BLZ419" s="78"/>
      <c r="BMA419" s="78"/>
      <c r="BMB419" s="78"/>
      <c r="BMC419" s="78"/>
      <c r="BMD419" s="78"/>
      <c r="BME419" s="78"/>
      <c r="BMF419" s="78"/>
      <c r="BMG419" s="78"/>
      <c r="BMH419" s="78"/>
      <c r="BMI419" s="78"/>
      <c r="BMJ419" s="78"/>
      <c r="BMK419" s="78"/>
      <c r="BML419" s="78"/>
      <c r="BMM419" s="78"/>
      <c r="BMN419" s="78"/>
      <c r="BMO419" s="78"/>
      <c r="BMP419" s="78"/>
      <c r="BMQ419" s="78"/>
      <c r="BMR419" s="78"/>
      <c r="BMS419" s="78"/>
      <c r="BMT419" s="78"/>
      <c r="BMU419" s="78"/>
      <c r="BMV419" s="78"/>
      <c r="BMW419" s="78"/>
      <c r="BMX419" s="78"/>
      <c r="BMY419" s="78"/>
      <c r="BMZ419" s="78"/>
      <c r="BNA419" s="78"/>
      <c r="BNB419" s="78"/>
      <c r="BNC419" s="78"/>
      <c r="BND419" s="78"/>
      <c r="BNE419" s="78"/>
      <c r="BNF419" s="78"/>
      <c r="BNG419" s="78"/>
      <c r="BNH419" s="78"/>
      <c r="BNI419" s="78"/>
      <c r="BNJ419" s="78"/>
      <c r="BNK419" s="78"/>
      <c r="BNL419" s="78"/>
      <c r="BNM419" s="78"/>
      <c r="BNN419" s="78"/>
      <c r="BNO419" s="78"/>
      <c r="BNP419" s="78"/>
      <c r="BNQ419" s="78"/>
      <c r="BNR419" s="78"/>
      <c r="BNS419" s="78"/>
      <c r="BNT419" s="78"/>
      <c r="BNU419" s="78"/>
      <c r="BNV419" s="78"/>
      <c r="BNW419" s="78"/>
      <c r="BNX419" s="78"/>
      <c r="BNY419" s="78"/>
      <c r="BNZ419" s="78"/>
      <c r="BOA419" s="78"/>
      <c r="BOB419" s="78"/>
      <c r="BOC419" s="78"/>
      <c r="BOD419" s="78"/>
      <c r="BOE419" s="78"/>
      <c r="BOF419" s="78"/>
      <c r="BOG419" s="78"/>
      <c r="BOH419" s="78"/>
      <c r="BOI419" s="78"/>
      <c r="BOJ419" s="78"/>
      <c r="BOK419" s="78"/>
      <c r="BOL419" s="78"/>
      <c r="BOM419" s="78"/>
      <c r="BON419" s="78"/>
      <c r="BOO419" s="78"/>
      <c r="BOP419" s="78"/>
      <c r="BOQ419" s="78"/>
      <c r="BOR419" s="78"/>
      <c r="BOS419" s="78"/>
      <c r="BOT419" s="78"/>
      <c r="BOU419" s="78"/>
      <c r="BOV419" s="78"/>
      <c r="BOW419" s="78"/>
      <c r="BOX419" s="78"/>
      <c r="BOY419" s="78"/>
      <c r="BOZ419" s="78"/>
      <c r="BPA419" s="78"/>
      <c r="BPB419" s="78"/>
      <c r="BPC419" s="78"/>
      <c r="BPD419" s="78"/>
      <c r="BPE419" s="78"/>
      <c r="BPF419" s="78"/>
      <c r="BPG419" s="78"/>
      <c r="BPH419" s="78"/>
      <c r="BPI419" s="78"/>
      <c r="BPJ419" s="78"/>
      <c r="BPK419" s="78"/>
      <c r="BPL419" s="78"/>
      <c r="BPM419" s="78"/>
      <c r="BPN419" s="78"/>
      <c r="BPO419" s="78"/>
      <c r="BPP419" s="78"/>
      <c r="BPQ419" s="78"/>
      <c r="BPR419" s="78"/>
      <c r="BPS419" s="78"/>
      <c r="BPT419" s="78"/>
      <c r="BPU419" s="78"/>
      <c r="BPV419" s="78"/>
      <c r="BPW419" s="78"/>
      <c r="BPX419" s="78"/>
      <c r="BPY419" s="78"/>
      <c r="BPZ419" s="78"/>
      <c r="BQA419" s="78"/>
      <c r="BQB419" s="78"/>
      <c r="BQC419" s="78"/>
      <c r="BQD419" s="78"/>
      <c r="BQE419" s="78"/>
      <c r="BQF419" s="78"/>
      <c r="BQG419" s="78"/>
      <c r="BQH419" s="78"/>
      <c r="BQI419" s="78"/>
      <c r="BQJ419" s="78"/>
      <c r="BQK419" s="78"/>
      <c r="BQL419" s="78"/>
      <c r="BQM419" s="78"/>
      <c r="BQN419" s="78"/>
      <c r="BQO419" s="78"/>
      <c r="BQP419" s="78"/>
      <c r="BQQ419" s="78"/>
      <c r="BQR419" s="78"/>
      <c r="BQS419" s="78"/>
      <c r="BQT419" s="78"/>
      <c r="BQU419" s="78"/>
      <c r="BQV419" s="78"/>
      <c r="BQW419" s="78"/>
      <c r="BQX419" s="78"/>
      <c r="BQY419" s="78"/>
      <c r="BQZ419" s="78"/>
      <c r="BRA419" s="78"/>
      <c r="BRB419" s="78"/>
      <c r="BRC419" s="78"/>
      <c r="BRD419" s="78"/>
      <c r="BRE419" s="78"/>
      <c r="BRF419" s="78"/>
      <c r="BRG419" s="78"/>
      <c r="BRH419" s="78"/>
      <c r="BRI419" s="78"/>
      <c r="BRJ419" s="78"/>
      <c r="BRK419" s="78"/>
      <c r="BRL419" s="78"/>
      <c r="BRM419" s="78"/>
      <c r="BRN419" s="78"/>
      <c r="BRO419" s="78"/>
      <c r="BRP419" s="78"/>
      <c r="BRQ419" s="78"/>
      <c r="BRR419" s="78"/>
      <c r="BRS419" s="78"/>
      <c r="BRT419" s="78"/>
      <c r="BRU419" s="78"/>
      <c r="BRV419" s="78"/>
      <c r="BRW419" s="78"/>
      <c r="BRX419" s="78"/>
      <c r="BRY419" s="78"/>
      <c r="BRZ419" s="78"/>
      <c r="BSA419" s="78"/>
      <c r="BSB419" s="78"/>
      <c r="BSC419" s="78"/>
      <c r="BSD419" s="78"/>
      <c r="BSE419" s="78"/>
      <c r="BSF419" s="78"/>
      <c r="BSG419" s="78"/>
      <c r="BSH419" s="78"/>
      <c r="BSI419" s="78"/>
      <c r="BSJ419" s="78"/>
      <c r="BSK419" s="78"/>
      <c r="BSL419" s="78"/>
      <c r="BSM419" s="78"/>
      <c r="BSN419" s="78"/>
      <c r="BSO419" s="78"/>
      <c r="BSP419" s="78"/>
      <c r="BSQ419" s="78"/>
      <c r="BSR419" s="78"/>
      <c r="BSS419" s="78"/>
      <c r="BST419" s="78"/>
      <c r="BSU419" s="78"/>
      <c r="BSV419" s="78"/>
      <c r="BSW419" s="78"/>
      <c r="BSX419" s="78"/>
      <c r="BSY419" s="78"/>
      <c r="BSZ419" s="78"/>
      <c r="BTA419" s="78"/>
      <c r="BTB419" s="78"/>
      <c r="BTC419" s="78"/>
      <c r="BTD419" s="78"/>
      <c r="BTE419" s="78"/>
      <c r="BTF419" s="78"/>
      <c r="BTG419" s="78"/>
      <c r="BTH419" s="78"/>
      <c r="BTI419" s="78"/>
      <c r="BTJ419" s="78"/>
      <c r="BTK419" s="78"/>
      <c r="BTL419" s="78"/>
      <c r="BTM419" s="78"/>
      <c r="BTN419" s="78"/>
      <c r="BTO419" s="78"/>
      <c r="BTP419" s="78"/>
      <c r="BTQ419" s="78"/>
      <c r="BTR419" s="78"/>
      <c r="BTS419" s="78"/>
      <c r="BTT419" s="78"/>
      <c r="BTU419" s="78"/>
      <c r="BTV419" s="78"/>
      <c r="BTW419" s="78"/>
      <c r="BTX419" s="78"/>
      <c r="BTY419" s="78"/>
      <c r="BTZ419" s="78"/>
      <c r="BUA419" s="78"/>
      <c r="BUB419" s="78"/>
      <c r="BUC419" s="78"/>
      <c r="BUD419" s="78"/>
      <c r="BUE419" s="78"/>
      <c r="BUF419" s="78"/>
      <c r="BUG419" s="78"/>
      <c r="BUH419" s="78"/>
      <c r="BUI419" s="78"/>
      <c r="BUJ419" s="78"/>
      <c r="BUK419" s="78"/>
      <c r="BUL419" s="78"/>
      <c r="BUM419" s="78"/>
      <c r="BUN419" s="78"/>
      <c r="BUO419" s="78"/>
      <c r="BUP419" s="78"/>
      <c r="BUQ419" s="78"/>
      <c r="BUR419" s="78"/>
      <c r="BUS419" s="78"/>
      <c r="BUT419" s="78"/>
      <c r="BUU419" s="78"/>
      <c r="BUV419" s="78"/>
      <c r="BUW419" s="78"/>
      <c r="BUX419" s="78"/>
      <c r="BUY419" s="78"/>
      <c r="BUZ419" s="78"/>
      <c r="BVA419" s="78"/>
      <c r="BVB419" s="78"/>
      <c r="BVC419" s="78"/>
      <c r="BVD419" s="78"/>
      <c r="BVE419" s="78"/>
      <c r="BVF419" s="78"/>
      <c r="BVG419" s="78"/>
      <c r="BVH419" s="78"/>
      <c r="BVI419" s="78"/>
      <c r="BVJ419" s="78"/>
      <c r="BVK419" s="78"/>
      <c r="BVL419" s="78"/>
      <c r="BVM419" s="78"/>
      <c r="BVN419" s="78"/>
      <c r="BVO419" s="78"/>
      <c r="BVP419" s="78"/>
      <c r="BVQ419" s="78"/>
      <c r="BVR419" s="78"/>
      <c r="BVS419" s="78"/>
      <c r="BVT419" s="78"/>
      <c r="BVU419" s="78"/>
      <c r="BVV419" s="78"/>
      <c r="BVW419" s="78"/>
      <c r="BVX419" s="78"/>
      <c r="BVY419" s="78"/>
      <c r="BVZ419" s="78"/>
      <c r="BWA419" s="78"/>
      <c r="BWB419" s="78"/>
      <c r="BWC419" s="78"/>
      <c r="BWD419" s="78"/>
      <c r="BWE419" s="78"/>
      <c r="BWF419" s="78"/>
      <c r="BWG419" s="78"/>
      <c r="BWH419" s="78"/>
      <c r="BWI419" s="78"/>
      <c r="BWJ419" s="78"/>
      <c r="BWK419" s="78"/>
      <c r="BWL419" s="78"/>
      <c r="BWM419" s="78"/>
      <c r="BWN419" s="78"/>
      <c r="BWO419" s="78"/>
      <c r="BWP419" s="78"/>
      <c r="BWQ419" s="78"/>
      <c r="BWR419" s="78"/>
      <c r="BWS419" s="78"/>
      <c r="BWT419" s="78"/>
      <c r="BWU419" s="78"/>
      <c r="BWV419" s="78"/>
      <c r="BWW419" s="78"/>
      <c r="BWX419" s="78"/>
      <c r="BWY419" s="78"/>
      <c r="BWZ419" s="78"/>
      <c r="BXA419" s="78"/>
      <c r="BXB419" s="78"/>
      <c r="BXC419" s="78"/>
      <c r="BXD419" s="78"/>
      <c r="BXE419" s="78"/>
      <c r="BXF419" s="78"/>
      <c r="BXG419" s="78"/>
      <c r="BXH419" s="78"/>
      <c r="BXI419" s="78"/>
      <c r="BXJ419" s="78"/>
      <c r="BXK419" s="78"/>
      <c r="BXL419" s="78"/>
      <c r="BXM419" s="78"/>
      <c r="BXN419" s="78"/>
      <c r="BXO419" s="78"/>
      <c r="BXP419" s="78"/>
      <c r="BXQ419" s="78"/>
      <c r="BXR419" s="78"/>
      <c r="BXS419" s="78"/>
      <c r="BXT419" s="78"/>
      <c r="BXU419" s="78"/>
      <c r="BXV419" s="78"/>
      <c r="BXW419" s="78"/>
      <c r="BXX419" s="78"/>
      <c r="BXY419" s="78"/>
      <c r="BXZ419" s="78"/>
      <c r="BYA419" s="78"/>
      <c r="BYB419" s="78"/>
      <c r="BYC419" s="78"/>
      <c r="BYD419" s="78"/>
      <c r="BYE419" s="78"/>
      <c r="BYF419" s="78"/>
      <c r="BYG419" s="78"/>
      <c r="BYH419" s="78"/>
      <c r="BYI419" s="78"/>
      <c r="BYJ419" s="78"/>
      <c r="BYK419" s="78"/>
      <c r="BYL419" s="78"/>
      <c r="BYM419" s="78"/>
      <c r="BYN419" s="78"/>
      <c r="BYO419" s="78"/>
      <c r="BYP419" s="78"/>
      <c r="BYQ419" s="78"/>
      <c r="BYR419" s="78"/>
      <c r="BYS419" s="78"/>
      <c r="BYT419" s="78"/>
      <c r="BYU419" s="78"/>
      <c r="BYV419" s="78"/>
      <c r="BYW419" s="78"/>
      <c r="BYX419" s="78"/>
      <c r="BYY419" s="78"/>
      <c r="BYZ419" s="78"/>
      <c r="BZA419" s="78"/>
      <c r="BZB419" s="78"/>
      <c r="BZC419" s="78"/>
      <c r="BZD419" s="78"/>
      <c r="BZE419" s="78"/>
      <c r="BZF419" s="78"/>
      <c r="BZG419" s="78"/>
      <c r="BZH419" s="78"/>
      <c r="BZI419" s="78"/>
      <c r="BZJ419" s="78"/>
      <c r="BZK419" s="78"/>
      <c r="BZL419" s="78"/>
      <c r="BZM419" s="78"/>
      <c r="BZN419" s="78"/>
      <c r="BZO419" s="78"/>
      <c r="BZP419" s="78"/>
      <c r="BZQ419" s="78"/>
      <c r="BZR419" s="78"/>
      <c r="BZS419" s="78"/>
      <c r="BZT419" s="78"/>
      <c r="BZU419" s="78"/>
      <c r="BZV419" s="78"/>
      <c r="BZW419" s="78"/>
      <c r="BZX419" s="78"/>
      <c r="BZY419" s="78"/>
      <c r="BZZ419" s="78"/>
      <c r="CAA419" s="78"/>
      <c r="CAB419" s="78"/>
      <c r="CAC419" s="78"/>
      <c r="CAD419" s="78"/>
      <c r="CAE419" s="78"/>
      <c r="CAF419" s="78"/>
      <c r="CAG419" s="78"/>
      <c r="CAH419" s="78"/>
      <c r="CAI419" s="78"/>
      <c r="CAJ419" s="78"/>
      <c r="CAK419" s="78"/>
      <c r="CAL419" s="78"/>
      <c r="CAM419" s="78"/>
      <c r="CAN419" s="78"/>
      <c r="CAO419" s="78"/>
      <c r="CAP419" s="78"/>
      <c r="CAQ419" s="78"/>
      <c r="CAR419" s="78"/>
      <c r="CAS419" s="78"/>
      <c r="CAT419" s="78"/>
      <c r="CAU419" s="78"/>
      <c r="CAV419" s="78"/>
      <c r="CAW419" s="78"/>
      <c r="CAX419" s="78"/>
      <c r="CAY419" s="78"/>
      <c r="CAZ419" s="78"/>
      <c r="CBA419" s="78"/>
      <c r="CBB419" s="78"/>
      <c r="CBC419" s="78"/>
      <c r="CBD419" s="78"/>
      <c r="CBE419" s="78"/>
      <c r="CBF419" s="78"/>
      <c r="CBG419" s="78"/>
      <c r="CBH419" s="78"/>
      <c r="CBI419" s="78"/>
      <c r="CBJ419" s="78"/>
      <c r="CBK419" s="78"/>
      <c r="CBL419" s="78"/>
      <c r="CBM419" s="78"/>
      <c r="CBN419" s="78"/>
      <c r="CBO419" s="78"/>
      <c r="CBP419" s="78"/>
      <c r="CBQ419" s="78"/>
      <c r="CBR419" s="78"/>
      <c r="CBS419" s="78"/>
      <c r="CBT419" s="78"/>
      <c r="CBU419" s="78"/>
      <c r="CBV419" s="78"/>
      <c r="CBW419" s="78"/>
      <c r="CBX419" s="78"/>
      <c r="CBY419" s="78"/>
      <c r="CBZ419" s="78"/>
      <c r="CCA419" s="78"/>
      <c r="CCB419" s="78"/>
      <c r="CCC419" s="78"/>
      <c r="CCD419" s="78"/>
      <c r="CCE419" s="78"/>
      <c r="CCF419" s="78"/>
      <c r="CCG419" s="78"/>
      <c r="CCH419" s="78"/>
      <c r="CCI419" s="78"/>
      <c r="CCJ419" s="78"/>
      <c r="CCK419" s="78"/>
      <c r="CCL419" s="78"/>
      <c r="CCM419" s="78"/>
      <c r="CCN419" s="78"/>
      <c r="CCO419" s="78"/>
      <c r="CCP419" s="78"/>
      <c r="CCQ419" s="78"/>
      <c r="CCR419" s="78"/>
      <c r="CCS419" s="78"/>
      <c r="CCT419" s="78"/>
      <c r="CCU419" s="78"/>
      <c r="CCV419" s="78"/>
      <c r="CCW419" s="78"/>
      <c r="CCX419" s="78"/>
      <c r="CCY419" s="78"/>
      <c r="CCZ419" s="78"/>
      <c r="CDA419" s="78"/>
      <c r="CDB419" s="78"/>
      <c r="CDC419" s="78"/>
      <c r="CDD419" s="78"/>
      <c r="CDE419" s="78"/>
      <c r="CDF419" s="78"/>
      <c r="CDG419" s="78"/>
      <c r="CDH419" s="78"/>
      <c r="CDI419" s="78"/>
      <c r="CDJ419" s="78"/>
      <c r="CDK419" s="78"/>
      <c r="CDL419" s="78"/>
      <c r="CDM419" s="78"/>
      <c r="CDN419" s="78"/>
      <c r="CDO419" s="78"/>
      <c r="CDP419" s="78"/>
      <c r="CDQ419" s="78"/>
      <c r="CDR419" s="78"/>
      <c r="CDS419" s="78"/>
      <c r="CDT419" s="78"/>
      <c r="CDU419" s="78"/>
      <c r="CDV419" s="78"/>
      <c r="CDW419" s="78"/>
      <c r="CDX419" s="78"/>
      <c r="CDY419" s="78"/>
      <c r="CDZ419" s="78"/>
      <c r="CEA419" s="78"/>
      <c r="CEB419" s="78"/>
      <c r="CEC419" s="78"/>
      <c r="CED419" s="78"/>
      <c r="CEE419" s="78"/>
      <c r="CEF419" s="78"/>
      <c r="CEG419" s="78"/>
      <c r="CEH419" s="78"/>
      <c r="CEI419" s="78"/>
      <c r="CEJ419" s="78"/>
      <c r="CEK419" s="78"/>
      <c r="CEL419" s="78"/>
      <c r="CEM419" s="78"/>
      <c r="CEN419" s="78"/>
      <c r="CEO419" s="78"/>
      <c r="CEP419" s="78"/>
      <c r="CEQ419" s="78"/>
      <c r="CER419" s="78"/>
      <c r="CES419" s="78"/>
      <c r="CET419" s="78"/>
      <c r="CEU419" s="78"/>
      <c r="CEV419" s="78"/>
      <c r="CEW419" s="78"/>
      <c r="CEX419" s="78"/>
      <c r="CEY419" s="78"/>
      <c r="CEZ419" s="78"/>
      <c r="CFA419" s="78"/>
      <c r="CFB419" s="78"/>
      <c r="CFC419" s="78"/>
      <c r="CFD419" s="78"/>
      <c r="CFE419" s="78"/>
      <c r="CFF419" s="78"/>
      <c r="CFG419" s="78"/>
      <c r="CFH419" s="78"/>
      <c r="CFI419" s="78"/>
      <c r="CFJ419" s="78"/>
      <c r="CFK419" s="78"/>
      <c r="CFL419" s="78"/>
      <c r="CFM419" s="78"/>
      <c r="CFN419" s="78"/>
      <c r="CFO419" s="78"/>
      <c r="CFP419" s="78"/>
      <c r="CFQ419" s="78"/>
      <c r="CFR419" s="78"/>
      <c r="CFS419" s="78"/>
      <c r="CFT419" s="78"/>
      <c r="CFU419" s="78"/>
      <c r="CFV419" s="78"/>
      <c r="CFW419" s="78"/>
      <c r="CFX419" s="78"/>
      <c r="CFY419" s="78"/>
      <c r="CFZ419" s="78"/>
      <c r="CGA419" s="78"/>
      <c r="CGB419" s="78"/>
      <c r="CGC419" s="78"/>
      <c r="CGD419" s="78"/>
      <c r="CGE419" s="78"/>
      <c r="CGF419" s="78"/>
      <c r="CGG419" s="78"/>
      <c r="CGH419" s="78"/>
      <c r="CGI419" s="78"/>
      <c r="CGJ419" s="78"/>
      <c r="CGK419" s="78"/>
      <c r="CGL419" s="78"/>
      <c r="CGM419" s="78"/>
      <c r="CGN419" s="78"/>
      <c r="CGO419" s="78"/>
      <c r="CGP419" s="78"/>
      <c r="CGQ419" s="78"/>
      <c r="CGR419" s="78"/>
      <c r="CGS419" s="78"/>
      <c r="CGT419" s="78"/>
      <c r="CGU419" s="78"/>
      <c r="CGV419" s="78"/>
      <c r="CGW419" s="78"/>
      <c r="CGX419" s="78"/>
      <c r="CGY419" s="78"/>
      <c r="CGZ419" s="78"/>
      <c r="CHA419" s="78"/>
      <c r="CHB419" s="78"/>
      <c r="CHC419" s="78"/>
      <c r="CHD419" s="78"/>
      <c r="CHE419" s="78"/>
      <c r="CHF419" s="78"/>
      <c r="CHG419" s="78"/>
      <c r="CHH419" s="78"/>
      <c r="CHI419" s="78"/>
      <c r="CHJ419" s="78"/>
      <c r="CHK419" s="78"/>
      <c r="CHL419" s="78"/>
      <c r="CHM419" s="78"/>
      <c r="CHN419" s="78"/>
      <c r="CHO419" s="78"/>
      <c r="CHP419" s="78"/>
      <c r="CHQ419" s="78"/>
      <c r="CHR419" s="78"/>
      <c r="CHS419" s="78"/>
      <c r="CHT419" s="78"/>
      <c r="CHU419" s="78"/>
      <c r="CHV419" s="78"/>
      <c r="CHW419" s="78"/>
      <c r="CHX419" s="78"/>
      <c r="CHY419" s="78"/>
      <c r="CHZ419" s="78"/>
      <c r="CIA419" s="78"/>
      <c r="CIB419" s="78"/>
      <c r="CIC419" s="78"/>
      <c r="CID419" s="78"/>
      <c r="CIE419" s="78"/>
      <c r="CIF419" s="78"/>
      <c r="CIG419" s="78"/>
      <c r="CIH419" s="78"/>
      <c r="CII419" s="78"/>
      <c r="CIJ419" s="78"/>
      <c r="CIK419" s="78"/>
      <c r="CIL419" s="78"/>
      <c r="CIM419" s="78"/>
      <c r="CIN419" s="78"/>
      <c r="CIO419" s="78"/>
      <c r="CIP419" s="78"/>
      <c r="CIQ419" s="78"/>
      <c r="CIR419" s="78"/>
      <c r="CIS419" s="78"/>
      <c r="CIT419" s="78"/>
      <c r="CIU419" s="78"/>
      <c r="CIV419" s="78"/>
      <c r="CIW419" s="78"/>
      <c r="CIX419" s="78"/>
      <c r="CIY419" s="78"/>
      <c r="CIZ419" s="78"/>
      <c r="CJA419" s="78"/>
      <c r="CJB419" s="78"/>
      <c r="CJC419" s="78"/>
      <c r="CJD419" s="78"/>
      <c r="CJE419" s="78"/>
      <c r="CJF419" s="78"/>
      <c r="CJG419" s="78"/>
      <c r="CJH419" s="78"/>
      <c r="CJI419" s="78"/>
      <c r="CJJ419" s="78"/>
      <c r="CJK419" s="78"/>
      <c r="CJL419" s="78"/>
      <c r="CJM419" s="78"/>
      <c r="CJN419" s="78"/>
      <c r="CJO419" s="78"/>
      <c r="CJP419" s="78"/>
      <c r="CJQ419" s="78"/>
      <c r="CJR419" s="78"/>
      <c r="CJS419" s="78"/>
      <c r="CJT419" s="78"/>
      <c r="CJU419" s="78"/>
      <c r="CJV419" s="78"/>
      <c r="CJW419" s="78"/>
      <c r="CJX419" s="78"/>
      <c r="CJY419" s="78"/>
      <c r="CJZ419" s="78"/>
      <c r="CKA419" s="78"/>
      <c r="CKB419" s="78"/>
      <c r="CKC419" s="78"/>
      <c r="CKD419" s="78"/>
      <c r="CKE419" s="78"/>
      <c r="CKF419" s="78"/>
      <c r="CKG419" s="78"/>
      <c r="CKH419" s="78"/>
      <c r="CKI419" s="78"/>
      <c r="CKJ419" s="78"/>
      <c r="CKK419" s="78"/>
      <c r="CKL419" s="78"/>
      <c r="CKM419" s="78"/>
      <c r="CKN419" s="78"/>
      <c r="CKO419" s="78"/>
      <c r="CKP419" s="78"/>
      <c r="CKQ419" s="78"/>
      <c r="CKR419" s="78"/>
      <c r="CKS419" s="78"/>
      <c r="CKT419" s="78"/>
      <c r="CKU419" s="78"/>
      <c r="CKV419" s="78"/>
      <c r="CKW419" s="78"/>
      <c r="CKX419" s="78"/>
      <c r="CKY419" s="78"/>
      <c r="CKZ419" s="78"/>
      <c r="CLA419" s="78"/>
      <c r="CLB419" s="78"/>
      <c r="CLC419" s="78"/>
      <c r="CLD419" s="78"/>
      <c r="CLE419" s="78"/>
      <c r="CLF419" s="78"/>
      <c r="CLG419" s="78"/>
      <c r="CLH419" s="78"/>
      <c r="CLI419" s="78"/>
      <c r="CLJ419" s="78"/>
      <c r="CLK419" s="78"/>
      <c r="CLL419" s="78"/>
      <c r="CLM419" s="78"/>
      <c r="CLN419" s="78"/>
      <c r="CLO419" s="78"/>
      <c r="CLP419" s="78"/>
      <c r="CLQ419" s="78"/>
      <c r="CLR419" s="78"/>
      <c r="CLS419" s="78"/>
      <c r="CLT419" s="78"/>
      <c r="CLU419" s="78"/>
      <c r="CLV419" s="78"/>
      <c r="CLW419" s="78"/>
      <c r="CLX419" s="78"/>
      <c r="CLY419" s="78"/>
      <c r="CLZ419" s="78"/>
      <c r="CMA419" s="78"/>
      <c r="CMB419" s="78"/>
      <c r="CMC419" s="78"/>
      <c r="CMD419" s="78"/>
      <c r="CME419" s="78"/>
      <c r="CMF419" s="78"/>
      <c r="CMG419" s="78"/>
      <c r="CMH419" s="78"/>
      <c r="CMI419" s="78"/>
      <c r="CMJ419" s="78"/>
      <c r="CMK419" s="78"/>
      <c r="CML419" s="78"/>
      <c r="CMM419" s="78"/>
      <c r="CMN419" s="78"/>
      <c r="CMO419" s="78"/>
      <c r="CMP419" s="78"/>
      <c r="CMQ419" s="78"/>
      <c r="CMR419" s="78"/>
      <c r="CMS419" s="78"/>
      <c r="CMT419" s="78"/>
      <c r="CMU419" s="78"/>
      <c r="CMV419" s="78"/>
      <c r="CMW419" s="78"/>
      <c r="CMX419" s="78"/>
      <c r="CMY419" s="78"/>
      <c r="CMZ419" s="78"/>
      <c r="CNA419" s="78"/>
      <c r="CNB419" s="78"/>
      <c r="CNC419" s="78"/>
      <c r="CND419" s="78"/>
      <c r="CNE419" s="78"/>
      <c r="CNF419" s="78"/>
      <c r="CNG419" s="78"/>
      <c r="CNH419" s="78"/>
      <c r="CNI419" s="78"/>
      <c r="CNJ419" s="78"/>
      <c r="CNK419" s="78"/>
      <c r="CNL419" s="78"/>
      <c r="CNM419" s="78"/>
      <c r="CNN419" s="78"/>
      <c r="CNO419" s="78"/>
      <c r="CNP419" s="78"/>
      <c r="CNQ419" s="78"/>
      <c r="CNR419" s="78"/>
      <c r="CNS419" s="78"/>
      <c r="CNT419" s="78"/>
      <c r="CNU419" s="78"/>
      <c r="CNV419" s="78"/>
      <c r="CNW419" s="78"/>
      <c r="CNX419" s="78"/>
      <c r="CNY419" s="78"/>
      <c r="CNZ419" s="78"/>
      <c r="COA419" s="78"/>
      <c r="COB419" s="78"/>
      <c r="COC419" s="78"/>
      <c r="COD419" s="78"/>
      <c r="COE419" s="78"/>
      <c r="COF419" s="78"/>
      <c r="COG419" s="78"/>
      <c r="COH419" s="78"/>
      <c r="COI419" s="78"/>
      <c r="COJ419" s="78"/>
      <c r="COK419" s="78"/>
      <c r="COL419" s="78"/>
      <c r="COM419" s="78"/>
      <c r="CON419" s="78"/>
      <c r="COO419" s="78"/>
      <c r="COP419" s="78"/>
      <c r="COQ419" s="78"/>
      <c r="COR419" s="78"/>
      <c r="COS419" s="78"/>
      <c r="COT419" s="78"/>
      <c r="COU419" s="78"/>
      <c r="COV419" s="78"/>
      <c r="COW419" s="78"/>
      <c r="COX419" s="78"/>
      <c r="COY419" s="78"/>
      <c r="COZ419" s="78"/>
      <c r="CPA419" s="78"/>
      <c r="CPB419" s="78"/>
      <c r="CPC419" s="78"/>
      <c r="CPD419" s="78"/>
      <c r="CPE419" s="78"/>
      <c r="CPF419" s="78"/>
      <c r="CPG419" s="78"/>
      <c r="CPH419" s="78"/>
      <c r="CPI419" s="78"/>
      <c r="CPJ419" s="78"/>
      <c r="CPK419" s="78"/>
      <c r="CPL419" s="78"/>
      <c r="CPM419" s="78"/>
      <c r="CPN419" s="78"/>
      <c r="CPO419" s="78"/>
      <c r="CPP419" s="78"/>
      <c r="CPQ419" s="78"/>
      <c r="CPR419" s="78"/>
      <c r="CPS419" s="78"/>
      <c r="CPT419" s="78"/>
      <c r="CPU419" s="78"/>
      <c r="CPV419" s="78"/>
      <c r="CPW419" s="78"/>
      <c r="CPX419" s="78"/>
      <c r="CPY419" s="78"/>
      <c r="CPZ419" s="78"/>
      <c r="CQA419" s="78"/>
      <c r="CQB419" s="78"/>
      <c r="CQC419" s="78"/>
      <c r="CQD419" s="78"/>
      <c r="CQE419" s="78"/>
      <c r="CQF419" s="78"/>
      <c r="CQG419" s="78"/>
      <c r="CQH419" s="78"/>
      <c r="CQI419" s="78"/>
      <c r="CQJ419" s="78"/>
      <c r="CQK419" s="78"/>
      <c r="CQL419" s="78"/>
      <c r="CQM419" s="78"/>
      <c r="CQN419" s="78"/>
      <c r="CQO419" s="78"/>
      <c r="CQP419" s="78"/>
      <c r="CQQ419" s="78"/>
      <c r="CQR419" s="78"/>
      <c r="CQS419" s="78"/>
      <c r="CQT419" s="78"/>
      <c r="CQU419" s="78"/>
      <c r="CQV419" s="78"/>
      <c r="CQW419" s="78"/>
      <c r="CQX419" s="78"/>
      <c r="CQY419" s="78"/>
      <c r="CQZ419" s="78"/>
      <c r="CRA419" s="78"/>
      <c r="CRB419" s="78"/>
      <c r="CRC419" s="78"/>
      <c r="CRD419" s="78"/>
      <c r="CRE419" s="78"/>
      <c r="CRF419" s="78"/>
      <c r="CRG419" s="78"/>
      <c r="CRH419" s="78"/>
      <c r="CRI419" s="78"/>
      <c r="CRJ419" s="78"/>
      <c r="CRK419" s="78"/>
      <c r="CRL419" s="78"/>
      <c r="CRM419" s="78"/>
      <c r="CRN419" s="78"/>
      <c r="CRO419" s="78"/>
      <c r="CRP419" s="78"/>
      <c r="CRQ419" s="78"/>
      <c r="CRR419" s="78"/>
      <c r="CRS419" s="78"/>
      <c r="CRT419" s="78"/>
      <c r="CRU419" s="78"/>
      <c r="CRV419" s="78"/>
      <c r="CRW419" s="78"/>
      <c r="CRX419" s="78"/>
      <c r="CRY419" s="78"/>
      <c r="CRZ419" s="78"/>
      <c r="CSA419" s="78"/>
      <c r="CSB419" s="78"/>
      <c r="CSC419" s="78"/>
      <c r="CSD419" s="78"/>
      <c r="CSE419" s="78"/>
      <c r="CSF419" s="78"/>
      <c r="CSG419" s="78"/>
      <c r="CSH419" s="78"/>
      <c r="CSI419" s="78"/>
      <c r="CSJ419" s="78"/>
      <c r="CSK419" s="78"/>
      <c r="CSL419" s="78"/>
      <c r="CSM419" s="78"/>
      <c r="CSN419" s="78"/>
      <c r="CSO419" s="78"/>
      <c r="CSP419" s="78"/>
      <c r="CSQ419" s="78"/>
      <c r="CSR419" s="78"/>
      <c r="CSS419" s="78"/>
      <c r="CST419" s="78"/>
      <c r="CSU419" s="78"/>
      <c r="CSV419" s="78"/>
      <c r="CSW419" s="78"/>
      <c r="CSX419" s="78"/>
      <c r="CSY419" s="78"/>
      <c r="CSZ419" s="78"/>
      <c r="CTA419" s="78"/>
      <c r="CTB419" s="78"/>
      <c r="CTC419" s="78"/>
      <c r="CTD419" s="78"/>
      <c r="CTE419" s="78"/>
      <c r="CTF419" s="78"/>
      <c r="CTG419" s="78"/>
      <c r="CTH419" s="78"/>
      <c r="CTI419" s="78"/>
      <c r="CTJ419" s="78"/>
      <c r="CTK419" s="78"/>
      <c r="CTL419" s="78"/>
      <c r="CTM419" s="78"/>
      <c r="CTN419" s="78"/>
      <c r="CTO419" s="78"/>
      <c r="CTP419" s="78"/>
      <c r="CTQ419" s="78"/>
      <c r="CTR419" s="78"/>
      <c r="CTS419" s="78"/>
      <c r="CTT419" s="78"/>
      <c r="CTU419" s="78"/>
      <c r="CTV419" s="78"/>
      <c r="CTW419" s="78"/>
      <c r="CTX419" s="78"/>
      <c r="CTY419" s="78"/>
      <c r="CTZ419" s="78"/>
      <c r="CUA419" s="78"/>
      <c r="CUB419" s="78"/>
      <c r="CUC419" s="78"/>
      <c r="CUD419" s="78"/>
      <c r="CUE419" s="78"/>
      <c r="CUF419" s="78"/>
      <c r="CUG419" s="78"/>
      <c r="CUH419" s="78"/>
      <c r="CUI419" s="78"/>
      <c r="CUJ419" s="78"/>
      <c r="CUK419" s="78"/>
      <c r="CUL419" s="78"/>
      <c r="CUM419" s="78"/>
      <c r="CUN419" s="78"/>
      <c r="CUO419" s="78"/>
      <c r="CUP419" s="78"/>
      <c r="CUQ419" s="78"/>
      <c r="CUR419" s="78"/>
      <c r="CUS419" s="78"/>
      <c r="CUT419" s="78"/>
      <c r="CUU419" s="78"/>
      <c r="CUV419" s="78"/>
      <c r="CUW419" s="78"/>
      <c r="CUX419" s="78"/>
      <c r="CUY419" s="78"/>
      <c r="CUZ419" s="78"/>
      <c r="CVA419" s="78"/>
      <c r="CVB419" s="78"/>
      <c r="CVC419" s="78"/>
      <c r="CVD419" s="78"/>
      <c r="CVE419" s="78"/>
      <c r="CVF419" s="78"/>
      <c r="CVG419" s="78"/>
      <c r="CVH419" s="78"/>
      <c r="CVI419" s="78"/>
      <c r="CVJ419" s="78"/>
      <c r="CVK419" s="78"/>
      <c r="CVL419" s="78"/>
      <c r="CVM419" s="78"/>
      <c r="CVN419" s="78"/>
      <c r="CVO419" s="78"/>
      <c r="CVP419" s="78"/>
      <c r="CVQ419" s="78"/>
      <c r="CVR419" s="78"/>
      <c r="CVS419" s="78"/>
      <c r="CVT419" s="78"/>
      <c r="CVU419" s="78"/>
      <c r="CVV419" s="78"/>
      <c r="CVW419" s="78"/>
      <c r="CVX419" s="78"/>
      <c r="CVY419" s="78"/>
      <c r="CVZ419" s="78"/>
      <c r="CWA419" s="78"/>
      <c r="CWB419" s="78"/>
      <c r="CWC419" s="78"/>
      <c r="CWD419" s="78"/>
      <c r="CWE419" s="78"/>
      <c r="CWF419" s="78"/>
      <c r="CWG419" s="78"/>
      <c r="CWH419" s="78"/>
      <c r="CWI419" s="78"/>
      <c r="CWJ419" s="78"/>
      <c r="CWK419" s="78"/>
      <c r="CWL419" s="78"/>
      <c r="CWM419" s="78"/>
      <c r="CWN419" s="78"/>
      <c r="CWO419" s="78"/>
      <c r="CWP419" s="78"/>
      <c r="CWQ419" s="78"/>
      <c r="CWR419" s="78"/>
      <c r="CWS419" s="78"/>
      <c r="CWT419" s="78"/>
      <c r="CWU419" s="78"/>
      <c r="CWV419" s="78"/>
      <c r="CWW419" s="78"/>
      <c r="CWX419" s="78"/>
      <c r="CWY419" s="78"/>
      <c r="CWZ419" s="78"/>
      <c r="CXA419" s="78"/>
      <c r="CXB419" s="78"/>
      <c r="CXC419" s="78"/>
      <c r="CXD419" s="78"/>
      <c r="CXE419" s="78"/>
      <c r="CXF419" s="78"/>
      <c r="CXG419" s="78"/>
      <c r="CXH419" s="78"/>
      <c r="CXI419" s="78"/>
      <c r="CXJ419" s="78"/>
      <c r="CXK419" s="78"/>
      <c r="CXL419" s="78"/>
      <c r="CXM419" s="78"/>
      <c r="CXN419" s="78"/>
      <c r="CXO419" s="78"/>
      <c r="CXP419" s="78"/>
      <c r="CXQ419" s="78"/>
      <c r="CXR419" s="78"/>
      <c r="CXS419" s="78"/>
      <c r="CXT419" s="78"/>
      <c r="CXU419" s="78"/>
      <c r="CXV419" s="78"/>
      <c r="CXW419" s="78"/>
      <c r="CXX419" s="78"/>
      <c r="CXY419" s="78"/>
      <c r="CXZ419" s="78"/>
      <c r="CYA419" s="78"/>
      <c r="CYB419" s="78"/>
      <c r="CYC419" s="78"/>
      <c r="CYD419" s="78"/>
      <c r="CYE419" s="78"/>
      <c r="CYF419" s="78"/>
      <c r="CYG419" s="78"/>
      <c r="CYH419" s="78"/>
      <c r="CYI419" s="78"/>
      <c r="CYJ419" s="78"/>
      <c r="CYK419" s="78"/>
      <c r="CYL419" s="78"/>
      <c r="CYM419" s="78"/>
      <c r="CYN419" s="78"/>
      <c r="CYO419" s="78"/>
      <c r="CYP419" s="78"/>
      <c r="CYQ419" s="78"/>
      <c r="CYR419" s="78"/>
      <c r="CYS419" s="78"/>
      <c r="CYT419" s="78"/>
      <c r="CYU419" s="78"/>
      <c r="CYV419" s="78"/>
      <c r="CYW419" s="78"/>
      <c r="CYX419" s="78"/>
      <c r="CYY419" s="78"/>
      <c r="CYZ419" s="78"/>
      <c r="CZA419" s="78"/>
      <c r="CZB419" s="78"/>
      <c r="CZC419" s="78"/>
      <c r="CZD419" s="78"/>
      <c r="CZE419" s="78"/>
      <c r="CZF419" s="78"/>
      <c r="CZG419" s="78"/>
      <c r="CZH419" s="78"/>
      <c r="CZI419" s="78"/>
      <c r="CZJ419" s="78"/>
      <c r="CZK419" s="78"/>
      <c r="CZL419" s="78"/>
      <c r="CZM419" s="78"/>
      <c r="CZN419" s="78"/>
      <c r="CZO419" s="78"/>
      <c r="CZP419" s="78"/>
      <c r="CZQ419" s="78"/>
      <c r="CZR419" s="78"/>
      <c r="CZS419" s="78"/>
      <c r="CZT419" s="78"/>
      <c r="CZU419" s="78"/>
      <c r="CZV419" s="78"/>
      <c r="CZW419" s="78"/>
      <c r="CZX419" s="78"/>
      <c r="CZY419" s="78"/>
      <c r="CZZ419" s="78"/>
      <c r="DAA419" s="78"/>
      <c r="DAB419" s="78"/>
      <c r="DAC419" s="78"/>
      <c r="DAD419" s="78"/>
      <c r="DAE419" s="78"/>
      <c r="DAF419" s="78"/>
      <c r="DAG419" s="78"/>
      <c r="DAH419" s="78"/>
      <c r="DAI419" s="78"/>
      <c r="DAJ419" s="78"/>
      <c r="DAK419" s="78"/>
      <c r="DAL419" s="78"/>
      <c r="DAM419" s="78"/>
      <c r="DAN419" s="78"/>
      <c r="DAO419" s="78"/>
      <c r="DAP419" s="78"/>
      <c r="DAQ419" s="78"/>
      <c r="DAR419" s="78"/>
      <c r="DAS419" s="78"/>
      <c r="DAT419" s="78"/>
      <c r="DAU419" s="78"/>
      <c r="DAV419" s="78"/>
      <c r="DAW419" s="78"/>
      <c r="DAX419" s="78"/>
      <c r="DAY419" s="78"/>
      <c r="DAZ419" s="78"/>
      <c r="DBA419" s="78"/>
      <c r="DBB419" s="78"/>
      <c r="DBC419" s="78"/>
      <c r="DBD419" s="78"/>
      <c r="DBE419" s="78"/>
      <c r="DBF419" s="78"/>
      <c r="DBG419" s="78"/>
      <c r="DBH419" s="78"/>
      <c r="DBI419" s="78"/>
      <c r="DBJ419" s="78"/>
      <c r="DBK419" s="78"/>
      <c r="DBL419" s="78"/>
      <c r="DBM419" s="78"/>
      <c r="DBN419" s="78"/>
      <c r="DBO419" s="78"/>
      <c r="DBP419" s="78"/>
      <c r="DBQ419" s="78"/>
      <c r="DBR419" s="78"/>
      <c r="DBS419" s="78"/>
      <c r="DBT419" s="78"/>
      <c r="DBU419" s="78"/>
      <c r="DBV419" s="78"/>
      <c r="DBW419" s="78"/>
      <c r="DBX419" s="78"/>
      <c r="DBY419" s="78"/>
      <c r="DBZ419" s="78"/>
      <c r="DCA419" s="78"/>
      <c r="DCB419" s="78"/>
      <c r="DCC419" s="78"/>
      <c r="DCD419" s="78"/>
      <c r="DCE419" s="78"/>
      <c r="DCF419" s="78"/>
      <c r="DCG419" s="78"/>
      <c r="DCH419" s="78"/>
      <c r="DCI419" s="78"/>
      <c r="DCJ419" s="78"/>
      <c r="DCK419" s="78"/>
      <c r="DCL419" s="78"/>
      <c r="DCM419" s="78"/>
      <c r="DCN419" s="78"/>
      <c r="DCO419" s="78"/>
      <c r="DCP419" s="78"/>
      <c r="DCQ419" s="78"/>
      <c r="DCR419" s="78"/>
      <c r="DCS419" s="78"/>
      <c r="DCT419" s="78"/>
      <c r="DCU419" s="78"/>
      <c r="DCV419" s="78"/>
      <c r="DCW419" s="78"/>
      <c r="DCX419" s="78"/>
      <c r="DCY419" s="78"/>
      <c r="DCZ419" s="78"/>
      <c r="DDA419" s="78"/>
      <c r="DDB419" s="78"/>
      <c r="DDC419" s="78"/>
      <c r="DDD419" s="78"/>
      <c r="DDE419" s="78"/>
      <c r="DDF419" s="78"/>
      <c r="DDG419" s="78"/>
      <c r="DDH419" s="78"/>
      <c r="DDI419" s="78"/>
      <c r="DDJ419" s="78"/>
      <c r="DDK419" s="78"/>
      <c r="DDL419" s="78"/>
      <c r="DDM419" s="78"/>
      <c r="DDN419" s="78"/>
      <c r="DDO419" s="78"/>
      <c r="DDP419" s="78"/>
      <c r="DDQ419" s="78"/>
      <c r="DDR419" s="78"/>
      <c r="DDS419" s="78"/>
      <c r="DDT419" s="78"/>
      <c r="DDU419" s="78"/>
      <c r="DDV419" s="78"/>
      <c r="DDW419" s="78"/>
      <c r="DDX419" s="78"/>
      <c r="DDY419" s="78"/>
      <c r="DDZ419" s="78"/>
      <c r="DEA419" s="78"/>
      <c r="DEB419" s="78"/>
      <c r="DEC419" s="78"/>
      <c r="DED419" s="78"/>
      <c r="DEE419" s="78"/>
      <c r="DEF419" s="78"/>
      <c r="DEG419" s="78"/>
      <c r="DEH419" s="78"/>
      <c r="DEI419" s="78"/>
      <c r="DEJ419" s="78"/>
      <c r="DEK419" s="78"/>
      <c r="DEL419" s="78"/>
      <c r="DEM419" s="78"/>
      <c r="DEN419" s="78"/>
      <c r="DEO419" s="78"/>
      <c r="DEP419" s="78"/>
      <c r="DEQ419" s="78"/>
      <c r="DER419" s="78"/>
      <c r="DES419" s="78"/>
      <c r="DET419" s="78"/>
      <c r="DEU419" s="78"/>
      <c r="DEV419" s="78"/>
      <c r="DEW419" s="78"/>
      <c r="DEX419" s="78"/>
      <c r="DEY419" s="78"/>
      <c r="DEZ419" s="78"/>
      <c r="DFA419" s="78"/>
      <c r="DFB419" s="78"/>
      <c r="DFC419" s="78"/>
      <c r="DFD419" s="78"/>
      <c r="DFE419" s="78"/>
      <c r="DFF419" s="78"/>
      <c r="DFG419" s="78"/>
      <c r="DFH419" s="78"/>
      <c r="DFI419" s="78"/>
      <c r="DFJ419" s="78"/>
      <c r="DFK419" s="78"/>
      <c r="DFL419" s="78"/>
      <c r="DFM419" s="78"/>
      <c r="DFN419" s="78"/>
      <c r="DFO419" s="78"/>
      <c r="DFP419" s="78"/>
      <c r="DFQ419" s="78"/>
      <c r="DFR419" s="78"/>
      <c r="DFS419" s="78"/>
      <c r="DFT419" s="78"/>
      <c r="DFU419" s="78"/>
      <c r="DFV419" s="78"/>
      <c r="DFW419" s="78"/>
      <c r="DFX419" s="78"/>
      <c r="DFY419" s="78"/>
      <c r="DFZ419" s="78"/>
      <c r="DGA419" s="78"/>
      <c r="DGB419" s="78"/>
      <c r="DGC419" s="78"/>
      <c r="DGD419" s="78"/>
      <c r="DGE419" s="78"/>
      <c r="DGF419" s="78"/>
      <c r="DGG419" s="78"/>
      <c r="DGH419" s="78"/>
      <c r="DGI419" s="78"/>
      <c r="DGJ419" s="78"/>
      <c r="DGK419" s="78"/>
      <c r="DGL419" s="78"/>
      <c r="DGM419" s="78"/>
      <c r="DGN419" s="78"/>
      <c r="DGO419" s="78"/>
      <c r="DGP419" s="78"/>
      <c r="DGQ419" s="78"/>
      <c r="DGR419" s="78"/>
      <c r="DGS419" s="78"/>
      <c r="DGT419" s="78"/>
      <c r="DGU419" s="78"/>
      <c r="DGV419" s="78"/>
      <c r="DGW419" s="78"/>
      <c r="DGX419" s="78"/>
      <c r="DGY419" s="78"/>
      <c r="DGZ419" s="78"/>
      <c r="DHA419" s="78"/>
      <c r="DHB419" s="78"/>
      <c r="DHC419" s="78"/>
      <c r="DHD419" s="78"/>
      <c r="DHE419" s="78"/>
      <c r="DHF419" s="78"/>
      <c r="DHG419" s="78"/>
      <c r="DHH419" s="78"/>
      <c r="DHI419" s="78"/>
      <c r="DHJ419" s="78"/>
      <c r="DHK419" s="78"/>
      <c r="DHL419" s="78"/>
      <c r="DHM419" s="78"/>
      <c r="DHN419" s="78"/>
      <c r="DHO419" s="78"/>
      <c r="DHP419" s="78"/>
      <c r="DHQ419" s="78"/>
      <c r="DHR419" s="78"/>
      <c r="DHS419" s="78"/>
      <c r="DHT419" s="78"/>
      <c r="DHU419" s="78"/>
      <c r="DHV419" s="78"/>
      <c r="DHW419" s="78"/>
      <c r="DHX419" s="78"/>
      <c r="DHY419" s="78"/>
      <c r="DHZ419" s="78"/>
      <c r="DIA419" s="78"/>
      <c r="DIB419" s="78"/>
      <c r="DIC419" s="78"/>
      <c r="DID419" s="78"/>
      <c r="DIE419" s="78"/>
      <c r="DIF419" s="78"/>
      <c r="DIG419" s="78"/>
      <c r="DIH419" s="78"/>
      <c r="DII419" s="78"/>
      <c r="DIJ419" s="78"/>
      <c r="DIK419" s="78"/>
      <c r="DIL419" s="78"/>
      <c r="DIM419" s="78"/>
      <c r="DIN419" s="78"/>
      <c r="DIO419" s="78"/>
      <c r="DIP419" s="78"/>
      <c r="DIQ419" s="78"/>
      <c r="DIR419" s="78"/>
      <c r="DIS419" s="78"/>
      <c r="DIT419" s="78"/>
      <c r="DIU419" s="78"/>
      <c r="DIV419" s="78"/>
      <c r="DIW419" s="78"/>
      <c r="DIX419" s="78"/>
      <c r="DIY419" s="78"/>
      <c r="DIZ419" s="78"/>
      <c r="DJA419" s="78"/>
      <c r="DJB419" s="78"/>
      <c r="DJC419" s="78"/>
      <c r="DJD419" s="78"/>
      <c r="DJE419" s="78"/>
      <c r="DJF419" s="78"/>
      <c r="DJG419" s="78"/>
      <c r="DJH419" s="78"/>
      <c r="DJI419" s="78"/>
      <c r="DJJ419" s="78"/>
      <c r="DJK419" s="78"/>
      <c r="DJL419" s="78"/>
      <c r="DJM419" s="78"/>
      <c r="DJN419" s="78"/>
      <c r="DJO419" s="78"/>
      <c r="DJP419" s="78"/>
      <c r="DJQ419" s="78"/>
      <c r="DJR419" s="78"/>
      <c r="DJS419" s="78"/>
      <c r="DJT419" s="78"/>
      <c r="DJU419" s="78"/>
      <c r="DJV419" s="78"/>
      <c r="DJW419" s="78"/>
      <c r="DJX419" s="78"/>
      <c r="DJY419" s="78"/>
      <c r="DJZ419" s="78"/>
      <c r="DKA419" s="78"/>
      <c r="DKB419" s="78"/>
      <c r="DKC419" s="78"/>
      <c r="DKD419" s="78"/>
      <c r="DKE419" s="78"/>
      <c r="DKF419" s="78"/>
      <c r="DKG419" s="78"/>
      <c r="DKH419" s="78"/>
      <c r="DKI419" s="78"/>
      <c r="DKJ419" s="78"/>
      <c r="DKK419" s="78"/>
      <c r="DKL419" s="78"/>
      <c r="DKM419" s="78"/>
      <c r="DKN419" s="78"/>
      <c r="DKO419" s="78"/>
      <c r="DKP419" s="78"/>
      <c r="DKQ419" s="78"/>
      <c r="DKR419" s="78"/>
      <c r="DKS419" s="78"/>
      <c r="DKT419" s="78"/>
      <c r="DKU419" s="78"/>
      <c r="DKV419" s="78"/>
      <c r="DKW419" s="78"/>
      <c r="DKX419" s="78"/>
      <c r="DKY419" s="78"/>
      <c r="DKZ419" s="78"/>
      <c r="DLA419" s="78"/>
      <c r="DLB419" s="78"/>
      <c r="DLC419" s="78"/>
      <c r="DLD419" s="78"/>
      <c r="DLE419" s="78"/>
      <c r="DLF419" s="78"/>
      <c r="DLG419" s="78"/>
      <c r="DLH419" s="78"/>
      <c r="DLI419" s="78"/>
      <c r="DLJ419" s="78"/>
      <c r="DLK419" s="78"/>
      <c r="DLL419" s="78"/>
      <c r="DLM419" s="78"/>
      <c r="DLN419" s="78"/>
      <c r="DLO419" s="78"/>
      <c r="DLP419" s="78"/>
      <c r="DLQ419" s="78"/>
      <c r="DLR419" s="78"/>
      <c r="DLS419" s="78"/>
      <c r="DLT419" s="78"/>
      <c r="DLU419" s="78"/>
      <c r="DLV419" s="78"/>
      <c r="DLW419" s="78"/>
      <c r="DLX419" s="78"/>
      <c r="DLY419" s="78"/>
      <c r="DLZ419" s="78"/>
      <c r="DMA419" s="78"/>
      <c r="DMB419" s="78"/>
      <c r="DMC419" s="78"/>
      <c r="DMD419" s="78"/>
      <c r="DME419" s="78"/>
      <c r="DMF419" s="78"/>
      <c r="DMG419" s="78"/>
      <c r="DMH419" s="78"/>
      <c r="DMI419" s="78"/>
      <c r="DMJ419" s="78"/>
      <c r="DMK419" s="78"/>
      <c r="DML419" s="78"/>
      <c r="DMM419" s="78"/>
      <c r="DMN419" s="78"/>
      <c r="DMO419" s="78"/>
      <c r="DMP419" s="78"/>
      <c r="DMQ419" s="78"/>
      <c r="DMR419" s="78"/>
      <c r="DMS419" s="78"/>
      <c r="DMT419" s="78"/>
      <c r="DMU419" s="78"/>
      <c r="DMV419" s="78"/>
      <c r="DMW419" s="78"/>
      <c r="DMX419" s="78"/>
      <c r="DMY419" s="78"/>
      <c r="DMZ419" s="78"/>
      <c r="DNA419" s="78"/>
      <c r="DNB419" s="78"/>
      <c r="DNC419" s="78"/>
      <c r="DND419" s="78"/>
      <c r="DNE419" s="78"/>
      <c r="DNF419" s="78"/>
      <c r="DNG419" s="78"/>
      <c r="DNH419" s="78"/>
      <c r="DNI419" s="78"/>
      <c r="DNJ419" s="78"/>
      <c r="DNK419" s="78"/>
      <c r="DNL419" s="78"/>
      <c r="DNM419" s="78"/>
      <c r="DNN419" s="78"/>
      <c r="DNO419" s="78"/>
      <c r="DNP419" s="78"/>
      <c r="DNQ419" s="78"/>
      <c r="DNR419" s="78"/>
      <c r="DNS419" s="78"/>
      <c r="DNT419" s="78"/>
      <c r="DNU419" s="78"/>
      <c r="DNV419" s="78"/>
      <c r="DNW419" s="78"/>
      <c r="DNX419" s="78"/>
      <c r="DNY419" s="78"/>
      <c r="DNZ419" s="78"/>
      <c r="DOA419" s="78"/>
      <c r="DOB419" s="78"/>
      <c r="DOC419" s="78"/>
      <c r="DOD419" s="78"/>
      <c r="DOE419" s="78"/>
      <c r="DOF419" s="78"/>
      <c r="DOG419" s="78"/>
      <c r="DOH419" s="78"/>
      <c r="DOI419" s="78"/>
      <c r="DOJ419" s="78"/>
      <c r="DOK419" s="78"/>
      <c r="DOL419" s="78"/>
      <c r="DOM419" s="78"/>
      <c r="DON419" s="78"/>
      <c r="DOO419" s="78"/>
      <c r="DOP419" s="78"/>
      <c r="DOQ419" s="78"/>
      <c r="DOR419" s="78"/>
      <c r="DOS419" s="78"/>
      <c r="DOT419" s="78"/>
      <c r="DOU419" s="78"/>
      <c r="DOV419" s="78"/>
      <c r="DOW419" s="78"/>
      <c r="DOX419" s="78"/>
      <c r="DOY419" s="78"/>
      <c r="DOZ419" s="78"/>
      <c r="DPA419" s="78"/>
      <c r="DPB419" s="78"/>
      <c r="DPC419" s="78"/>
      <c r="DPD419" s="78"/>
      <c r="DPE419" s="78"/>
      <c r="DPF419" s="78"/>
      <c r="DPG419" s="78"/>
      <c r="DPH419" s="78"/>
      <c r="DPI419" s="78"/>
      <c r="DPJ419" s="78"/>
      <c r="DPK419" s="78"/>
      <c r="DPL419" s="78"/>
      <c r="DPM419" s="78"/>
      <c r="DPN419" s="78"/>
      <c r="DPO419" s="78"/>
      <c r="DPP419" s="78"/>
      <c r="DPQ419" s="78"/>
      <c r="DPR419" s="78"/>
      <c r="DPS419" s="78"/>
      <c r="DPT419" s="78"/>
      <c r="DPU419" s="78"/>
      <c r="DPV419" s="78"/>
      <c r="DPW419" s="78"/>
      <c r="DPX419" s="78"/>
      <c r="DPY419" s="78"/>
      <c r="DPZ419" s="78"/>
      <c r="DQA419" s="78"/>
      <c r="DQB419" s="78"/>
      <c r="DQC419" s="78"/>
      <c r="DQD419" s="78"/>
      <c r="DQE419" s="78"/>
      <c r="DQF419" s="78"/>
      <c r="DQG419" s="78"/>
      <c r="DQH419" s="78"/>
      <c r="DQI419" s="78"/>
      <c r="DQJ419" s="78"/>
      <c r="DQK419" s="78"/>
      <c r="DQL419" s="78"/>
      <c r="DQM419" s="78"/>
      <c r="DQN419" s="78"/>
      <c r="DQO419" s="78"/>
      <c r="DQP419" s="78"/>
      <c r="DQQ419" s="78"/>
      <c r="DQR419" s="78"/>
      <c r="DQS419" s="78"/>
      <c r="DQT419" s="78"/>
      <c r="DQU419" s="78"/>
      <c r="DQV419" s="78"/>
      <c r="DQW419" s="78"/>
      <c r="DQX419" s="78"/>
      <c r="DQY419" s="78"/>
      <c r="DQZ419" s="78"/>
      <c r="DRA419" s="78"/>
      <c r="DRB419" s="78"/>
      <c r="DRC419" s="78"/>
      <c r="DRD419" s="78"/>
      <c r="DRE419" s="78"/>
      <c r="DRF419" s="78"/>
      <c r="DRG419" s="78"/>
      <c r="DRH419" s="78"/>
      <c r="DRI419" s="78"/>
      <c r="DRJ419" s="78"/>
      <c r="DRK419" s="78"/>
      <c r="DRL419" s="78"/>
      <c r="DRM419" s="78"/>
      <c r="DRN419" s="78"/>
      <c r="DRO419" s="78"/>
      <c r="DRP419" s="78"/>
      <c r="DRQ419" s="78"/>
      <c r="DRR419" s="78"/>
      <c r="DRS419" s="78"/>
      <c r="DRT419" s="78"/>
      <c r="DRU419" s="78"/>
      <c r="DRV419" s="78"/>
      <c r="DRW419" s="78"/>
      <c r="DRX419" s="78"/>
      <c r="DRY419" s="78"/>
      <c r="DRZ419" s="78"/>
      <c r="DSA419" s="78"/>
      <c r="DSB419" s="78"/>
      <c r="DSC419" s="78"/>
      <c r="DSD419" s="78"/>
      <c r="DSE419" s="78"/>
      <c r="DSF419" s="78"/>
      <c r="DSG419" s="78"/>
      <c r="DSH419" s="78"/>
      <c r="DSI419" s="78"/>
      <c r="DSJ419" s="78"/>
      <c r="DSK419" s="78"/>
      <c r="DSL419" s="78"/>
      <c r="DSM419" s="78"/>
      <c r="DSN419" s="78"/>
      <c r="DSO419" s="78"/>
      <c r="DSP419" s="78"/>
      <c r="DSQ419" s="78"/>
      <c r="DSR419" s="78"/>
      <c r="DSS419" s="78"/>
      <c r="DST419" s="78"/>
      <c r="DSU419" s="78"/>
      <c r="DSV419" s="78"/>
      <c r="DSW419" s="78"/>
      <c r="DSX419" s="78"/>
      <c r="DSY419" s="78"/>
      <c r="DSZ419" s="78"/>
      <c r="DTA419" s="78"/>
      <c r="DTB419" s="78"/>
      <c r="DTC419" s="78"/>
      <c r="DTD419" s="78"/>
      <c r="DTE419" s="78"/>
      <c r="DTF419" s="78"/>
      <c r="DTG419" s="78"/>
      <c r="DTH419" s="78"/>
      <c r="DTI419" s="78"/>
      <c r="DTJ419" s="78"/>
      <c r="DTK419" s="78"/>
      <c r="DTL419" s="78"/>
      <c r="DTM419" s="78"/>
      <c r="DTN419" s="78"/>
      <c r="DTO419" s="78"/>
      <c r="DTP419" s="78"/>
      <c r="DTQ419" s="78"/>
      <c r="DTR419" s="78"/>
      <c r="DTS419" s="78"/>
      <c r="DTT419" s="78"/>
      <c r="DTU419" s="78"/>
      <c r="DTV419" s="78"/>
      <c r="DTW419" s="78"/>
      <c r="DTX419" s="78"/>
      <c r="DTY419" s="78"/>
      <c r="DTZ419" s="78"/>
      <c r="DUA419" s="78"/>
      <c r="DUB419" s="78"/>
      <c r="DUC419" s="78"/>
      <c r="DUD419" s="78"/>
      <c r="DUE419" s="78"/>
      <c r="DUF419" s="78"/>
      <c r="DUG419" s="78"/>
      <c r="DUH419" s="78"/>
      <c r="DUI419" s="78"/>
      <c r="DUJ419" s="78"/>
      <c r="DUK419" s="78"/>
      <c r="DUL419" s="78"/>
      <c r="DUM419" s="78"/>
      <c r="DUN419" s="78"/>
      <c r="DUO419" s="78"/>
      <c r="DUP419" s="78"/>
      <c r="DUQ419" s="78"/>
      <c r="DUR419" s="78"/>
      <c r="DUS419" s="78"/>
      <c r="DUT419" s="78"/>
      <c r="DUU419" s="78"/>
      <c r="DUV419" s="78"/>
      <c r="DUW419" s="78"/>
      <c r="DUX419" s="78"/>
      <c r="DUY419" s="78"/>
      <c r="DUZ419" s="78"/>
      <c r="DVA419" s="78"/>
      <c r="DVB419" s="78"/>
      <c r="DVC419" s="78"/>
      <c r="DVD419" s="78"/>
      <c r="DVE419" s="78"/>
      <c r="DVF419" s="78"/>
      <c r="DVG419" s="78"/>
      <c r="DVH419" s="78"/>
      <c r="DVI419" s="78"/>
      <c r="DVJ419" s="78"/>
      <c r="DVK419" s="78"/>
      <c r="DVL419" s="78"/>
      <c r="DVM419" s="78"/>
      <c r="DVN419" s="78"/>
      <c r="DVO419" s="78"/>
      <c r="DVP419" s="78"/>
      <c r="DVQ419" s="78"/>
      <c r="DVR419" s="78"/>
      <c r="DVS419" s="78"/>
      <c r="DVT419" s="78"/>
      <c r="DVU419" s="78"/>
      <c r="DVV419" s="78"/>
      <c r="DVW419" s="78"/>
      <c r="DVX419" s="78"/>
      <c r="DVY419" s="78"/>
      <c r="DVZ419" s="78"/>
      <c r="DWA419" s="78"/>
      <c r="DWB419" s="78"/>
      <c r="DWC419" s="78"/>
      <c r="DWD419" s="78"/>
      <c r="DWE419" s="78"/>
      <c r="DWF419" s="78"/>
      <c r="DWG419" s="78"/>
      <c r="DWH419" s="78"/>
      <c r="DWI419" s="78"/>
      <c r="DWJ419" s="78"/>
      <c r="DWK419" s="78"/>
      <c r="DWL419" s="78"/>
      <c r="DWM419" s="78"/>
      <c r="DWN419" s="78"/>
      <c r="DWO419" s="78"/>
      <c r="DWP419" s="78"/>
      <c r="DWQ419" s="78"/>
      <c r="DWR419" s="78"/>
      <c r="DWS419" s="78"/>
      <c r="DWT419" s="78"/>
      <c r="DWU419" s="78"/>
      <c r="DWV419" s="78"/>
      <c r="DWW419" s="78"/>
      <c r="DWX419" s="78"/>
      <c r="DWY419" s="78"/>
      <c r="DWZ419" s="78"/>
      <c r="DXA419" s="78"/>
      <c r="DXB419" s="78"/>
      <c r="DXC419" s="78"/>
      <c r="DXD419" s="78"/>
      <c r="DXE419" s="78"/>
      <c r="DXF419" s="78"/>
      <c r="DXG419" s="78"/>
      <c r="DXH419" s="78"/>
      <c r="DXI419" s="78"/>
      <c r="DXJ419" s="78"/>
      <c r="DXK419" s="78"/>
      <c r="DXL419" s="78"/>
      <c r="DXM419" s="78"/>
      <c r="DXN419" s="78"/>
      <c r="DXO419" s="78"/>
      <c r="DXP419" s="78"/>
      <c r="DXQ419" s="78"/>
      <c r="DXR419" s="78"/>
      <c r="DXS419" s="78"/>
      <c r="DXT419" s="78"/>
      <c r="DXU419" s="78"/>
      <c r="DXV419" s="78"/>
      <c r="DXW419" s="78"/>
      <c r="DXX419" s="78"/>
      <c r="DXY419" s="78"/>
      <c r="DXZ419" s="78"/>
      <c r="DYA419" s="78"/>
      <c r="DYB419" s="78"/>
      <c r="DYC419" s="78"/>
      <c r="DYD419" s="78"/>
      <c r="DYE419" s="78"/>
      <c r="DYF419" s="78"/>
      <c r="DYG419" s="78"/>
      <c r="DYH419" s="78"/>
      <c r="DYI419" s="78"/>
      <c r="DYJ419" s="78"/>
      <c r="DYK419" s="78"/>
      <c r="DYL419" s="78"/>
      <c r="DYM419" s="78"/>
      <c r="DYN419" s="78"/>
      <c r="DYO419" s="78"/>
      <c r="DYP419" s="78"/>
      <c r="DYQ419" s="78"/>
      <c r="DYR419" s="78"/>
      <c r="DYS419" s="78"/>
      <c r="DYT419" s="78"/>
      <c r="DYU419" s="78"/>
      <c r="DYV419" s="78"/>
      <c r="DYW419" s="78"/>
      <c r="DYX419" s="78"/>
      <c r="DYY419" s="78"/>
      <c r="DYZ419" s="78"/>
      <c r="DZA419" s="78"/>
      <c r="DZB419" s="78"/>
      <c r="DZC419" s="78"/>
      <c r="DZD419" s="78"/>
      <c r="DZE419" s="78"/>
      <c r="DZF419" s="78"/>
      <c r="DZG419" s="78"/>
      <c r="DZH419" s="78"/>
      <c r="DZI419" s="78"/>
      <c r="DZJ419" s="78"/>
      <c r="DZK419" s="78"/>
      <c r="DZL419" s="78"/>
      <c r="DZM419" s="78"/>
      <c r="DZN419" s="78"/>
      <c r="DZO419" s="78"/>
      <c r="DZP419" s="78"/>
      <c r="DZQ419" s="78"/>
      <c r="DZR419" s="78"/>
      <c r="DZS419" s="78"/>
      <c r="DZT419" s="78"/>
      <c r="DZU419" s="78"/>
      <c r="DZV419" s="78"/>
      <c r="DZW419" s="78"/>
      <c r="DZX419" s="78"/>
      <c r="DZY419" s="78"/>
      <c r="DZZ419" s="78"/>
      <c r="EAA419" s="78"/>
      <c r="EAB419" s="78"/>
      <c r="EAC419" s="78"/>
      <c r="EAD419" s="78"/>
      <c r="EAE419" s="78"/>
      <c r="EAF419" s="78"/>
      <c r="EAG419" s="78"/>
      <c r="EAH419" s="78"/>
      <c r="EAI419" s="78"/>
      <c r="EAJ419" s="78"/>
      <c r="EAK419" s="78"/>
      <c r="EAL419" s="78"/>
      <c r="EAM419" s="78"/>
      <c r="EAN419" s="78"/>
      <c r="EAO419" s="78"/>
      <c r="EAP419" s="78"/>
      <c r="EAQ419" s="78"/>
      <c r="EAR419" s="78"/>
      <c r="EAS419" s="78"/>
      <c r="EAT419" s="78"/>
      <c r="EAU419" s="78"/>
      <c r="EAV419" s="78"/>
      <c r="EAW419" s="78"/>
      <c r="EAX419" s="78"/>
      <c r="EAY419" s="78"/>
      <c r="EAZ419" s="78"/>
      <c r="EBA419" s="78"/>
      <c r="EBB419" s="78"/>
      <c r="EBC419" s="78"/>
      <c r="EBD419" s="78"/>
      <c r="EBE419" s="78"/>
      <c r="EBF419" s="78"/>
      <c r="EBG419" s="78"/>
      <c r="EBH419" s="78"/>
      <c r="EBI419" s="78"/>
      <c r="EBJ419" s="78"/>
      <c r="EBK419" s="78"/>
      <c r="EBL419" s="78"/>
      <c r="EBM419" s="78"/>
      <c r="EBN419" s="78"/>
      <c r="EBO419" s="78"/>
      <c r="EBP419" s="78"/>
      <c r="EBQ419" s="78"/>
      <c r="EBR419" s="78"/>
      <c r="EBS419" s="78"/>
      <c r="EBT419" s="78"/>
      <c r="EBU419" s="78"/>
      <c r="EBV419" s="78"/>
      <c r="EBW419" s="78"/>
      <c r="EBX419" s="78"/>
      <c r="EBY419" s="78"/>
      <c r="EBZ419" s="78"/>
      <c r="ECA419" s="78"/>
      <c r="ECB419" s="78"/>
      <c r="ECC419" s="78"/>
      <c r="ECD419" s="78"/>
      <c r="ECE419" s="78"/>
      <c r="ECF419" s="78"/>
      <c r="ECG419" s="78"/>
      <c r="ECH419" s="78"/>
      <c r="ECI419" s="78"/>
      <c r="ECJ419" s="78"/>
      <c r="ECK419" s="78"/>
      <c r="ECL419" s="78"/>
      <c r="ECM419" s="78"/>
      <c r="ECN419" s="78"/>
      <c r="ECO419" s="78"/>
      <c r="ECP419" s="78"/>
      <c r="ECQ419" s="78"/>
      <c r="ECR419" s="78"/>
      <c r="ECS419" s="78"/>
      <c r="ECT419" s="78"/>
      <c r="ECU419" s="78"/>
      <c r="ECV419" s="78"/>
      <c r="ECW419" s="78"/>
      <c r="ECX419" s="78"/>
      <c r="ECY419" s="78"/>
      <c r="ECZ419" s="78"/>
      <c r="EDA419" s="78"/>
      <c r="EDB419" s="78"/>
      <c r="EDC419" s="78"/>
      <c r="EDD419" s="78"/>
      <c r="EDE419" s="78"/>
      <c r="EDF419" s="78"/>
      <c r="EDG419" s="78"/>
      <c r="EDH419" s="78"/>
      <c r="EDI419" s="78"/>
      <c r="EDJ419" s="78"/>
      <c r="EDK419" s="78"/>
      <c r="EDL419" s="78"/>
      <c r="EDM419" s="78"/>
      <c r="EDN419" s="78"/>
      <c r="EDO419" s="78"/>
      <c r="EDP419" s="78"/>
      <c r="EDQ419" s="78"/>
      <c r="EDR419" s="78"/>
      <c r="EDS419" s="78"/>
      <c r="EDT419" s="78"/>
      <c r="EDU419" s="78"/>
      <c r="EDV419" s="78"/>
      <c r="EDW419" s="78"/>
      <c r="EDX419" s="78"/>
      <c r="EDY419" s="78"/>
      <c r="EDZ419" s="78"/>
      <c r="EEA419" s="78"/>
      <c r="EEB419" s="78"/>
      <c r="EEC419" s="78"/>
      <c r="EED419" s="78"/>
      <c r="EEE419" s="78"/>
      <c r="EEF419" s="78"/>
      <c r="EEG419" s="78"/>
      <c r="EEH419" s="78"/>
      <c r="EEI419" s="78"/>
      <c r="EEJ419" s="78"/>
      <c r="EEK419" s="78"/>
      <c r="EEL419" s="78"/>
      <c r="EEM419" s="78"/>
      <c r="EEN419" s="78"/>
      <c r="EEO419" s="78"/>
      <c r="EEP419" s="78"/>
      <c r="EEQ419" s="78"/>
      <c r="EER419" s="78"/>
      <c r="EES419" s="78"/>
      <c r="EET419" s="78"/>
      <c r="EEU419" s="78"/>
      <c r="EEV419" s="78"/>
      <c r="EEW419" s="78"/>
      <c r="EEX419" s="78"/>
      <c r="EEY419" s="78"/>
      <c r="EEZ419" s="78"/>
      <c r="EFA419" s="78"/>
      <c r="EFB419" s="78"/>
      <c r="EFC419" s="78"/>
      <c r="EFD419" s="78"/>
      <c r="EFE419" s="78"/>
      <c r="EFF419" s="78"/>
      <c r="EFG419" s="78"/>
      <c r="EFH419" s="78"/>
      <c r="EFI419" s="78"/>
      <c r="EFJ419" s="78"/>
      <c r="EFK419" s="78"/>
      <c r="EFL419" s="78"/>
      <c r="EFM419" s="78"/>
      <c r="EFN419" s="78"/>
      <c r="EFO419" s="78"/>
      <c r="EFP419" s="78"/>
      <c r="EFQ419" s="78"/>
      <c r="EFR419" s="78"/>
      <c r="EFS419" s="78"/>
      <c r="EFT419" s="78"/>
      <c r="EFU419" s="78"/>
      <c r="EFV419" s="78"/>
      <c r="EFW419" s="78"/>
      <c r="EFX419" s="78"/>
      <c r="EFY419" s="78"/>
      <c r="EFZ419" s="78"/>
      <c r="EGA419" s="78"/>
      <c r="EGB419" s="78"/>
      <c r="EGC419" s="78"/>
      <c r="EGD419" s="78"/>
      <c r="EGE419" s="78"/>
      <c r="EGF419" s="78"/>
      <c r="EGG419" s="78"/>
      <c r="EGH419" s="78"/>
      <c r="EGI419" s="78"/>
      <c r="EGJ419" s="78"/>
      <c r="EGK419" s="78"/>
      <c r="EGL419" s="78"/>
      <c r="EGM419" s="78"/>
      <c r="EGN419" s="78"/>
      <c r="EGO419" s="78"/>
      <c r="EGP419" s="78"/>
      <c r="EGQ419" s="78"/>
      <c r="EGR419" s="78"/>
      <c r="EGS419" s="78"/>
      <c r="EGT419" s="78"/>
      <c r="EGU419" s="78"/>
      <c r="EGV419" s="78"/>
      <c r="EGW419" s="78"/>
      <c r="EGX419" s="78"/>
      <c r="EGY419" s="78"/>
      <c r="EGZ419" s="78"/>
      <c r="EHA419" s="78"/>
      <c r="EHB419" s="78"/>
      <c r="EHC419" s="78"/>
      <c r="EHD419" s="78"/>
      <c r="EHE419" s="78"/>
      <c r="EHF419" s="78"/>
      <c r="EHG419" s="78"/>
      <c r="EHH419" s="78"/>
      <c r="EHI419" s="78"/>
      <c r="EHJ419" s="78"/>
      <c r="EHK419" s="78"/>
      <c r="EHL419" s="78"/>
      <c r="EHM419" s="78"/>
      <c r="EHN419" s="78"/>
      <c r="EHO419" s="78"/>
      <c r="EHP419" s="78"/>
      <c r="EHQ419" s="78"/>
      <c r="EHR419" s="78"/>
      <c r="EHS419" s="78"/>
      <c r="EHT419" s="78"/>
      <c r="EHU419" s="78"/>
      <c r="EHV419" s="78"/>
      <c r="EHW419" s="78"/>
      <c r="EHX419" s="78"/>
      <c r="EHY419" s="78"/>
      <c r="EHZ419" s="78"/>
      <c r="EIA419" s="78"/>
      <c r="EIB419" s="78"/>
      <c r="EIC419" s="78"/>
      <c r="EID419" s="78"/>
      <c r="EIE419" s="78"/>
      <c r="EIF419" s="78"/>
      <c r="EIG419" s="78"/>
      <c r="EIH419" s="78"/>
      <c r="EII419" s="78"/>
      <c r="EIJ419" s="78"/>
      <c r="EIK419" s="78"/>
      <c r="EIL419" s="78"/>
      <c r="EIM419" s="78"/>
      <c r="EIN419" s="78"/>
      <c r="EIO419" s="78"/>
      <c r="EIP419" s="78"/>
      <c r="EIQ419" s="78"/>
      <c r="EIR419" s="78"/>
      <c r="EIS419" s="78"/>
      <c r="EIT419" s="78"/>
      <c r="EIU419" s="78"/>
      <c r="EIV419" s="78"/>
      <c r="EIW419" s="78"/>
      <c r="EIX419" s="78"/>
      <c r="EIY419" s="78"/>
      <c r="EIZ419" s="78"/>
      <c r="EJA419" s="78"/>
      <c r="EJB419" s="78"/>
      <c r="EJC419" s="78"/>
      <c r="EJD419" s="78"/>
      <c r="EJE419" s="78"/>
      <c r="EJF419" s="78"/>
      <c r="EJG419" s="78"/>
      <c r="EJH419" s="78"/>
      <c r="EJI419" s="78"/>
      <c r="EJJ419" s="78"/>
      <c r="EJK419" s="78"/>
      <c r="EJL419" s="78"/>
      <c r="EJM419" s="78"/>
      <c r="EJN419" s="78"/>
      <c r="EJO419" s="78"/>
      <c r="EJP419" s="78"/>
      <c r="EJQ419" s="78"/>
      <c r="EJR419" s="78"/>
      <c r="EJS419" s="78"/>
      <c r="EJT419" s="78"/>
      <c r="EJU419" s="78"/>
      <c r="EJV419" s="78"/>
      <c r="EJW419" s="78"/>
      <c r="EJX419" s="78"/>
      <c r="EJY419" s="78"/>
      <c r="EJZ419" s="78"/>
      <c r="EKA419" s="78"/>
      <c r="EKB419" s="78"/>
      <c r="EKC419" s="78"/>
      <c r="EKD419" s="78"/>
      <c r="EKE419" s="78"/>
      <c r="EKF419" s="78"/>
      <c r="EKG419" s="78"/>
      <c r="EKH419" s="78"/>
      <c r="EKI419" s="78"/>
      <c r="EKJ419" s="78"/>
      <c r="EKK419" s="78"/>
      <c r="EKL419" s="78"/>
      <c r="EKM419" s="78"/>
      <c r="EKN419" s="78"/>
      <c r="EKO419" s="78"/>
      <c r="EKP419" s="78"/>
      <c r="EKQ419" s="78"/>
      <c r="EKR419" s="78"/>
      <c r="EKS419" s="78"/>
      <c r="EKT419" s="78"/>
      <c r="EKU419" s="78"/>
      <c r="EKV419" s="78"/>
      <c r="EKW419" s="78"/>
      <c r="EKX419" s="78"/>
      <c r="EKY419" s="78"/>
      <c r="EKZ419" s="78"/>
      <c r="ELA419" s="78"/>
      <c r="ELB419" s="78"/>
      <c r="ELC419" s="78"/>
      <c r="ELD419" s="78"/>
      <c r="ELE419" s="78"/>
      <c r="ELF419" s="78"/>
      <c r="ELG419" s="78"/>
      <c r="ELH419" s="78"/>
      <c r="ELI419" s="78"/>
      <c r="ELJ419" s="78"/>
      <c r="ELK419" s="78"/>
      <c r="ELL419" s="78"/>
      <c r="ELM419" s="78"/>
      <c r="ELN419" s="78"/>
      <c r="ELO419" s="78"/>
      <c r="ELP419" s="78"/>
      <c r="ELQ419" s="78"/>
      <c r="ELR419" s="78"/>
      <c r="ELS419" s="78"/>
      <c r="ELT419" s="78"/>
      <c r="ELU419" s="78"/>
      <c r="ELV419" s="78"/>
      <c r="ELW419" s="78"/>
      <c r="ELX419" s="78"/>
      <c r="ELY419" s="78"/>
      <c r="ELZ419" s="78"/>
      <c r="EMA419" s="78"/>
      <c r="EMB419" s="78"/>
      <c r="EMC419" s="78"/>
      <c r="EMD419" s="78"/>
      <c r="EME419" s="78"/>
      <c r="EMF419" s="78"/>
      <c r="EMG419" s="78"/>
      <c r="EMH419" s="78"/>
      <c r="EMI419" s="78"/>
      <c r="EMJ419" s="78"/>
      <c r="EMK419" s="78"/>
      <c r="EML419" s="78"/>
      <c r="EMM419" s="78"/>
      <c r="EMN419" s="78"/>
      <c r="EMO419" s="78"/>
      <c r="EMP419" s="78"/>
      <c r="EMQ419" s="78"/>
      <c r="EMR419" s="78"/>
      <c r="EMS419" s="78"/>
      <c r="EMT419" s="78"/>
      <c r="EMU419" s="78"/>
      <c r="EMV419" s="78"/>
      <c r="EMW419" s="78"/>
      <c r="EMX419" s="78"/>
      <c r="EMY419" s="78"/>
      <c r="EMZ419" s="78"/>
      <c r="ENA419" s="78"/>
      <c r="ENB419" s="78"/>
      <c r="ENC419" s="78"/>
      <c r="END419" s="78"/>
      <c r="ENE419" s="78"/>
      <c r="ENF419" s="78"/>
      <c r="ENG419" s="78"/>
      <c r="ENH419" s="78"/>
      <c r="ENI419" s="78"/>
      <c r="ENJ419" s="78"/>
      <c r="ENK419" s="78"/>
      <c r="ENL419" s="78"/>
      <c r="ENM419" s="78"/>
      <c r="ENN419" s="78"/>
      <c r="ENO419" s="78"/>
      <c r="ENP419" s="78"/>
      <c r="ENQ419" s="78"/>
      <c r="ENR419" s="78"/>
      <c r="ENS419" s="78"/>
      <c r="ENT419" s="78"/>
      <c r="ENU419" s="78"/>
      <c r="ENV419" s="78"/>
      <c r="ENW419" s="78"/>
      <c r="ENX419" s="78"/>
      <c r="ENY419" s="78"/>
      <c r="ENZ419" s="78"/>
      <c r="EOA419" s="78"/>
      <c r="EOB419" s="78"/>
      <c r="EOC419" s="78"/>
      <c r="EOD419" s="78"/>
      <c r="EOE419" s="78"/>
      <c r="EOF419" s="78"/>
      <c r="EOG419" s="78"/>
      <c r="EOH419" s="78"/>
      <c r="EOI419" s="78"/>
      <c r="EOJ419" s="78"/>
      <c r="EOK419" s="78"/>
      <c r="EOL419" s="78"/>
      <c r="EOM419" s="78"/>
      <c r="EON419" s="78"/>
      <c r="EOO419" s="78"/>
      <c r="EOP419" s="78"/>
      <c r="EOQ419" s="78"/>
      <c r="EOR419" s="78"/>
      <c r="EOS419" s="78"/>
      <c r="EOT419" s="78"/>
      <c r="EOU419" s="78"/>
      <c r="EOV419" s="78"/>
      <c r="EOW419" s="78"/>
      <c r="EOX419" s="78"/>
      <c r="EOY419" s="78"/>
      <c r="EOZ419" s="78"/>
      <c r="EPA419" s="78"/>
      <c r="EPB419" s="78"/>
      <c r="EPC419" s="78"/>
      <c r="EPD419" s="78"/>
      <c r="EPE419" s="78"/>
      <c r="EPF419" s="78"/>
      <c r="EPG419" s="78"/>
      <c r="EPH419" s="78"/>
      <c r="EPI419" s="78"/>
      <c r="EPJ419" s="78"/>
      <c r="EPK419" s="78"/>
      <c r="EPL419" s="78"/>
      <c r="EPM419" s="78"/>
      <c r="EPN419" s="78"/>
      <c r="EPO419" s="78"/>
      <c r="EPP419" s="78"/>
      <c r="EPQ419" s="78"/>
      <c r="EPR419" s="78"/>
      <c r="EPS419" s="78"/>
      <c r="EPT419" s="78"/>
      <c r="EPU419" s="78"/>
      <c r="EPV419" s="78"/>
      <c r="EPW419" s="78"/>
      <c r="EPX419" s="78"/>
      <c r="EPY419" s="78"/>
      <c r="EPZ419" s="78"/>
      <c r="EQA419" s="78"/>
      <c r="EQB419" s="78"/>
      <c r="EQC419" s="78"/>
      <c r="EQD419" s="78"/>
      <c r="EQE419" s="78"/>
      <c r="EQF419" s="78"/>
      <c r="EQG419" s="78"/>
      <c r="EQH419" s="78"/>
      <c r="EQI419" s="78"/>
      <c r="EQJ419" s="78"/>
      <c r="EQK419" s="78"/>
      <c r="EQL419" s="78"/>
      <c r="EQM419" s="78"/>
      <c r="EQN419" s="78"/>
      <c r="EQO419" s="78"/>
      <c r="EQP419" s="78"/>
      <c r="EQQ419" s="78"/>
      <c r="EQR419" s="78"/>
      <c r="EQS419" s="78"/>
      <c r="EQT419" s="78"/>
      <c r="EQU419" s="78"/>
      <c r="EQV419" s="78"/>
      <c r="EQW419" s="78"/>
      <c r="EQX419" s="78"/>
      <c r="EQY419" s="78"/>
      <c r="EQZ419" s="78"/>
      <c r="ERA419" s="78"/>
      <c r="ERB419" s="78"/>
      <c r="ERC419" s="78"/>
      <c r="ERD419" s="78"/>
      <c r="ERE419" s="78"/>
      <c r="ERF419" s="78"/>
      <c r="ERG419" s="78"/>
      <c r="ERH419" s="78"/>
      <c r="ERI419" s="78"/>
      <c r="ERJ419" s="78"/>
      <c r="ERK419" s="78"/>
      <c r="ERL419" s="78"/>
      <c r="ERM419" s="78"/>
      <c r="ERN419" s="78"/>
      <c r="ERO419" s="78"/>
      <c r="ERP419" s="78"/>
      <c r="ERQ419" s="78"/>
      <c r="ERR419" s="78"/>
      <c r="ERS419" s="78"/>
      <c r="ERT419" s="78"/>
      <c r="ERU419" s="78"/>
      <c r="ERV419" s="78"/>
      <c r="ERW419" s="78"/>
      <c r="ERX419" s="78"/>
      <c r="ERY419" s="78"/>
      <c r="ERZ419" s="78"/>
      <c r="ESA419" s="78"/>
      <c r="ESB419" s="78"/>
      <c r="ESC419" s="78"/>
      <c r="ESD419" s="78"/>
      <c r="ESE419" s="78"/>
      <c r="ESF419" s="78"/>
      <c r="ESG419" s="78"/>
      <c r="ESH419" s="78"/>
      <c r="ESI419" s="78"/>
      <c r="ESJ419" s="78"/>
      <c r="ESK419" s="78"/>
      <c r="ESL419" s="78"/>
      <c r="ESM419" s="78"/>
      <c r="ESN419" s="78"/>
      <c r="ESO419" s="78"/>
      <c r="ESP419" s="78"/>
      <c r="ESQ419" s="78"/>
      <c r="ESR419" s="78"/>
      <c r="ESS419" s="78"/>
      <c r="EST419" s="78"/>
      <c r="ESU419" s="78"/>
      <c r="ESV419" s="78"/>
      <c r="ESW419" s="78"/>
      <c r="ESX419" s="78"/>
      <c r="ESY419" s="78"/>
      <c r="ESZ419" s="78"/>
      <c r="ETA419" s="78"/>
      <c r="ETB419" s="78"/>
      <c r="ETC419" s="78"/>
      <c r="ETD419" s="78"/>
      <c r="ETE419" s="78"/>
      <c r="ETF419" s="78"/>
      <c r="ETG419" s="78"/>
      <c r="ETH419" s="78"/>
      <c r="ETI419" s="78"/>
      <c r="ETJ419" s="78"/>
      <c r="ETK419" s="78"/>
      <c r="ETL419" s="78"/>
      <c r="ETM419" s="78"/>
      <c r="ETN419" s="78"/>
      <c r="ETO419" s="78"/>
      <c r="ETP419" s="78"/>
      <c r="ETQ419" s="78"/>
      <c r="ETR419" s="78"/>
      <c r="ETS419" s="78"/>
      <c r="ETT419" s="78"/>
      <c r="ETU419" s="78"/>
      <c r="ETV419" s="78"/>
      <c r="ETW419" s="78"/>
      <c r="ETX419" s="78"/>
      <c r="ETY419" s="78"/>
      <c r="ETZ419" s="78"/>
      <c r="EUA419" s="78"/>
      <c r="EUB419" s="78"/>
      <c r="EUC419" s="78"/>
      <c r="EUD419" s="78"/>
      <c r="EUE419" s="78"/>
      <c r="EUF419" s="78"/>
      <c r="EUG419" s="78"/>
      <c r="EUH419" s="78"/>
      <c r="EUI419" s="78"/>
      <c r="EUJ419" s="78"/>
      <c r="EUK419" s="78"/>
      <c r="EUL419" s="78"/>
      <c r="EUM419" s="78"/>
      <c r="EUN419" s="78"/>
      <c r="EUO419" s="78"/>
      <c r="EUP419" s="78"/>
      <c r="EUQ419" s="78"/>
      <c r="EUR419" s="78"/>
      <c r="EUS419" s="78"/>
      <c r="EUT419" s="78"/>
      <c r="EUU419" s="78"/>
      <c r="EUV419" s="78"/>
      <c r="EUW419" s="78"/>
      <c r="EUX419" s="78"/>
      <c r="EUY419" s="78"/>
      <c r="EUZ419" s="78"/>
      <c r="EVA419" s="78"/>
      <c r="EVB419" s="78"/>
      <c r="EVC419" s="78"/>
      <c r="EVD419" s="78"/>
      <c r="EVE419" s="78"/>
      <c r="EVF419" s="78"/>
      <c r="EVG419" s="78"/>
      <c r="EVH419" s="78"/>
      <c r="EVI419" s="78"/>
      <c r="EVJ419" s="78"/>
      <c r="EVK419" s="78"/>
      <c r="EVL419" s="78"/>
      <c r="EVM419" s="78"/>
      <c r="EVN419" s="78"/>
      <c r="EVO419" s="78"/>
      <c r="EVP419" s="78"/>
      <c r="EVQ419" s="78"/>
      <c r="EVR419" s="78"/>
      <c r="EVS419" s="78"/>
      <c r="EVT419" s="78"/>
      <c r="EVU419" s="78"/>
      <c r="EVV419" s="78"/>
      <c r="EVW419" s="78"/>
      <c r="EVX419" s="78"/>
      <c r="EVY419" s="78"/>
      <c r="EVZ419" s="78"/>
      <c r="EWA419" s="78"/>
      <c r="EWB419" s="78"/>
      <c r="EWC419" s="78"/>
      <c r="EWD419" s="78"/>
      <c r="EWE419" s="78"/>
      <c r="EWF419" s="78"/>
      <c r="EWG419" s="78"/>
      <c r="EWH419" s="78"/>
      <c r="EWI419" s="78"/>
      <c r="EWJ419" s="78"/>
      <c r="EWK419" s="78"/>
      <c r="EWL419" s="78"/>
      <c r="EWM419" s="78"/>
      <c r="EWN419" s="78"/>
      <c r="EWO419" s="78"/>
      <c r="EWP419" s="78"/>
      <c r="EWQ419" s="78"/>
      <c r="EWR419" s="78"/>
      <c r="EWS419" s="78"/>
      <c r="EWT419" s="78"/>
      <c r="EWU419" s="78"/>
      <c r="EWV419" s="78"/>
      <c r="EWW419" s="78"/>
      <c r="EWX419" s="78"/>
      <c r="EWY419" s="78"/>
      <c r="EWZ419" s="78"/>
      <c r="EXA419" s="78"/>
      <c r="EXB419" s="78"/>
      <c r="EXC419" s="78"/>
      <c r="EXD419" s="78"/>
      <c r="EXE419" s="78"/>
      <c r="EXF419" s="78"/>
      <c r="EXG419" s="78"/>
      <c r="EXH419" s="78"/>
      <c r="EXI419" s="78"/>
      <c r="EXJ419" s="78"/>
      <c r="EXK419" s="78"/>
      <c r="EXL419" s="78"/>
      <c r="EXM419" s="78"/>
      <c r="EXN419" s="78"/>
      <c r="EXO419" s="78"/>
      <c r="EXP419" s="78"/>
      <c r="EXQ419" s="78"/>
      <c r="EXR419" s="78"/>
      <c r="EXS419" s="78"/>
      <c r="EXT419" s="78"/>
      <c r="EXU419" s="78"/>
      <c r="EXV419" s="78"/>
      <c r="EXW419" s="78"/>
      <c r="EXX419" s="78"/>
      <c r="EXY419" s="78"/>
      <c r="EXZ419" s="78"/>
      <c r="EYA419" s="78"/>
      <c r="EYB419" s="78"/>
      <c r="EYC419" s="78"/>
      <c r="EYD419" s="78"/>
      <c r="EYE419" s="78"/>
      <c r="EYF419" s="78"/>
      <c r="EYG419" s="78"/>
      <c r="EYH419" s="78"/>
      <c r="EYI419" s="78"/>
      <c r="EYJ419" s="78"/>
      <c r="EYK419" s="78"/>
      <c r="EYL419" s="78"/>
      <c r="EYM419" s="78"/>
      <c r="EYN419" s="78"/>
      <c r="EYO419" s="78"/>
      <c r="EYP419" s="78"/>
      <c r="EYQ419" s="78"/>
      <c r="EYR419" s="78"/>
      <c r="EYS419" s="78"/>
      <c r="EYT419" s="78"/>
      <c r="EYU419" s="78"/>
      <c r="EYV419" s="78"/>
      <c r="EYW419" s="78"/>
      <c r="EYX419" s="78"/>
      <c r="EYY419" s="78"/>
      <c r="EYZ419" s="78"/>
      <c r="EZA419" s="78"/>
      <c r="EZB419" s="78"/>
      <c r="EZC419" s="78"/>
      <c r="EZD419" s="78"/>
      <c r="EZE419" s="78"/>
      <c r="EZF419" s="78"/>
      <c r="EZG419" s="78"/>
      <c r="EZH419" s="78"/>
      <c r="EZI419" s="78"/>
      <c r="EZJ419" s="78"/>
      <c r="EZK419" s="78"/>
      <c r="EZL419" s="78"/>
      <c r="EZM419" s="78"/>
      <c r="EZN419" s="78"/>
      <c r="EZO419" s="78"/>
      <c r="EZP419" s="78"/>
      <c r="EZQ419" s="78"/>
      <c r="EZR419" s="78"/>
      <c r="EZS419" s="78"/>
      <c r="EZT419" s="78"/>
      <c r="EZU419" s="78"/>
      <c r="EZV419" s="78"/>
      <c r="EZW419" s="78"/>
      <c r="EZX419" s="78"/>
      <c r="EZY419" s="78"/>
      <c r="EZZ419" s="78"/>
      <c r="FAA419" s="78"/>
      <c r="FAB419" s="78"/>
      <c r="FAC419" s="78"/>
      <c r="FAD419" s="78"/>
      <c r="FAE419" s="78"/>
      <c r="FAF419" s="78"/>
      <c r="FAG419" s="78"/>
      <c r="FAH419" s="78"/>
      <c r="FAI419" s="78"/>
      <c r="FAJ419" s="78"/>
      <c r="FAK419" s="78"/>
      <c r="FAL419" s="78"/>
      <c r="FAM419" s="78"/>
      <c r="FAN419" s="78"/>
      <c r="FAO419" s="78"/>
      <c r="FAP419" s="78"/>
      <c r="FAQ419" s="78"/>
      <c r="FAR419" s="78"/>
      <c r="FAS419" s="78"/>
      <c r="FAT419" s="78"/>
      <c r="FAU419" s="78"/>
      <c r="FAV419" s="78"/>
      <c r="FAW419" s="78"/>
      <c r="FAX419" s="78"/>
      <c r="FAY419" s="78"/>
      <c r="FAZ419" s="78"/>
      <c r="FBA419" s="78"/>
      <c r="FBB419" s="78"/>
      <c r="FBC419" s="78"/>
      <c r="FBD419" s="78"/>
      <c r="FBE419" s="78"/>
      <c r="FBF419" s="78"/>
      <c r="FBG419" s="78"/>
      <c r="FBH419" s="78"/>
      <c r="FBI419" s="78"/>
      <c r="FBJ419" s="78"/>
      <c r="FBK419" s="78"/>
      <c r="FBL419" s="78"/>
      <c r="FBM419" s="78"/>
      <c r="FBN419" s="78"/>
      <c r="FBO419" s="78"/>
      <c r="FBP419" s="78"/>
      <c r="FBQ419" s="78"/>
      <c r="FBR419" s="78"/>
      <c r="FBS419" s="78"/>
      <c r="FBT419" s="78"/>
      <c r="FBU419" s="78"/>
      <c r="FBV419" s="78"/>
      <c r="FBW419" s="78"/>
      <c r="FBX419" s="78"/>
      <c r="FBY419" s="78"/>
      <c r="FBZ419" s="78"/>
      <c r="FCA419" s="78"/>
      <c r="FCB419" s="78"/>
      <c r="FCC419" s="78"/>
      <c r="FCD419" s="78"/>
      <c r="FCE419" s="78"/>
      <c r="FCF419" s="78"/>
      <c r="FCG419" s="78"/>
      <c r="FCH419" s="78"/>
      <c r="FCI419" s="78"/>
      <c r="FCJ419" s="78"/>
      <c r="FCK419" s="78"/>
      <c r="FCL419" s="78"/>
      <c r="FCM419" s="78"/>
      <c r="FCN419" s="78"/>
      <c r="FCO419" s="78"/>
      <c r="FCP419" s="78"/>
      <c r="FCQ419" s="78"/>
      <c r="FCR419" s="78"/>
      <c r="FCS419" s="78"/>
      <c r="FCT419" s="78"/>
      <c r="FCU419" s="78"/>
      <c r="FCV419" s="78"/>
      <c r="FCW419" s="78"/>
      <c r="FCX419" s="78"/>
      <c r="FCY419" s="78"/>
      <c r="FCZ419" s="78"/>
      <c r="FDA419" s="78"/>
      <c r="FDB419" s="78"/>
      <c r="FDC419" s="78"/>
      <c r="FDD419" s="78"/>
      <c r="FDE419" s="78"/>
      <c r="FDF419" s="78"/>
      <c r="FDG419" s="78"/>
      <c r="FDH419" s="78"/>
      <c r="FDI419" s="78"/>
      <c r="FDJ419" s="78"/>
      <c r="FDK419" s="78"/>
      <c r="FDL419" s="78"/>
      <c r="FDM419" s="78"/>
      <c r="FDN419" s="78"/>
      <c r="FDO419" s="78"/>
      <c r="FDP419" s="78"/>
      <c r="FDQ419" s="78"/>
      <c r="FDR419" s="78"/>
      <c r="FDS419" s="78"/>
      <c r="FDT419" s="78"/>
      <c r="FDU419" s="78"/>
      <c r="FDV419" s="78"/>
      <c r="FDW419" s="78"/>
      <c r="FDX419" s="78"/>
      <c r="FDY419" s="78"/>
      <c r="FDZ419" s="78"/>
      <c r="FEA419" s="78"/>
      <c r="FEB419" s="78"/>
      <c r="FEC419" s="78"/>
      <c r="FED419" s="78"/>
      <c r="FEE419" s="78"/>
      <c r="FEF419" s="78"/>
      <c r="FEG419" s="78"/>
      <c r="FEH419" s="78"/>
      <c r="FEI419" s="78"/>
      <c r="FEJ419" s="78"/>
      <c r="FEK419" s="78"/>
      <c r="FEL419" s="78"/>
      <c r="FEM419" s="78"/>
      <c r="FEN419" s="78"/>
      <c r="FEO419" s="78"/>
      <c r="FEP419" s="78"/>
      <c r="FEQ419" s="78"/>
      <c r="FER419" s="78"/>
      <c r="FES419" s="78"/>
      <c r="FET419" s="78"/>
      <c r="FEU419" s="78"/>
      <c r="FEV419" s="78"/>
      <c r="FEW419" s="78"/>
      <c r="FEX419" s="78"/>
      <c r="FEY419" s="78"/>
      <c r="FEZ419" s="78"/>
      <c r="FFA419" s="78"/>
      <c r="FFB419" s="78"/>
      <c r="FFC419" s="78"/>
      <c r="FFD419" s="78"/>
      <c r="FFE419" s="78"/>
      <c r="FFF419" s="78"/>
      <c r="FFG419" s="78"/>
      <c r="FFH419" s="78"/>
      <c r="FFI419" s="78"/>
      <c r="FFJ419" s="78"/>
      <c r="FFK419" s="78"/>
      <c r="FFL419" s="78"/>
      <c r="FFM419" s="78"/>
      <c r="FFN419" s="78"/>
      <c r="FFO419" s="78"/>
      <c r="FFP419" s="78"/>
      <c r="FFQ419" s="78"/>
      <c r="FFR419" s="78"/>
      <c r="FFS419" s="78"/>
      <c r="FFT419" s="78"/>
      <c r="FFU419" s="78"/>
      <c r="FFV419" s="78"/>
      <c r="FFW419" s="78"/>
      <c r="FFX419" s="78"/>
      <c r="FFY419" s="78"/>
      <c r="FFZ419" s="78"/>
      <c r="FGA419" s="78"/>
      <c r="FGB419" s="78"/>
      <c r="FGC419" s="78"/>
      <c r="FGD419" s="78"/>
      <c r="FGE419" s="78"/>
      <c r="FGF419" s="78"/>
      <c r="FGG419" s="78"/>
      <c r="FGH419" s="78"/>
      <c r="FGI419" s="78"/>
      <c r="FGJ419" s="78"/>
      <c r="FGK419" s="78"/>
      <c r="FGL419" s="78"/>
      <c r="FGM419" s="78"/>
      <c r="FGN419" s="78"/>
      <c r="FGO419" s="78"/>
      <c r="FGP419" s="78"/>
      <c r="FGQ419" s="78"/>
      <c r="FGR419" s="78"/>
      <c r="FGS419" s="78"/>
      <c r="FGT419" s="78"/>
      <c r="FGU419" s="78"/>
      <c r="FGV419" s="78"/>
      <c r="FGW419" s="78"/>
      <c r="FGX419" s="78"/>
      <c r="FGY419" s="78"/>
      <c r="FGZ419" s="78"/>
      <c r="FHA419" s="78"/>
      <c r="FHB419" s="78"/>
      <c r="FHC419" s="78"/>
      <c r="FHD419" s="78"/>
      <c r="FHE419" s="78"/>
      <c r="FHF419" s="78"/>
      <c r="FHG419" s="78"/>
      <c r="FHH419" s="78"/>
      <c r="FHI419" s="78"/>
      <c r="FHJ419" s="78"/>
      <c r="FHK419" s="78"/>
      <c r="FHL419" s="78"/>
      <c r="FHM419" s="78"/>
      <c r="FHN419" s="78"/>
      <c r="FHO419" s="78"/>
      <c r="FHP419" s="78"/>
      <c r="FHQ419" s="78"/>
      <c r="FHR419" s="78"/>
      <c r="FHS419" s="78"/>
      <c r="FHT419" s="78"/>
      <c r="FHU419" s="78"/>
      <c r="FHV419" s="78"/>
      <c r="FHW419" s="78"/>
      <c r="FHX419" s="78"/>
      <c r="FHY419" s="78"/>
      <c r="FHZ419" s="78"/>
      <c r="FIA419" s="78"/>
      <c r="FIB419" s="78"/>
      <c r="FIC419" s="78"/>
      <c r="FID419" s="78"/>
      <c r="FIE419" s="78"/>
      <c r="FIF419" s="78"/>
      <c r="FIG419" s="78"/>
      <c r="FIH419" s="78"/>
      <c r="FII419" s="78"/>
      <c r="FIJ419" s="78"/>
      <c r="FIK419" s="78"/>
      <c r="FIL419" s="78"/>
      <c r="FIM419" s="78"/>
      <c r="FIN419" s="78"/>
      <c r="FIO419" s="78"/>
      <c r="FIP419" s="78"/>
      <c r="FIQ419" s="78"/>
      <c r="FIR419" s="78"/>
      <c r="FIS419" s="78"/>
      <c r="FIT419" s="78"/>
      <c r="FIU419" s="78"/>
      <c r="FIV419" s="78"/>
      <c r="FIW419" s="78"/>
      <c r="FIX419" s="78"/>
      <c r="FIY419" s="78"/>
      <c r="FIZ419" s="78"/>
      <c r="FJA419" s="78"/>
      <c r="FJB419" s="78"/>
      <c r="FJC419" s="78"/>
      <c r="FJD419" s="78"/>
      <c r="FJE419" s="78"/>
      <c r="FJF419" s="78"/>
      <c r="FJG419" s="78"/>
      <c r="FJH419" s="78"/>
      <c r="FJI419" s="78"/>
      <c r="FJJ419" s="78"/>
      <c r="FJK419" s="78"/>
      <c r="FJL419" s="78"/>
      <c r="FJM419" s="78"/>
      <c r="FJN419" s="78"/>
      <c r="FJO419" s="78"/>
      <c r="FJP419" s="78"/>
      <c r="FJQ419" s="78"/>
      <c r="FJR419" s="78"/>
      <c r="FJS419" s="78"/>
      <c r="FJT419" s="78"/>
      <c r="FJU419" s="78"/>
      <c r="FJV419" s="78"/>
      <c r="FJW419" s="78"/>
      <c r="FJX419" s="78"/>
      <c r="FJY419" s="78"/>
      <c r="FJZ419" s="78"/>
      <c r="FKA419" s="78"/>
      <c r="FKB419" s="78"/>
      <c r="FKC419" s="78"/>
      <c r="FKD419" s="78"/>
      <c r="FKE419" s="78"/>
      <c r="FKF419" s="78"/>
      <c r="FKG419" s="78"/>
      <c r="FKH419" s="78"/>
      <c r="FKI419" s="78"/>
      <c r="FKJ419" s="78"/>
      <c r="FKK419" s="78"/>
      <c r="FKL419" s="78"/>
      <c r="FKM419" s="78"/>
      <c r="FKN419" s="78"/>
      <c r="FKO419" s="78"/>
      <c r="FKP419" s="78"/>
      <c r="FKQ419" s="78"/>
      <c r="FKR419" s="78"/>
      <c r="FKS419" s="78"/>
      <c r="FKT419" s="78"/>
      <c r="FKU419" s="78"/>
      <c r="FKV419" s="78"/>
      <c r="FKW419" s="78"/>
      <c r="FKX419" s="78"/>
      <c r="FKY419" s="78"/>
      <c r="FKZ419" s="78"/>
      <c r="FLA419" s="78"/>
      <c r="FLB419" s="78"/>
      <c r="FLC419" s="78"/>
      <c r="FLD419" s="78"/>
      <c r="FLE419" s="78"/>
      <c r="FLF419" s="78"/>
      <c r="FLG419" s="78"/>
      <c r="FLH419" s="78"/>
      <c r="FLI419" s="78"/>
      <c r="FLJ419" s="78"/>
      <c r="FLK419" s="78"/>
      <c r="FLL419" s="78"/>
      <c r="FLM419" s="78"/>
      <c r="FLN419" s="78"/>
      <c r="FLO419" s="78"/>
      <c r="FLP419" s="78"/>
      <c r="FLQ419" s="78"/>
      <c r="FLR419" s="78"/>
      <c r="FLS419" s="78"/>
      <c r="FLT419" s="78"/>
      <c r="FLU419" s="78"/>
      <c r="FLV419" s="78"/>
      <c r="FLW419" s="78"/>
      <c r="FLX419" s="78"/>
      <c r="FLY419" s="78"/>
      <c r="FLZ419" s="78"/>
      <c r="FMA419" s="78"/>
      <c r="FMB419" s="78"/>
      <c r="FMC419" s="78"/>
      <c r="FMD419" s="78"/>
      <c r="FME419" s="78"/>
      <c r="FMF419" s="78"/>
      <c r="FMG419" s="78"/>
      <c r="FMH419" s="78"/>
      <c r="FMI419" s="78"/>
      <c r="FMJ419" s="78"/>
      <c r="FMK419" s="78"/>
      <c r="FML419" s="78"/>
      <c r="FMM419" s="78"/>
      <c r="FMN419" s="78"/>
      <c r="FMO419" s="78"/>
      <c r="FMP419" s="78"/>
      <c r="FMQ419" s="78"/>
      <c r="FMR419" s="78"/>
      <c r="FMS419" s="78"/>
      <c r="FMT419" s="78"/>
      <c r="FMU419" s="78"/>
      <c r="FMV419" s="78"/>
      <c r="FMW419" s="78"/>
      <c r="FMX419" s="78"/>
      <c r="FMY419" s="78"/>
      <c r="FMZ419" s="78"/>
      <c r="FNA419" s="78"/>
      <c r="FNB419" s="78"/>
      <c r="FNC419" s="78"/>
      <c r="FND419" s="78"/>
      <c r="FNE419" s="78"/>
      <c r="FNF419" s="78"/>
      <c r="FNG419" s="78"/>
      <c r="FNH419" s="78"/>
      <c r="FNI419" s="78"/>
      <c r="FNJ419" s="78"/>
      <c r="FNK419" s="78"/>
      <c r="FNL419" s="78"/>
      <c r="FNM419" s="78"/>
      <c r="FNN419" s="78"/>
      <c r="FNO419" s="78"/>
      <c r="FNP419" s="78"/>
      <c r="FNQ419" s="78"/>
      <c r="FNR419" s="78"/>
      <c r="FNS419" s="78"/>
      <c r="FNT419" s="78"/>
      <c r="FNU419" s="78"/>
      <c r="FNV419" s="78"/>
      <c r="FNW419" s="78"/>
      <c r="FNX419" s="78"/>
      <c r="FNY419" s="78"/>
      <c r="FNZ419" s="78"/>
      <c r="FOA419" s="78"/>
      <c r="FOB419" s="78"/>
      <c r="FOC419" s="78"/>
      <c r="FOD419" s="78"/>
      <c r="FOE419" s="78"/>
      <c r="FOF419" s="78"/>
      <c r="FOG419" s="78"/>
      <c r="FOH419" s="78"/>
      <c r="FOI419" s="78"/>
      <c r="FOJ419" s="78"/>
      <c r="FOK419" s="78"/>
      <c r="FOL419" s="78"/>
      <c r="FOM419" s="78"/>
      <c r="FON419" s="78"/>
      <c r="FOO419" s="78"/>
      <c r="FOP419" s="78"/>
      <c r="FOQ419" s="78"/>
      <c r="FOR419" s="78"/>
      <c r="FOS419" s="78"/>
      <c r="FOT419" s="78"/>
      <c r="FOU419" s="78"/>
      <c r="FOV419" s="78"/>
      <c r="FOW419" s="78"/>
      <c r="FOX419" s="78"/>
      <c r="FOY419" s="78"/>
      <c r="FOZ419" s="78"/>
      <c r="FPA419" s="78"/>
      <c r="FPB419" s="78"/>
      <c r="FPC419" s="78"/>
      <c r="FPD419" s="78"/>
      <c r="FPE419" s="78"/>
      <c r="FPF419" s="78"/>
      <c r="FPG419" s="78"/>
      <c r="FPH419" s="78"/>
      <c r="FPI419" s="78"/>
      <c r="FPJ419" s="78"/>
      <c r="FPK419" s="78"/>
      <c r="FPL419" s="78"/>
      <c r="FPM419" s="78"/>
      <c r="FPN419" s="78"/>
      <c r="FPO419" s="78"/>
      <c r="FPP419" s="78"/>
      <c r="FPQ419" s="78"/>
      <c r="FPR419" s="78"/>
      <c r="FPS419" s="78"/>
      <c r="FPT419" s="78"/>
      <c r="FPU419" s="78"/>
      <c r="FPV419" s="78"/>
      <c r="FPW419" s="78"/>
      <c r="FPX419" s="78"/>
      <c r="FPY419" s="78"/>
      <c r="FPZ419" s="78"/>
      <c r="FQA419" s="78"/>
      <c r="FQB419" s="78"/>
      <c r="FQC419" s="78"/>
      <c r="FQD419" s="78"/>
      <c r="FQE419" s="78"/>
      <c r="FQF419" s="78"/>
      <c r="FQG419" s="78"/>
      <c r="FQH419" s="78"/>
      <c r="FQI419" s="78"/>
      <c r="FQJ419" s="78"/>
      <c r="FQK419" s="78"/>
      <c r="FQL419" s="78"/>
      <c r="FQM419" s="78"/>
      <c r="FQN419" s="78"/>
      <c r="FQO419" s="78"/>
      <c r="FQP419" s="78"/>
      <c r="FQQ419" s="78"/>
      <c r="FQR419" s="78"/>
      <c r="FQS419" s="78"/>
      <c r="FQT419" s="78"/>
      <c r="FQU419" s="78"/>
      <c r="FQV419" s="78"/>
      <c r="FQW419" s="78"/>
      <c r="FQX419" s="78"/>
      <c r="FQY419" s="78"/>
      <c r="FQZ419" s="78"/>
      <c r="FRA419" s="78"/>
      <c r="FRB419" s="78"/>
      <c r="FRC419" s="78"/>
      <c r="FRD419" s="78"/>
      <c r="FRE419" s="78"/>
      <c r="FRF419" s="78"/>
      <c r="FRG419" s="78"/>
      <c r="FRH419" s="78"/>
      <c r="FRI419" s="78"/>
      <c r="FRJ419" s="78"/>
      <c r="FRK419" s="78"/>
      <c r="FRL419" s="78"/>
      <c r="FRM419" s="78"/>
      <c r="FRN419" s="78"/>
      <c r="FRO419" s="78"/>
      <c r="FRP419" s="78"/>
      <c r="FRQ419" s="78"/>
      <c r="FRR419" s="78"/>
      <c r="FRS419" s="78"/>
      <c r="FRT419" s="78"/>
      <c r="FRU419" s="78"/>
      <c r="FRV419" s="78"/>
      <c r="FRW419" s="78"/>
      <c r="FRX419" s="78"/>
      <c r="FRY419" s="78"/>
      <c r="FRZ419" s="78"/>
      <c r="FSA419" s="78"/>
      <c r="FSB419" s="78"/>
      <c r="FSC419" s="78"/>
      <c r="FSD419" s="78"/>
      <c r="FSE419" s="78"/>
      <c r="FSF419" s="78"/>
      <c r="FSG419" s="78"/>
      <c r="FSH419" s="78"/>
      <c r="FSI419" s="78"/>
      <c r="FSJ419" s="78"/>
      <c r="FSK419" s="78"/>
      <c r="FSL419" s="78"/>
      <c r="FSM419" s="78"/>
      <c r="FSN419" s="78"/>
      <c r="FSO419" s="78"/>
      <c r="FSP419" s="78"/>
      <c r="FSQ419" s="78"/>
      <c r="FSR419" s="78"/>
      <c r="FSS419" s="78"/>
      <c r="FST419" s="78"/>
      <c r="FSU419" s="78"/>
      <c r="FSV419" s="78"/>
      <c r="FSW419" s="78"/>
      <c r="FSX419" s="78"/>
      <c r="FSY419" s="78"/>
      <c r="FSZ419" s="78"/>
      <c r="FTA419" s="78"/>
      <c r="FTB419" s="78"/>
      <c r="FTC419" s="78"/>
      <c r="FTD419" s="78"/>
      <c r="FTE419" s="78"/>
      <c r="FTF419" s="78"/>
      <c r="FTG419" s="78"/>
      <c r="FTH419" s="78"/>
      <c r="FTI419" s="78"/>
      <c r="FTJ419" s="78"/>
      <c r="FTK419" s="78"/>
      <c r="FTL419" s="78"/>
      <c r="FTM419" s="78"/>
      <c r="FTN419" s="78"/>
      <c r="FTO419" s="78"/>
      <c r="FTP419" s="78"/>
      <c r="FTQ419" s="78"/>
      <c r="FTR419" s="78"/>
      <c r="FTS419" s="78"/>
      <c r="FTT419" s="78"/>
      <c r="FTU419" s="78"/>
      <c r="FTV419" s="78"/>
      <c r="FTW419" s="78"/>
      <c r="FTX419" s="78"/>
      <c r="FTY419" s="78"/>
      <c r="FTZ419" s="78"/>
      <c r="FUA419" s="78"/>
      <c r="FUB419" s="78"/>
      <c r="FUC419" s="78"/>
      <c r="FUD419" s="78"/>
      <c r="FUE419" s="78"/>
      <c r="FUF419" s="78"/>
      <c r="FUG419" s="78"/>
      <c r="FUH419" s="78"/>
      <c r="FUI419" s="78"/>
      <c r="FUJ419" s="78"/>
      <c r="FUK419" s="78"/>
      <c r="FUL419" s="78"/>
      <c r="FUM419" s="78"/>
      <c r="FUN419" s="78"/>
      <c r="FUO419" s="78"/>
      <c r="FUP419" s="78"/>
      <c r="FUQ419" s="78"/>
      <c r="FUR419" s="78"/>
      <c r="FUS419" s="78"/>
      <c r="FUT419" s="78"/>
      <c r="FUU419" s="78"/>
      <c r="FUV419" s="78"/>
      <c r="FUW419" s="78"/>
      <c r="FUX419" s="78"/>
      <c r="FUY419" s="78"/>
      <c r="FUZ419" s="78"/>
      <c r="FVA419" s="78"/>
      <c r="FVB419" s="78"/>
      <c r="FVC419" s="78"/>
      <c r="FVD419" s="78"/>
      <c r="FVE419" s="78"/>
      <c r="FVF419" s="78"/>
      <c r="FVG419" s="78"/>
      <c r="FVH419" s="78"/>
      <c r="FVI419" s="78"/>
      <c r="FVJ419" s="78"/>
      <c r="FVK419" s="78"/>
      <c r="FVL419" s="78"/>
      <c r="FVM419" s="78"/>
      <c r="FVN419" s="78"/>
      <c r="FVO419" s="78"/>
      <c r="FVP419" s="78"/>
      <c r="FVQ419" s="78"/>
      <c r="FVR419" s="78"/>
      <c r="FVS419" s="78"/>
      <c r="FVT419" s="78"/>
      <c r="FVU419" s="78"/>
      <c r="FVV419" s="78"/>
      <c r="FVW419" s="78"/>
      <c r="FVX419" s="78"/>
      <c r="FVY419" s="78"/>
      <c r="FVZ419" s="78"/>
      <c r="FWA419" s="78"/>
      <c r="FWB419" s="78"/>
      <c r="FWC419" s="78"/>
      <c r="FWD419" s="78"/>
      <c r="FWE419" s="78"/>
      <c r="FWF419" s="78"/>
      <c r="FWG419" s="78"/>
      <c r="FWH419" s="78"/>
      <c r="FWI419" s="78"/>
      <c r="FWJ419" s="78"/>
      <c r="FWK419" s="78"/>
      <c r="FWL419" s="78"/>
      <c r="FWM419" s="78"/>
      <c r="FWN419" s="78"/>
      <c r="FWO419" s="78"/>
      <c r="FWP419" s="78"/>
      <c r="FWQ419" s="78"/>
      <c r="FWR419" s="78"/>
      <c r="FWS419" s="78"/>
      <c r="FWT419" s="78"/>
      <c r="FWU419" s="78"/>
      <c r="FWV419" s="78"/>
      <c r="FWW419" s="78"/>
      <c r="FWX419" s="78"/>
      <c r="FWY419" s="78"/>
      <c r="FWZ419" s="78"/>
      <c r="FXA419" s="78"/>
      <c r="FXB419" s="78"/>
      <c r="FXC419" s="78"/>
      <c r="FXD419" s="78"/>
      <c r="FXE419" s="78"/>
      <c r="FXF419" s="78"/>
      <c r="FXG419" s="78"/>
      <c r="FXH419" s="78"/>
      <c r="FXI419" s="78"/>
      <c r="FXJ419" s="78"/>
      <c r="FXK419" s="78"/>
      <c r="FXL419" s="78"/>
      <c r="FXM419" s="78"/>
      <c r="FXN419" s="78"/>
      <c r="FXO419" s="78"/>
      <c r="FXP419" s="78"/>
      <c r="FXQ419" s="78"/>
      <c r="FXR419" s="78"/>
      <c r="FXS419" s="78"/>
      <c r="FXT419" s="78"/>
      <c r="FXU419" s="78"/>
      <c r="FXV419" s="78"/>
      <c r="FXW419" s="78"/>
      <c r="FXX419" s="78"/>
      <c r="FXY419" s="78"/>
      <c r="FXZ419" s="78"/>
      <c r="FYA419" s="78"/>
      <c r="FYB419" s="78"/>
      <c r="FYC419" s="78"/>
      <c r="FYD419" s="78"/>
      <c r="FYE419" s="78"/>
      <c r="FYF419" s="78"/>
      <c r="FYG419" s="78"/>
      <c r="FYH419" s="78"/>
      <c r="FYI419" s="78"/>
      <c r="FYJ419" s="78"/>
      <c r="FYK419" s="78"/>
      <c r="FYL419" s="78"/>
      <c r="FYM419" s="78"/>
      <c r="FYN419" s="78"/>
      <c r="FYO419" s="78"/>
      <c r="FYP419" s="78"/>
      <c r="FYQ419" s="78"/>
      <c r="FYR419" s="78"/>
      <c r="FYS419" s="78"/>
      <c r="FYT419" s="78"/>
      <c r="FYU419" s="78"/>
      <c r="FYV419" s="78"/>
      <c r="FYW419" s="78"/>
      <c r="FYX419" s="78"/>
      <c r="FYY419" s="78"/>
      <c r="FYZ419" s="78"/>
      <c r="FZA419" s="78"/>
      <c r="FZB419" s="78"/>
      <c r="FZC419" s="78"/>
      <c r="FZD419" s="78"/>
      <c r="FZE419" s="78"/>
      <c r="FZF419" s="78"/>
      <c r="FZG419" s="78"/>
      <c r="FZH419" s="78"/>
      <c r="FZI419" s="78"/>
      <c r="FZJ419" s="78"/>
      <c r="FZK419" s="78"/>
      <c r="FZL419" s="78"/>
      <c r="FZM419" s="78"/>
      <c r="FZN419" s="78"/>
      <c r="FZO419" s="78"/>
      <c r="FZP419" s="78"/>
      <c r="FZQ419" s="78"/>
      <c r="FZR419" s="78"/>
      <c r="FZS419" s="78"/>
      <c r="FZT419" s="78"/>
      <c r="FZU419" s="78"/>
      <c r="FZV419" s="78"/>
      <c r="FZW419" s="78"/>
      <c r="FZX419" s="78"/>
      <c r="FZY419" s="78"/>
      <c r="FZZ419" s="78"/>
      <c r="GAA419" s="78"/>
      <c r="GAB419" s="78"/>
      <c r="GAC419" s="78"/>
      <c r="GAD419" s="78"/>
      <c r="GAE419" s="78"/>
      <c r="GAF419" s="78"/>
      <c r="GAG419" s="78"/>
      <c r="GAH419" s="78"/>
      <c r="GAI419" s="78"/>
      <c r="GAJ419" s="78"/>
      <c r="GAK419" s="78"/>
      <c r="GAL419" s="78"/>
      <c r="GAM419" s="78"/>
      <c r="GAN419" s="78"/>
      <c r="GAO419" s="78"/>
      <c r="GAP419" s="78"/>
      <c r="GAQ419" s="78"/>
      <c r="GAR419" s="78"/>
      <c r="GAS419" s="78"/>
      <c r="GAT419" s="78"/>
      <c r="GAU419" s="78"/>
      <c r="GAV419" s="78"/>
      <c r="GAW419" s="78"/>
      <c r="GAX419" s="78"/>
      <c r="GAY419" s="78"/>
      <c r="GAZ419" s="78"/>
      <c r="GBA419" s="78"/>
      <c r="GBB419" s="78"/>
      <c r="GBC419" s="78"/>
      <c r="GBD419" s="78"/>
      <c r="GBE419" s="78"/>
      <c r="GBF419" s="78"/>
      <c r="GBG419" s="78"/>
      <c r="GBH419" s="78"/>
      <c r="GBI419" s="78"/>
      <c r="GBJ419" s="78"/>
      <c r="GBK419" s="78"/>
      <c r="GBL419" s="78"/>
      <c r="GBM419" s="78"/>
      <c r="GBN419" s="78"/>
      <c r="GBO419" s="78"/>
      <c r="GBP419" s="78"/>
      <c r="GBQ419" s="78"/>
      <c r="GBR419" s="78"/>
      <c r="GBS419" s="78"/>
      <c r="GBT419" s="78"/>
      <c r="GBU419" s="78"/>
      <c r="GBV419" s="78"/>
      <c r="GBW419" s="78"/>
      <c r="GBX419" s="78"/>
      <c r="GBY419" s="78"/>
      <c r="GBZ419" s="78"/>
      <c r="GCA419" s="78"/>
      <c r="GCB419" s="78"/>
      <c r="GCC419" s="78"/>
      <c r="GCD419" s="78"/>
      <c r="GCE419" s="78"/>
      <c r="GCF419" s="78"/>
      <c r="GCG419" s="78"/>
      <c r="GCH419" s="78"/>
      <c r="GCI419" s="78"/>
      <c r="GCJ419" s="78"/>
      <c r="GCK419" s="78"/>
      <c r="GCL419" s="78"/>
      <c r="GCM419" s="78"/>
      <c r="GCN419" s="78"/>
      <c r="GCO419" s="78"/>
      <c r="GCP419" s="78"/>
      <c r="GCQ419" s="78"/>
      <c r="GCR419" s="78"/>
      <c r="GCS419" s="78"/>
      <c r="GCT419" s="78"/>
      <c r="GCU419" s="78"/>
      <c r="GCV419" s="78"/>
      <c r="GCW419" s="78"/>
      <c r="GCX419" s="78"/>
      <c r="GCY419" s="78"/>
      <c r="GCZ419" s="78"/>
      <c r="GDA419" s="78"/>
      <c r="GDB419" s="78"/>
      <c r="GDC419" s="78"/>
      <c r="GDD419" s="78"/>
      <c r="GDE419" s="78"/>
      <c r="GDF419" s="78"/>
      <c r="GDG419" s="78"/>
      <c r="GDH419" s="78"/>
      <c r="GDI419" s="78"/>
      <c r="GDJ419" s="78"/>
      <c r="GDK419" s="78"/>
      <c r="GDL419" s="78"/>
      <c r="GDM419" s="78"/>
      <c r="GDN419" s="78"/>
      <c r="GDO419" s="78"/>
      <c r="GDP419" s="78"/>
      <c r="GDQ419" s="78"/>
      <c r="GDR419" s="78"/>
      <c r="GDS419" s="78"/>
      <c r="GDT419" s="78"/>
      <c r="GDU419" s="78"/>
      <c r="GDV419" s="78"/>
      <c r="GDW419" s="78"/>
      <c r="GDX419" s="78"/>
      <c r="GDY419" s="78"/>
      <c r="GDZ419" s="78"/>
      <c r="GEA419" s="78"/>
      <c r="GEB419" s="78"/>
      <c r="GEC419" s="78"/>
      <c r="GED419" s="78"/>
      <c r="GEE419" s="78"/>
      <c r="GEF419" s="78"/>
      <c r="GEG419" s="78"/>
      <c r="GEH419" s="78"/>
      <c r="GEI419" s="78"/>
      <c r="GEJ419" s="78"/>
      <c r="GEK419" s="78"/>
      <c r="GEL419" s="78"/>
      <c r="GEM419" s="78"/>
      <c r="GEN419" s="78"/>
      <c r="GEO419" s="78"/>
      <c r="GEP419" s="78"/>
      <c r="GEQ419" s="78"/>
      <c r="GER419" s="78"/>
      <c r="GES419" s="78"/>
      <c r="GET419" s="78"/>
      <c r="GEU419" s="78"/>
      <c r="GEV419" s="78"/>
      <c r="GEW419" s="78"/>
      <c r="GEX419" s="78"/>
      <c r="GEY419" s="78"/>
      <c r="GEZ419" s="78"/>
      <c r="GFA419" s="78"/>
      <c r="GFB419" s="78"/>
      <c r="GFC419" s="78"/>
      <c r="GFD419" s="78"/>
      <c r="GFE419" s="78"/>
      <c r="GFF419" s="78"/>
      <c r="GFG419" s="78"/>
      <c r="GFH419" s="78"/>
      <c r="GFI419" s="78"/>
      <c r="GFJ419" s="78"/>
      <c r="GFK419" s="78"/>
      <c r="GFL419" s="78"/>
      <c r="GFM419" s="78"/>
      <c r="GFN419" s="78"/>
      <c r="GFO419" s="78"/>
      <c r="GFP419" s="78"/>
      <c r="GFQ419" s="78"/>
      <c r="GFR419" s="78"/>
      <c r="GFS419" s="78"/>
      <c r="GFT419" s="78"/>
      <c r="GFU419" s="78"/>
      <c r="GFV419" s="78"/>
      <c r="GFW419" s="78"/>
      <c r="GFX419" s="78"/>
      <c r="GFY419" s="78"/>
      <c r="GFZ419" s="78"/>
      <c r="GGA419" s="78"/>
      <c r="GGB419" s="78"/>
      <c r="GGC419" s="78"/>
      <c r="GGD419" s="78"/>
      <c r="GGE419" s="78"/>
      <c r="GGF419" s="78"/>
      <c r="GGG419" s="78"/>
      <c r="GGH419" s="78"/>
      <c r="GGI419" s="78"/>
      <c r="GGJ419" s="78"/>
      <c r="GGK419" s="78"/>
      <c r="GGL419" s="78"/>
      <c r="GGM419" s="78"/>
      <c r="GGN419" s="78"/>
      <c r="GGO419" s="78"/>
      <c r="GGP419" s="78"/>
      <c r="GGQ419" s="78"/>
      <c r="GGR419" s="78"/>
      <c r="GGS419" s="78"/>
      <c r="GGT419" s="78"/>
      <c r="GGU419" s="78"/>
      <c r="GGV419" s="78"/>
      <c r="GGW419" s="78"/>
      <c r="GGX419" s="78"/>
      <c r="GGY419" s="78"/>
      <c r="GGZ419" s="78"/>
      <c r="GHA419" s="78"/>
      <c r="GHB419" s="78"/>
      <c r="GHC419" s="78"/>
      <c r="GHD419" s="78"/>
      <c r="GHE419" s="78"/>
      <c r="GHF419" s="78"/>
      <c r="GHG419" s="78"/>
      <c r="GHH419" s="78"/>
      <c r="GHI419" s="78"/>
      <c r="GHJ419" s="78"/>
      <c r="GHK419" s="78"/>
      <c r="GHL419" s="78"/>
      <c r="GHM419" s="78"/>
      <c r="GHN419" s="78"/>
      <c r="GHO419" s="78"/>
      <c r="GHP419" s="78"/>
      <c r="GHQ419" s="78"/>
      <c r="GHR419" s="78"/>
      <c r="GHS419" s="78"/>
      <c r="GHT419" s="78"/>
      <c r="GHU419" s="78"/>
      <c r="GHV419" s="78"/>
      <c r="GHW419" s="78"/>
      <c r="GHX419" s="78"/>
      <c r="GHY419" s="78"/>
      <c r="GHZ419" s="78"/>
      <c r="GIA419" s="78"/>
      <c r="GIB419" s="78"/>
      <c r="GIC419" s="78"/>
      <c r="GID419" s="78"/>
      <c r="GIE419" s="78"/>
      <c r="GIF419" s="78"/>
      <c r="GIG419" s="78"/>
      <c r="GIH419" s="78"/>
      <c r="GII419" s="78"/>
      <c r="GIJ419" s="78"/>
      <c r="GIK419" s="78"/>
      <c r="GIL419" s="78"/>
      <c r="GIM419" s="78"/>
      <c r="GIN419" s="78"/>
      <c r="GIO419" s="78"/>
      <c r="GIP419" s="78"/>
      <c r="GIQ419" s="78"/>
      <c r="GIR419" s="78"/>
      <c r="GIS419" s="78"/>
      <c r="GIT419" s="78"/>
      <c r="GIU419" s="78"/>
      <c r="GIV419" s="78"/>
      <c r="GIW419" s="78"/>
      <c r="GIX419" s="78"/>
      <c r="GIY419" s="78"/>
      <c r="GIZ419" s="78"/>
      <c r="GJA419" s="78"/>
      <c r="GJB419" s="78"/>
      <c r="GJC419" s="78"/>
      <c r="GJD419" s="78"/>
      <c r="GJE419" s="78"/>
      <c r="GJF419" s="78"/>
      <c r="GJG419" s="78"/>
      <c r="GJH419" s="78"/>
      <c r="GJI419" s="78"/>
      <c r="GJJ419" s="78"/>
      <c r="GJK419" s="78"/>
      <c r="GJL419" s="78"/>
      <c r="GJM419" s="78"/>
      <c r="GJN419" s="78"/>
      <c r="GJO419" s="78"/>
      <c r="GJP419" s="78"/>
      <c r="GJQ419" s="78"/>
      <c r="GJR419" s="78"/>
      <c r="GJS419" s="78"/>
      <c r="GJT419" s="78"/>
      <c r="GJU419" s="78"/>
      <c r="GJV419" s="78"/>
      <c r="GJW419" s="78"/>
      <c r="GJX419" s="78"/>
      <c r="GJY419" s="78"/>
      <c r="GJZ419" s="78"/>
      <c r="GKA419" s="78"/>
      <c r="GKB419" s="78"/>
      <c r="GKC419" s="78"/>
      <c r="GKD419" s="78"/>
      <c r="GKE419" s="78"/>
      <c r="GKF419" s="78"/>
      <c r="GKG419" s="78"/>
      <c r="GKH419" s="78"/>
      <c r="GKI419" s="78"/>
      <c r="GKJ419" s="78"/>
      <c r="GKK419" s="78"/>
      <c r="GKL419" s="78"/>
      <c r="GKM419" s="78"/>
      <c r="GKN419" s="78"/>
      <c r="GKO419" s="78"/>
      <c r="GKP419" s="78"/>
      <c r="GKQ419" s="78"/>
      <c r="GKR419" s="78"/>
      <c r="GKS419" s="78"/>
      <c r="GKT419" s="78"/>
      <c r="GKU419" s="78"/>
      <c r="GKV419" s="78"/>
      <c r="GKW419" s="78"/>
      <c r="GKX419" s="78"/>
      <c r="GKY419" s="78"/>
      <c r="GKZ419" s="78"/>
      <c r="GLA419" s="78"/>
      <c r="GLB419" s="78"/>
      <c r="GLC419" s="78"/>
      <c r="GLD419" s="78"/>
      <c r="GLE419" s="78"/>
      <c r="GLF419" s="78"/>
      <c r="GLG419" s="78"/>
      <c r="GLH419" s="78"/>
      <c r="GLI419" s="78"/>
      <c r="GLJ419" s="78"/>
      <c r="GLK419" s="78"/>
      <c r="GLL419" s="78"/>
      <c r="GLM419" s="78"/>
      <c r="GLN419" s="78"/>
      <c r="GLO419" s="78"/>
      <c r="GLP419" s="78"/>
      <c r="GLQ419" s="78"/>
      <c r="GLR419" s="78"/>
      <c r="GLS419" s="78"/>
      <c r="GLT419" s="78"/>
      <c r="GLU419" s="78"/>
      <c r="GLV419" s="78"/>
      <c r="GLW419" s="78"/>
      <c r="GLX419" s="78"/>
      <c r="GLY419" s="78"/>
      <c r="GLZ419" s="78"/>
      <c r="GMA419" s="78"/>
      <c r="GMB419" s="78"/>
      <c r="GMC419" s="78"/>
      <c r="GMD419" s="78"/>
      <c r="GME419" s="78"/>
      <c r="GMF419" s="78"/>
      <c r="GMG419" s="78"/>
      <c r="GMH419" s="78"/>
      <c r="GMI419" s="78"/>
      <c r="GMJ419" s="78"/>
      <c r="GMK419" s="78"/>
      <c r="GML419" s="78"/>
      <c r="GMM419" s="78"/>
      <c r="GMN419" s="78"/>
      <c r="GMO419" s="78"/>
      <c r="GMP419" s="78"/>
      <c r="GMQ419" s="78"/>
      <c r="GMR419" s="78"/>
      <c r="GMS419" s="78"/>
      <c r="GMT419" s="78"/>
      <c r="GMU419" s="78"/>
      <c r="GMV419" s="78"/>
      <c r="GMW419" s="78"/>
      <c r="GMX419" s="78"/>
      <c r="GMY419" s="78"/>
      <c r="GMZ419" s="78"/>
      <c r="GNA419" s="78"/>
      <c r="GNB419" s="78"/>
      <c r="GNC419" s="78"/>
      <c r="GND419" s="78"/>
      <c r="GNE419" s="78"/>
      <c r="GNF419" s="78"/>
      <c r="GNG419" s="78"/>
      <c r="GNH419" s="78"/>
      <c r="GNI419" s="78"/>
      <c r="GNJ419" s="78"/>
      <c r="GNK419" s="78"/>
      <c r="GNL419" s="78"/>
      <c r="GNM419" s="78"/>
      <c r="GNN419" s="78"/>
      <c r="GNO419" s="78"/>
      <c r="GNP419" s="78"/>
      <c r="GNQ419" s="78"/>
      <c r="GNR419" s="78"/>
      <c r="GNS419" s="78"/>
      <c r="GNT419" s="78"/>
      <c r="GNU419" s="78"/>
      <c r="GNV419" s="78"/>
      <c r="GNW419" s="78"/>
      <c r="GNX419" s="78"/>
      <c r="GNY419" s="78"/>
      <c r="GNZ419" s="78"/>
      <c r="GOA419" s="78"/>
      <c r="GOB419" s="78"/>
      <c r="GOC419" s="78"/>
      <c r="GOD419" s="78"/>
      <c r="GOE419" s="78"/>
      <c r="GOF419" s="78"/>
      <c r="GOG419" s="78"/>
      <c r="GOH419" s="78"/>
      <c r="GOI419" s="78"/>
      <c r="GOJ419" s="78"/>
      <c r="GOK419" s="78"/>
      <c r="GOL419" s="78"/>
      <c r="GOM419" s="78"/>
      <c r="GON419" s="78"/>
      <c r="GOO419" s="78"/>
      <c r="GOP419" s="78"/>
      <c r="GOQ419" s="78"/>
      <c r="GOR419" s="78"/>
      <c r="GOS419" s="78"/>
      <c r="GOT419" s="78"/>
      <c r="GOU419" s="78"/>
      <c r="GOV419" s="78"/>
      <c r="GOW419" s="78"/>
      <c r="GOX419" s="78"/>
      <c r="GOY419" s="78"/>
      <c r="GOZ419" s="78"/>
      <c r="GPA419" s="78"/>
      <c r="GPB419" s="78"/>
      <c r="GPC419" s="78"/>
      <c r="GPD419" s="78"/>
      <c r="GPE419" s="78"/>
      <c r="GPF419" s="78"/>
      <c r="GPG419" s="78"/>
      <c r="GPH419" s="78"/>
      <c r="GPI419" s="78"/>
      <c r="GPJ419" s="78"/>
      <c r="GPK419" s="78"/>
      <c r="GPL419" s="78"/>
      <c r="GPM419" s="78"/>
      <c r="GPN419" s="78"/>
      <c r="GPO419" s="78"/>
      <c r="GPP419" s="78"/>
      <c r="GPQ419" s="78"/>
      <c r="GPR419" s="78"/>
      <c r="GPS419" s="78"/>
      <c r="GPT419" s="78"/>
      <c r="GPU419" s="78"/>
      <c r="GPV419" s="78"/>
      <c r="GPW419" s="78"/>
      <c r="GPX419" s="78"/>
      <c r="GPY419" s="78"/>
      <c r="GPZ419" s="78"/>
      <c r="GQA419" s="78"/>
      <c r="GQB419" s="78"/>
      <c r="GQC419" s="78"/>
      <c r="GQD419" s="78"/>
      <c r="GQE419" s="78"/>
      <c r="GQF419" s="78"/>
      <c r="GQG419" s="78"/>
      <c r="GQH419" s="78"/>
      <c r="GQI419" s="78"/>
      <c r="GQJ419" s="78"/>
      <c r="GQK419" s="78"/>
      <c r="GQL419" s="78"/>
      <c r="GQM419" s="78"/>
      <c r="GQN419" s="78"/>
      <c r="GQO419" s="78"/>
      <c r="GQP419" s="78"/>
      <c r="GQQ419" s="78"/>
      <c r="GQR419" s="78"/>
      <c r="GQS419" s="78"/>
      <c r="GQT419" s="78"/>
      <c r="GQU419" s="78"/>
      <c r="GQV419" s="78"/>
      <c r="GQW419" s="78"/>
      <c r="GQX419" s="78"/>
      <c r="GQY419" s="78"/>
      <c r="GQZ419" s="78"/>
      <c r="GRA419" s="78"/>
      <c r="GRB419" s="78"/>
      <c r="GRC419" s="78"/>
      <c r="GRD419" s="78"/>
      <c r="GRE419" s="78"/>
      <c r="GRF419" s="78"/>
      <c r="GRG419" s="78"/>
      <c r="GRH419" s="78"/>
      <c r="GRI419" s="78"/>
      <c r="GRJ419" s="78"/>
      <c r="GRK419" s="78"/>
      <c r="GRL419" s="78"/>
      <c r="GRM419" s="78"/>
      <c r="GRN419" s="78"/>
      <c r="GRO419" s="78"/>
      <c r="GRP419" s="78"/>
      <c r="GRQ419" s="78"/>
      <c r="GRR419" s="78"/>
      <c r="GRS419" s="78"/>
      <c r="GRT419" s="78"/>
      <c r="GRU419" s="78"/>
      <c r="GRV419" s="78"/>
      <c r="GRW419" s="78"/>
      <c r="GRX419" s="78"/>
      <c r="GRY419" s="78"/>
      <c r="GRZ419" s="78"/>
      <c r="GSA419" s="78"/>
      <c r="GSB419" s="78"/>
      <c r="GSC419" s="78"/>
      <c r="GSD419" s="78"/>
      <c r="GSE419" s="78"/>
      <c r="GSF419" s="78"/>
      <c r="GSG419" s="78"/>
      <c r="GSH419" s="78"/>
      <c r="GSI419" s="78"/>
      <c r="GSJ419" s="78"/>
      <c r="GSK419" s="78"/>
      <c r="GSL419" s="78"/>
      <c r="GSM419" s="78"/>
      <c r="GSN419" s="78"/>
      <c r="GSO419" s="78"/>
      <c r="GSP419" s="78"/>
      <c r="GSQ419" s="78"/>
      <c r="GSR419" s="78"/>
      <c r="GSS419" s="78"/>
      <c r="GST419" s="78"/>
      <c r="GSU419" s="78"/>
      <c r="GSV419" s="78"/>
      <c r="GSW419" s="78"/>
      <c r="GSX419" s="78"/>
      <c r="GSY419" s="78"/>
      <c r="GSZ419" s="78"/>
      <c r="GTA419" s="78"/>
      <c r="GTB419" s="78"/>
      <c r="GTC419" s="78"/>
      <c r="GTD419" s="78"/>
      <c r="GTE419" s="78"/>
      <c r="GTF419" s="78"/>
      <c r="GTG419" s="78"/>
      <c r="GTH419" s="78"/>
      <c r="GTI419" s="78"/>
      <c r="GTJ419" s="78"/>
      <c r="GTK419" s="78"/>
      <c r="GTL419" s="78"/>
      <c r="GTM419" s="78"/>
      <c r="GTN419" s="78"/>
      <c r="GTO419" s="78"/>
      <c r="GTP419" s="78"/>
      <c r="GTQ419" s="78"/>
      <c r="GTR419" s="78"/>
      <c r="GTS419" s="78"/>
      <c r="GTT419" s="78"/>
      <c r="GTU419" s="78"/>
      <c r="GTV419" s="78"/>
      <c r="GTW419" s="78"/>
      <c r="GTX419" s="78"/>
      <c r="GTY419" s="78"/>
      <c r="GTZ419" s="78"/>
      <c r="GUA419" s="78"/>
      <c r="GUB419" s="78"/>
      <c r="GUC419" s="78"/>
      <c r="GUD419" s="78"/>
      <c r="GUE419" s="78"/>
      <c r="GUF419" s="78"/>
      <c r="GUG419" s="78"/>
      <c r="GUH419" s="78"/>
      <c r="GUI419" s="78"/>
      <c r="GUJ419" s="78"/>
      <c r="GUK419" s="78"/>
      <c r="GUL419" s="78"/>
      <c r="GUM419" s="78"/>
      <c r="GUN419" s="78"/>
      <c r="GUO419" s="78"/>
      <c r="GUP419" s="78"/>
      <c r="GUQ419" s="78"/>
      <c r="GUR419" s="78"/>
      <c r="GUS419" s="78"/>
      <c r="GUT419" s="78"/>
      <c r="GUU419" s="78"/>
      <c r="GUV419" s="78"/>
      <c r="GUW419" s="78"/>
      <c r="GUX419" s="78"/>
      <c r="GUY419" s="78"/>
      <c r="GUZ419" s="78"/>
      <c r="GVA419" s="78"/>
      <c r="GVB419" s="78"/>
      <c r="GVC419" s="78"/>
      <c r="GVD419" s="78"/>
      <c r="GVE419" s="78"/>
      <c r="GVF419" s="78"/>
      <c r="GVG419" s="78"/>
      <c r="GVH419" s="78"/>
      <c r="GVI419" s="78"/>
      <c r="GVJ419" s="78"/>
      <c r="GVK419" s="78"/>
      <c r="GVL419" s="78"/>
      <c r="GVM419" s="78"/>
      <c r="GVN419" s="78"/>
      <c r="GVO419" s="78"/>
      <c r="GVP419" s="78"/>
      <c r="GVQ419" s="78"/>
      <c r="GVR419" s="78"/>
      <c r="GVS419" s="78"/>
      <c r="GVT419" s="78"/>
      <c r="GVU419" s="78"/>
      <c r="GVV419" s="78"/>
      <c r="GVW419" s="78"/>
      <c r="GVX419" s="78"/>
      <c r="GVY419" s="78"/>
      <c r="GVZ419" s="78"/>
      <c r="GWA419" s="78"/>
      <c r="GWB419" s="78"/>
      <c r="GWC419" s="78"/>
      <c r="GWD419" s="78"/>
      <c r="GWE419" s="78"/>
      <c r="GWF419" s="78"/>
      <c r="GWG419" s="78"/>
      <c r="GWH419" s="78"/>
      <c r="GWI419" s="78"/>
      <c r="GWJ419" s="78"/>
      <c r="GWK419" s="78"/>
      <c r="GWL419" s="78"/>
      <c r="GWM419" s="78"/>
      <c r="GWN419" s="78"/>
      <c r="GWO419" s="78"/>
      <c r="GWP419" s="78"/>
      <c r="GWQ419" s="78"/>
      <c r="GWR419" s="78"/>
      <c r="GWS419" s="78"/>
      <c r="GWT419" s="78"/>
      <c r="GWU419" s="78"/>
      <c r="GWV419" s="78"/>
      <c r="GWW419" s="78"/>
      <c r="GWX419" s="78"/>
      <c r="GWY419" s="78"/>
      <c r="GWZ419" s="78"/>
      <c r="GXA419" s="78"/>
      <c r="GXB419" s="78"/>
      <c r="GXC419" s="78"/>
      <c r="GXD419" s="78"/>
      <c r="GXE419" s="78"/>
      <c r="GXF419" s="78"/>
      <c r="GXG419" s="78"/>
      <c r="GXH419" s="78"/>
      <c r="GXI419" s="78"/>
      <c r="GXJ419" s="78"/>
      <c r="GXK419" s="78"/>
      <c r="GXL419" s="78"/>
      <c r="GXM419" s="78"/>
      <c r="GXN419" s="78"/>
      <c r="GXO419" s="78"/>
      <c r="GXP419" s="78"/>
      <c r="GXQ419" s="78"/>
      <c r="GXR419" s="78"/>
      <c r="GXS419" s="78"/>
      <c r="GXT419" s="78"/>
      <c r="GXU419" s="78"/>
      <c r="GXV419" s="78"/>
      <c r="GXW419" s="78"/>
      <c r="GXX419" s="78"/>
      <c r="GXY419" s="78"/>
      <c r="GXZ419" s="78"/>
      <c r="GYA419" s="78"/>
      <c r="GYB419" s="78"/>
      <c r="GYC419" s="78"/>
      <c r="GYD419" s="78"/>
      <c r="GYE419" s="78"/>
      <c r="GYF419" s="78"/>
      <c r="GYG419" s="78"/>
      <c r="GYH419" s="78"/>
      <c r="GYI419" s="78"/>
      <c r="GYJ419" s="78"/>
      <c r="GYK419" s="78"/>
      <c r="GYL419" s="78"/>
      <c r="GYM419" s="78"/>
      <c r="GYN419" s="78"/>
      <c r="GYO419" s="78"/>
      <c r="GYP419" s="78"/>
      <c r="GYQ419" s="78"/>
      <c r="GYR419" s="78"/>
      <c r="GYS419" s="78"/>
      <c r="GYT419" s="78"/>
      <c r="GYU419" s="78"/>
      <c r="GYV419" s="78"/>
      <c r="GYW419" s="78"/>
      <c r="GYX419" s="78"/>
      <c r="GYY419" s="78"/>
      <c r="GYZ419" s="78"/>
      <c r="GZA419" s="78"/>
      <c r="GZB419" s="78"/>
      <c r="GZC419" s="78"/>
      <c r="GZD419" s="78"/>
      <c r="GZE419" s="78"/>
      <c r="GZF419" s="78"/>
      <c r="GZG419" s="78"/>
      <c r="GZH419" s="78"/>
      <c r="GZI419" s="78"/>
      <c r="GZJ419" s="78"/>
      <c r="GZK419" s="78"/>
      <c r="GZL419" s="78"/>
      <c r="GZM419" s="78"/>
      <c r="GZN419" s="78"/>
      <c r="GZO419" s="78"/>
      <c r="GZP419" s="78"/>
      <c r="GZQ419" s="78"/>
      <c r="GZR419" s="78"/>
      <c r="GZS419" s="78"/>
      <c r="GZT419" s="78"/>
      <c r="GZU419" s="78"/>
      <c r="GZV419" s="78"/>
      <c r="GZW419" s="78"/>
      <c r="GZX419" s="78"/>
      <c r="GZY419" s="78"/>
      <c r="GZZ419" s="78"/>
      <c r="HAA419" s="78"/>
      <c r="HAB419" s="78"/>
      <c r="HAC419" s="78"/>
      <c r="HAD419" s="78"/>
      <c r="HAE419" s="78"/>
      <c r="HAF419" s="78"/>
      <c r="HAG419" s="78"/>
      <c r="HAH419" s="78"/>
      <c r="HAI419" s="78"/>
      <c r="HAJ419" s="78"/>
      <c r="HAK419" s="78"/>
      <c r="HAL419" s="78"/>
      <c r="HAM419" s="78"/>
      <c r="HAN419" s="78"/>
      <c r="HAO419" s="78"/>
      <c r="HAP419" s="78"/>
      <c r="HAQ419" s="78"/>
      <c r="HAR419" s="78"/>
      <c r="HAS419" s="78"/>
      <c r="HAT419" s="78"/>
      <c r="HAU419" s="78"/>
      <c r="HAV419" s="78"/>
      <c r="HAW419" s="78"/>
      <c r="HAX419" s="78"/>
      <c r="HAY419" s="78"/>
      <c r="HAZ419" s="78"/>
      <c r="HBA419" s="78"/>
      <c r="HBB419" s="78"/>
      <c r="HBC419" s="78"/>
      <c r="HBD419" s="78"/>
      <c r="HBE419" s="78"/>
      <c r="HBF419" s="78"/>
      <c r="HBG419" s="78"/>
      <c r="HBH419" s="78"/>
      <c r="HBI419" s="78"/>
      <c r="HBJ419" s="78"/>
      <c r="HBK419" s="78"/>
      <c r="HBL419" s="78"/>
      <c r="HBM419" s="78"/>
      <c r="HBN419" s="78"/>
      <c r="HBO419" s="78"/>
      <c r="HBP419" s="78"/>
      <c r="HBQ419" s="78"/>
      <c r="HBR419" s="78"/>
      <c r="HBS419" s="78"/>
      <c r="HBT419" s="78"/>
      <c r="HBU419" s="78"/>
      <c r="HBV419" s="78"/>
      <c r="HBW419" s="78"/>
      <c r="HBX419" s="78"/>
      <c r="HBY419" s="78"/>
      <c r="HBZ419" s="78"/>
      <c r="HCA419" s="78"/>
      <c r="HCB419" s="78"/>
      <c r="HCC419" s="78"/>
      <c r="HCD419" s="78"/>
      <c r="HCE419" s="78"/>
      <c r="HCF419" s="78"/>
      <c r="HCG419" s="78"/>
      <c r="HCH419" s="78"/>
      <c r="HCI419" s="78"/>
      <c r="HCJ419" s="78"/>
      <c r="HCK419" s="78"/>
      <c r="HCL419" s="78"/>
      <c r="HCM419" s="78"/>
      <c r="HCN419" s="78"/>
      <c r="HCO419" s="78"/>
      <c r="HCP419" s="78"/>
      <c r="HCQ419" s="78"/>
      <c r="HCR419" s="78"/>
      <c r="HCS419" s="78"/>
      <c r="HCT419" s="78"/>
      <c r="HCU419" s="78"/>
      <c r="HCV419" s="78"/>
      <c r="HCW419" s="78"/>
      <c r="HCX419" s="78"/>
      <c r="HCY419" s="78"/>
      <c r="HCZ419" s="78"/>
      <c r="HDA419" s="78"/>
      <c r="HDB419" s="78"/>
      <c r="HDC419" s="78"/>
      <c r="HDD419" s="78"/>
      <c r="HDE419" s="78"/>
      <c r="HDF419" s="78"/>
      <c r="HDG419" s="78"/>
      <c r="HDH419" s="78"/>
      <c r="HDI419" s="78"/>
      <c r="HDJ419" s="78"/>
      <c r="HDK419" s="78"/>
      <c r="HDL419" s="78"/>
      <c r="HDM419" s="78"/>
      <c r="HDN419" s="78"/>
      <c r="HDO419" s="78"/>
      <c r="HDP419" s="78"/>
      <c r="HDQ419" s="78"/>
      <c r="HDR419" s="78"/>
      <c r="HDS419" s="78"/>
      <c r="HDT419" s="78"/>
      <c r="HDU419" s="78"/>
      <c r="HDV419" s="78"/>
      <c r="HDW419" s="78"/>
      <c r="HDX419" s="78"/>
      <c r="HDY419" s="78"/>
      <c r="HDZ419" s="78"/>
      <c r="HEA419" s="78"/>
      <c r="HEB419" s="78"/>
      <c r="HEC419" s="78"/>
      <c r="HED419" s="78"/>
      <c r="HEE419" s="78"/>
      <c r="HEF419" s="78"/>
      <c r="HEG419" s="78"/>
      <c r="HEH419" s="78"/>
      <c r="HEI419" s="78"/>
      <c r="HEJ419" s="78"/>
      <c r="HEK419" s="78"/>
      <c r="HEL419" s="78"/>
      <c r="HEM419" s="78"/>
      <c r="HEN419" s="78"/>
      <c r="HEO419" s="78"/>
      <c r="HEP419" s="78"/>
      <c r="HEQ419" s="78"/>
      <c r="HER419" s="78"/>
      <c r="HES419" s="78"/>
      <c r="HET419" s="78"/>
      <c r="HEU419" s="78"/>
      <c r="HEV419" s="78"/>
      <c r="HEW419" s="78"/>
      <c r="HEX419" s="78"/>
      <c r="HEY419" s="78"/>
      <c r="HEZ419" s="78"/>
      <c r="HFA419" s="78"/>
      <c r="HFB419" s="78"/>
      <c r="HFC419" s="78"/>
      <c r="HFD419" s="78"/>
      <c r="HFE419" s="78"/>
      <c r="HFF419" s="78"/>
      <c r="HFG419" s="78"/>
      <c r="HFH419" s="78"/>
      <c r="HFI419" s="78"/>
      <c r="HFJ419" s="78"/>
      <c r="HFK419" s="78"/>
      <c r="HFL419" s="78"/>
      <c r="HFM419" s="78"/>
      <c r="HFN419" s="78"/>
      <c r="HFO419" s="78"/>
      <c r="HFP419" s="78"/>
      <c r="HFQ419" s="78"/>
      <c r="HFR419" s="78"/>
      <c r="HFS419" s="78"/>
      <c r="HFT419" s="78"/>
      <c r="HFU419" s="78"/>
      <c r="HFV419" s="78"/>
      <c r="HFW419" s="78"/>
      <c r="HFX419" s="78"/>
      <c r="HFY419" s="78"/>
      <c r="HFZ419" s="78"/>
      <c r="HGA419" s="78"/>
      <c r="HGB419" s="78"/>
      <c r="HGC419" s="78"/>
      <c r="HGD419" s="78"/>
      <c r="HGE419" s="78"/>
      <c r="HGF419" s="78"/>
      <c r="HGG419" s="78"/>
      <c r="HGH419" s="78"/>
      <c r="HGI419" s="78"/>
      <c r="HGJ419" s="78"/>
      <c r="HGK419" s="78"/>
      <c r="HGL419" s="78"/>
      <c r="HGM419" s="78"/>
      <c r="HGN419" s="78"/>
      <c r="HGO419" s="78"/>
      <c r="HGP419" s="78"/>
      <c r="HGQ419" s="78"/>
      <c r="HGR419" s="78"/>
      <c r="HGS419" s="78"/>
      <c r="HGT419" s="78"/>
      <c r="HGU419" s="78"/>
      <c r="HGV419" s="78"/>
      <c r="HGW419" s="78"/>
      <c r="HGX419" s="78"/>
      <c r="HGY419" s="78"/>
      <c r="HGZ419" s="78"/>
      <c r="HHA419" s="78"/>
      <c r="HHB419" s="78"/>
      <c r="HHC419" s="78"/>
      <c r="HHD419" s="78"/>
      <c r="HHE419" s="78"/>
      <c r="HHF419" s="78"/>
      <c r="HHG419" s="78"/>
      <c r="HHH419" s="78"/>
      <c r="HHI419" s="78"/>
      <c r="HHJ419" s="78"/>
      <c r="HHK419" s="78"/>
      <c r="HHL419" s="78"/>
      <c r="HHM419" s="78"/>
      <c r="HHN419" s="78"/>
      <c r="HHO419" s="78"/>
      <c r="HHP419" s="78"/>
      <c r="HHQ419" s="78"/>
      <c r="HHR419" s="78"/>
      <c r="HHS419" s="78"/>
      <c r="HHT419" s="78"/>
      <c r="HHU419" s="78"/>
      <c r="HHV419" s="78"/>
      <c r="HHW419" s="78"/>
      <c r="HHX419" s="78"/>
      <c r="HHY419" s="78"/>
      <c r="HHZ419" s="78"/>
      <c r="HIA419" s="78"/>
      <c r="HIB419" s="78"/>
      <c r="HIC419" s="78"/>
      <c r="HID419" s="78"/>
      <c r="HIE419" s="78"/>
      <c r="HIF419" s="78"/>
      <c r="HIG419" s="78"/>
      <c r="HIH419" s="78"/>
      <c r="HII419" s="78"/>
      <c r="HIJ419" s="78"/>
      <c r="HIK419" s="78"/>
      <c r="HIL419" s="78"/>
      <c r="HIM419" s="78"/>
      <c r="HIN419" s="78"/>
      <c r="HIO419" s="78"/>
      <c r="HIP419" s="78"/>
      <c r="HIQ419" s="78"/>
      <c r="HIR419" s="78"/>
      <c r="HIS419" s="78"/>
      <c r="HIT419" s="78"/>
      <c r="HIU419" s="78"/>
      <c r="HIV419" s="78"/>
      <c r="HIW419" s="78"/>
      <c r="HIX419" s="78"/>
      <c r="HIY419" s="78"/>
      <c r="HIZ419" s="78"/>
      <c r="HJA419" s="78"/>
      <c r="HJB419" s="78"/>
      <c r="HJC419" s="78"/>
      <c r="HJD419" s="78"/>
      <c r="HJE419" s="78"/>
      <c r="HJF419" s="78"/>
      <c r="HJG419" s="78"/>
      <c r="HJH419" s="78"/>
      <c r="HJI419" s="78"/>
      <c r="HJJ419" s="78"/>
      <c r="HJK419" s="78"/>
      <c r="HJL419" s="78"/>
      <c r="HJM419" s="78"/>
      <c r="HJN419" s="78"/>
      <c r="HJO419" s="78"/>
      <c r="HJP419" s="78"/>
      <c r="HJQ419" s="78"/>
      <c r="HJR419" s="78"/>
      <c r="HJS419" s="78"/>
      <c r="HJT419" s="78"/>
      <c r="HJU419" s="78"/>
      <c r="HJV419" s="78"/>
      <c r="HJW419" s="78"/>
      <c r="HJX419" s="78"/>
      <c r="HJY419" s="78"/>
      <c r="HJZ419" s="78"/>
      <c r="HKA419" s="78"/>
      <c r="HKB419" s="78"/>
      <c r="HKC419" s="78"/>
      <c r="HKD419" s="78"/>
      <c r="HKE419" s="78"/>
      <c r="HKF419" s="78"/>
      <c r="HKG419" s="78"/>
      <c r="HKH419" s="78"/>
      <c r="HKI419" s="78"/>
      <c r="HKJ419" s="78"/>
      <c r="HKK419" s="78"/>
      <c r="HKL419" s="78"/>
      <c r="HKM419" s="78"/>
      <c r="HKN419" s="78"/>
      <c r="HKO419" s="78"/>
      <c r="HKP419" s="78"/>
      <c r="HKQ419" s="78"/>
      <c r="HKR419" s="78"/>
      <c r="HKS419" s="78"/>
      <c r="HKT419" s="78"/>
      <c r="HKU419" s="78"/>
      <c r="HKV419" s="78"/>
      <c r="HKW419" s="78"/>
      <c r="HKX419" s="78"/>
      <c r="HKY419" s="78"/>
      <c r="HKZ419" s="78"/>
      <c r="HLA419" s="78"/>
      <c r="HLB419" s="78"/>
      <c r="HLC419" s="78"/>
      <c r="HLD419" s="78"/>
      <c r="HLE419" s="78"/>
      <c r="HLF419" s="78"/>
      <c r="HLG419" s="78"/>
      <c r="HLH419" s="78"/>
      <c r="HLI419" s="78"/>
      <c r="HLJ419" s="78"/>
      <c r="HLK419" s="78"/>
      <c r="HLL419" s="78"/>
      <c r="HLM419" s="78"/>
      <c r="HLN419" s="78"/>
      <c r="HLO419" s="78"/>
      <c r="HLP419" s="78"/>
      <c r="HLQ419" s="78"/>
      <c r="HLR419" s="78"/>
      <c r="HLS419" s="78"/>
      <c r="HLT419" s="78"/>
      <c r="HLU419" s="78"/>
      <c r="HLV419" s="78"/>
      <c r="HLW419" s="78"/>
      <c r="HLX419" s="78"/>
      <c r="HLY419" s="78"/>
      <c r="HLZ419" s="78"/>
      <c r="HMA419" s="78"/>
      <c r="HMB419" s="78"/>
      <c r="HMC419" s="78"/>
      <c r="HMD419" s="78"/>
      <c r="HME419" s="78"/>
      <c r="HMF419" s="78"/>
      <c r="HMG419" s="78"/>
      <c r="HMH419" s="78"/>
      <c r="HMI419" s="78"/>
      <c r="HMJ419" s="78"/>
      <c r="HMK419" s="78"/>
      <c r="HML419" s="78"/>
      <c r="HMM419" s="78"/>
      <c r="HMN419" s="78"/>
      <c r="HMO419" s="78"/>
      <c r="HMP419" s="78"/>
      <c r="HMQ419" s="78"/>
      <c r="HMR419" s="78"/>
      <c r="HMS419" s="78"/>
      <c r="HMT419" s="78"/>
      <c r="HMU419" s="78"/>
      <c r="HMV419" s="78"/>
      <c r="HMW419" s="78"/>
      <c r="HMX419" s="78"/>
      <c r="HMY419" s="78"/>
      <c r="HMZ419" s="78"/>
      <c r="HNA419" s="78"/>
      <c r="HNB419" s="78"/>
      <c r="HNC419" s="78"/>
      <c r="HND419" s="78"/>
      <c r="HNE419" s="78"/>
      <c r="HNF419" s="78"/>
      <c r="HNG419" s="78"/>
      <c r="HNH419" s="78"/>
      <c r="HNI419" s="78"/>
      <c r="HNJ419" s="78"/>
      <c r="HNK419" s="78"/>
      <c r="HNL419" s="78"/>
      <c r="HNM419" s="78"/>
      <c r="HNN419" s="78"/>
      <c r="HNO419" s="78"/>
      <c r="HNP419" s="78"/>
      <c r="HNQ419" s="78"/>
      <c r="HNR419" s="78"/>
      <c r="HNS419" s="78"/>
      <c r="HNT419" s="78"/>
      <c r="HNU419" s="78"/>
      <c r="HNV419" s="78"/>
      <c r="HNW419" s="78"/>
      <c r="HNX419" s="78"/>
      <c r="HNY419" s="78"/>
      <c r="HNZ419" s="78"/>
      <c r="HOA419" s="78"/>
      <c r="HOB419" s="78"/>
      <c r="HOC419" s="78"/>
      <c r="HOD419" s="78"/>
      <c r="HOE419" s="78"/>
      <c r="HOF419" s="78"/>
      <c r="HOG419" s="78"/>
      <c r="HOH419" s="78"/>
      <c r="HOI419" s="78"/>
      <c r="HOJ419" s="78"/>
      <c r="HOK419" s="78"/>
      <c r="HOL419" s="78"/>
      <c r="HOM419" s="78"/>
      <c r="HON419" s="78"/>
      <c r="HOO419" s="78"/>
      <c r="HOP419" s="78"/>
      <c r="HOQ419" s="78"/>
      <c r="HOR419" s="78"/>
      <c r="HOS419" s="78"/>
      <c r="HOT419" s="78"/>
      <c r="HOU419" s="78"/>
      <c r="HOV419" s="78"/>
      <c r="HOW419" s="78"/>
      <c r="HOX419" s="78"/>
      <c r="HOY419" s="78"/>
      <c r="HOZ419" s="78"/>
      <c r="HPA419" s="78"/>
      <c r="HPB419" s="78"/>
      <c r="HPC419" s="78"/>
      <c r="HPD419" s="78"/>
      <c r="HPE419" s="78"/>
      <c r="HPF419" s="78"/>
      <c r="HPG419" s="78"/>
      <c r="HPH419" s="78"/>
      <c r="HPI419" s="78"/>
      <c r="HPJ419" s="78"/>
      <c r="HPK419" s="78"/>
      <c r="HPL419" s="78"/>
      <c r="HPM419" s="78"/>
      <c r="HPN419" s="78"/>
      <c r="HPO419" s="78"/>
      <c r="HPP419" s="78"/>
      <c r="HPQ419" s="78"/>
      <c r="HPR419" s="78"/>
      <c r="HPS419" s="78"/>
      <c r="HPT419" s="78"/>
      <c r="HPU419" s="78"/>
      <c r="HPV419" s="78"/>
      <c r="HPW419" s="78"/>
      <c r="HPX419" s="78"/>
      <c r="HPY419" s="78"/>
      <c r="HPZ419" s="78"/>
      <c r="HQA419" s="78"/>
      <c r="HQB419" s="78"/>
      <c r="HQC419" s="78"/>
      <c r="HQD419" s="78"/>
      <c r="HQE419" s="78"/>
      <c r="HQF419" s="78"/>
      <c r="HQG419" s="78"/>
      <c r="HQH419" s="78"/>
      <c r="HQI419" s="78"/>
      <c r="HQJ419" s="78"/>
      <c r="HQK419" s="78"/>
      <c r="HQL419" s="78"/>
      <c r="HQM419" s="78"/>
      <c r="HQN419" s="78"/>
      <c r="HQO419" s="78"/>
      <c r="HQP419" s="78"/>
      <c r="HQQ419" s="78"/>
      <c r="HQR419" s="78"/>
      <c r="HQS419" s="78"/>
      <c r="HQT419" s="78"/>
      <c r="HQU419" s="78"/>
      <c r="HQV419" s="78"/>
      <c r="HQW419" s="78"/>
      <c r="HQX419" s="78"/>
      <c r="HQY419" s="78"/>
      <c r="HQZ419" s="78"/>
      <c r="HRA419" s="78"/>
      <c r="HRB419" s="78"/>
      <c r="HRC419" s="78"/>
      <c r="HRD419" s="78"/>
      <c r="HRE419" s="78"/>
      <c r="HRF419" s="78"/>
      <c r="HRG419" s="78"/>
      <c r="HRH419" s="78"/>
      <c r="HRI419" s="78"/>
      <c r="HRJ419" s="78"/>
      <c r="HRK419" s="78"/>
      <c r="HRL419" s="78"/>
      <c r="HRM419" s="78"/>
      <c r="HRN419" s="78"/>
      <c r="HRO419" s="78"/>
      <c r="HRP419" s="78"/>
      <c r="HRQ419" s="78"/>
      <c r="HRR419" s="78"/>
      <c r="HRS419" s="78"/>
      <c r="HRT419" s="78"/>
      <c r="HRU419" s="78"/>
      <c r="HRV419" s="78"/>
      <c r="HRW419" s="78"/>
      <c r="HRX419" s="78"/>
      <c r="HRY419" s="78"/>
      <c r="HRZ419" s="78"/>
      <c r="HSA419" s="78"/>
      <c r="HSB419" s="78"/>
      <c r="HSC419" s="78"/>
      <c r="HSD419" s="78"/>
      <c r="HSE419" s="78"/>
      <c r="HSF419" s="78"/>
      <c r="HSG419" s="78"/>
      <c r="HSH419" s="78"/>
      <c r="HSI419" s="78"/>
      <c r="HSJ419" s="78"/>
      <c r="HSK419" s="78"/>
      <c r="HSL419" s="78"/>
      <c r="HSM419" s="78"/>
      <c r="HSN419" s="78"/>
      <c r="HSO419" s="78"/>
      <c r="HSP419" s="78"/>
      <c r="HSQ419" s="78"/>
      <c r="HSR419" s="78"/>
      <c r="HSS419" s="78"/>
      <c r="HST419" s="78"/>
      <c r="HSU419" s="78"/>
      <c r="HSV419" s="78"/>
      <c r="HSW419" s="78"/>
      <c r="HSX419" s="78"/>
      <c r="HSY419" s="78"/>
      <c r="HSZ419" s="78"/>
      <c r="HTA419" s="78"/>
      <c r="HTB419" s="78"/>
      <c r="HTC419" s="78"/>
      <c r="HTD419" s="78"/>
      <c r="HTE419" s="78"/>
      <c r="HTF419" s="78"/>
      <c r="HTG419" s="78"/>
      <c r="HTH419" s="78"/>
      <c r="HTI419" s="78"/>
      <c r="HTJ419" s="78"/>
      <c r="HTK419" s="78"/>
      <c r="HTL419" s="78"/>
      <c r="HTM419" s="78"/>
      <c r="HTN419" s="78"/>
      <c r="HTO419" s="78"/>
      <c r="HTP419" s="78"/>
      <c r="HTQ419" s="78"/>
      <c r="HTR419" s="78"/>
      <c r="HTS419" s="78"/>
      <c r="HTT419" s="78"/>
      <c r="HTU419" s="78"/>
      <c r="HTV419" s="78"/>
      <c r="HTW419" s="78"/>
      <c r="HTX419" s="78"/>
      <c r="HTY419" s="78"/>
      <c r="HTZ419" s="78"/>
      <c r="HUA419" s="78"/>
      <c r="HUB419" s="78"/>
      <c r="HUC419" s="78"/>
      <c r="HUD419" s="78"/>
      <c r="HUE419" s="78"/>
      <c r="HUF419" s="78"/>
      <c r="HUG419" s="78"/>
      <c r="HUH419" s="78"/>
      <c r="HUI419" s="78"/>
      <c r="HUJ419" s="78"/>
      <c r="HUK419" s="78"/>
      <c r="HUL419" s="78"/>
      <c r="HUM419" s="78"/>
      <c r="HUN419" s="78"/>
      <c r="HUO419" s="78"/>
      <c r="HUP419" s="78"/>
      <c r="HUQ419" s="78"/>
      <c r="HUR419" s="78"/>
      <c r="HUS419" s="78"/>
      <c r="HUT419" s="78"/>
      <c r="HUU419" s="78"/>
      <c r="HUV419" s="78"/>
      <c r="HUW419" s="78"/>
      <c r="HUX419" s="78"/>
      <c r="HUY419" s="78"/>
      <c r="HUZ419" s="78"/>
      <c r="HVA419" s="78"/>
      <c r="HVB419" s="78"/>
      <c r="HVC419" s="78"/>
      <c r="HVD419" s="78"/>
      <c r="HVE419" s="78"/>
      <c r="HVF419" s="78"/>
      <c r="HVG419" s="78"/>
      <c r="HVH419" s="78"/>
      <c r="HVI419" s="78"/>
      <c r="HVJ419" s="78"/>
      <c r="HVK419" s="78"/>
      <c r="HVL419" s="78"/>
      <c r="HVM419" s="78"/>
      <c r="HVN419" s="78"/>
      <c r="HVO419" s="78"/>
      <c r="HVP419" s="78"/>
      <c r="HVQ419" s="78"/>
      <c r="HVR419" s="78"/>
      <c r="HVS419" s="78"/>
      <c r="HVT419" s="78"/>
      <c r="HVU419" s="78"/>
      <c r="HVV419" s="78"/>
      <c r="HVW419" s="78"/>
      <c r="HVX419" s="78"/>
      <c r="HVY419" s="78"/>
      <c r="HVZ419" s="78"/>
      <c r="HWA419" s="78"/>
      <c r="HWB419" s="78"/>
      <c r="HWC419" s="78"/>
      <c r="HWD419" s="78"/>
      <c r="HWE419" s="78"/>
      <c r="HWF419" s="78"/>
      <c r="HWG419" s="78"/>
      <c r="HWH419" s="78"/>
      <c r="HWI419" s="78"/>
      <c r="HWJ419" s="78"/>
      <c r="HWK419" s="78"/>
      <c r="HWL419" s="78"/>
      <c r="HWM419" s="78"/>
      <c r="HWN419" s="78"/>
      <c r="HWO419" s="78"/>
      <c r="HWP419" s="78"/>
      <c r="HWQ419" s="78"/>
      <c r="HWR419" s="78"/>
      <c r="HWS419" s="78"/>
      <c r="HWT419" s="78"/>
      <c r="HWU419" s="78"/>
      <c r="HWV419" s="78"/>
      <c r="HWW419" s="78"/>
      <c r="HWX419" s="78"/>
      <c r="HWY419" s="78"/>
      <c r="HWZ419" s="78"/>
      <c r="HXA419" s="78"/>
      <c r="HXB419" s="78"/>
      <c r="HXC419" s="78"/>
      <c r="HXD419" s="78"/>
      <c r="HXE419" s="78"/>
      <c r="HXF419" s="78"/>
      <c r="HXG419" s="78"/>
      <c r="HXH419" s="78"/>
      <c r="HXI419" s="78"/>
      <c r="HXJ419" s="78"/>
      <c r="HXK419" s="78"/>
      <c r="HXL419" s="78"/>
      <c r="HXM419" s="78"/>
      <c r="HXN419" s="78"/>
      <c r="HXO419" s="78"/>
      <c r="HXP419" s="78"/>
      <c r="HXQ419" s="78"/>
      <c r="HXR419" s="78"/>
      <c r="HXS419" s="78"/>
      <c r="HXT419" s="78"/>
      <c r="HXU419" s="78"/>
      <c r="HXV419" s="78"/>
      <c r="HXW419" s="78"/>
      <c r="HXX419" s="78"/>
      <c r="HXY419" s="78"/>
      <c r="HXZ419" s="78"/>
      <c r="HYA419" s="78"/>
      <c r="HYB419" s="78"/>
      <c r="HYC419" s="78"/>
      <c r="HYD419" s="78"/>
      <c r="HYE419" s="78"/>
      <c r="HYF419" s="78"/>
      <c r="HYG419" s="78"/>
      <c r="HYH419" s="78"/>
      <c r="HYI419" s="78"/>
      <c r="HYJ419" s="78"/>
      <c r="HYK419" s="78"/>
      <c r="HYL419" s="78"/>
      <c r="HYM419" s="78"/>
      <c r="HYN419" s="78"/>
      <c r="HYO419" s="78"/>
      <c r="HYP419" s="78"/>
      <c r="HYQ419" s="78"/>
      <c r="HYR419" s="78"/>
      <c r="HYS419" s="78"/>
      <c r="HYT419" s="78"/>
      <c r="HYU419" s="78"/>
      <c r="HYV419" s="78"/>
      <c r="HYW419" s="78"/>
      <c r="HYX419" s="78"/>
      <c r="HYY419" s="78"/>
      <c r="HYZ419" s="78"/>
      <c r="HZA419" s="78"/>
      <c r="HZB419" s="78"/>
      <c r="HZC419" s="78"/>
      <c r="HZD419" s="78"/>
      <c r="HZE419" s="78"/>
      <c r="HZF419" s="78"/>
      <c r="HZG419" s="78"/>
      <c r="HZH419" s="78"/>
      <c r="HZI419" s="78"/>
      <c r="HZJ419" s="78"/>
      <c r="HZK419" s="78"/>
      <c r="HZL419" s="78"/>
      <c r="HZM419" s="78"/>
      <c r="HZN419" s="78"/>
      <c r="HZO419" s="78"/>
      <c r="HZP419" s="78"/>
      <c r="HZQ419" s="78"/>
      <c r="HZR419" s="78"/>
      <c r="HZS419" s="78"/>
      <c r="HZT419" s="78"/>
      <c r="HZU419" s="78"/>
      <c r="HZV419" s="78"/>
      <c r="HZW419" s="78"/>
      <c r="HZX419" s="78"/>
      <c r="HZY419" s="78"/>
      <c r="HZZ419" s="78"/>
      <c r="IAA419" s="78"/>
      <c r="IAB419" s="78"/>
      <c r="IAC419" s="78"/>
      <c r="IAD419" s="78"/>
      <c r="IAE419" s="78"/>
      <c r="IAF419" s="78"/>
      <c r="IAG419" s="78"/>
      <c r="IAH419" s="78"/>
      <c r="IAI419" s="78"/>
      <c r="IAJ419" s="78"/>
      <c r="IAK419" s="78"/>
      <c r="IAL419" s="78"/>
      <c r="IAM419" s="78"/>
      <c r="IAN419" s="78"/>
      <c r="IAO419" s="78"/>
      <c r="IAP419" s="78"/>
      <c r="IAQ419" s="78"/>
      <c r="IAR419" s="78"/>
      <c r="IAS419" s="78"/>
      <c r="IAT419" s="78"/>
      <c r="IAU419" s="78"/>
      <c r="IAV419" s="78"/>
      <c r="IAW419" s="78"/>
      <c r="IAX419" s="78"/>
      <c r="IAY419" s="78"/>
      <c r="IAZ419" s="78"/>
      <c r="IBA419" s="78"/>
      <c r="IBB419" s="78"/>
      <c r="IBC419" s="78"/>
      <c r="IBD419" s="78"/>
      <c r="IBE419" s="78"/>
      <c r="IBF419" s="78"/>
      <c r="IBG419" s="78"/>
      <c r="IBH419" s="78"/>
      <c r="IBI419" s="78"/>
      <c r="IBJ419" s="78"/>
      <c r="IBK419" s="78"/>
      <c r="IBL419" s="78"/>
      <c r="IBM419" s="78"/>
      <c r="IBN419" s="78"/>
      <c r="IBO419" s="78"/>
      <c r="IBP419" s="78"/>
      <c r="IBQ419" s="78"/>
      <c r="IBR419" s="78"/>
      <c r="IBS419" s="78"/>
      <c r="IBT419" s="78"/>
      <c r="IBU419" s="78"/>
      <c r="IBV419" s="78"/>
      <c r="IBW419" s="78"/>
      <c r="IBX419" s="78"/>
      <c r="IBY419" s="78"/>
      <c r="IBZ419" s="78"/>
      <c r="ICA419" s="78"/>
      <c r="ICB419" s="78"/>
      <c r="ICC419" s="78"/>
      <c r="ICD419" s="78"/>
      <c r="ICE419" s="78"/>
      <c r="ICF419" s="78"/>
      <c r="ICG419" s="78"/>
      <c r="ICH419" s="78"/>
      <c r="ICI419" s="78"/>
      <c r="ICJ419" s="78"/>
      <c r="ICK419" s="78"/>
      <c r="ICL419" s="78"/>
      <c r="ICM419" s="78"/>
      <c r="ICN419" s="78"/>
      <c r="ICO419" s="78"/>
      <c r="ICP419" s="78"/>
      <c r="ICQ419" s="78"/>
      <c r="ICR419" s="78"/>
      <c r="ICS419" s="78"/>
      <c r="ICT419" s="78"/>
      <c r="ICU419" s="78"/>
      <c r="ICV419" s="78"/>
      <c r="ICW419" s="78"/>
      <c r="ICX419" s="78"/>
      <c r="ICY419" s="78"/>
      <c r="ICZ419" s="78"/>
      <c r="IDA419" s="78"/>
      <c r="IDB419" s="78"/>
      <c r="IDC419" s="78"/>
      <c r="IDD419" s="78"/>
      <c r="IDE419" s="78"/>
      <c r="IDF419" s="78"/>
      <c r="IDG419" s="78"/>
      <c r="IDH419" s="78"/>
      <c r="IDI419" s="78"/>
      <c r="IDJ419" s="78"/>
      <c r="IDK419" s="78"/>
      <c r="IDL419" s="78"/>
      <c r="IDM419" s="78"/>
      <c r="IDN419" s="78"/>
      <c r="IDO419" s="78"/>
      <c r="IDP419" s="78"/>
      <c r="IDQ419" s="78"/>
      <c r="IDR419" s="78"/>
      <c r="IDS419" s="78"/>
      <c r="IDT419" s="78"/>
      <c r="IDU419" s="78"/>
      <c r="IDV419" s="78"/>
      <c r="IDW419" s="78"/>
      <c r="IDX419" s="78"/>
      <c r="IDY419" s="78"/>
      <c r="IDZ419" s="78"/>
      <c r="IEA419" s="78"/>
      <c r="IEB419" s="78"/>
      <c r="IEC419" s="78"/>
      <c r="IED419" s="78"/>
      <c r="IEE419" s="78"/>
      <c r="IEF419" s="78"/>
      <c r="IEG419" s="78"/>
      <c r="IEH419" s="78"/>
      <c r="IEI419" s="78"/>
      <c r="IEJ419" s="78"/>
      <c r="IEK419" s="78"/>
      <c r="IEL419" s="78"/>
      <c r="IEM419" s="78"/>
      <c r="IEN419" s="78"/>
      <c r="IEO419" s="78"/>
      <c r="IEP419" s="78"/>
      <c r="IEQ419" s="78"/>
      <c r="IER419" s="78"/>
      <c r="IES419" s="78"/>
      <c r="IET419" s="78"/>
      <c r="IEU419" s="78"/>
      <c r="IEV419" s="78"/>
      <c r="IEW419" s="78"/>
      <c r="IEX419" s="78"/>
      <c r="IEY419" s="78"/>
      <c r="IEZ419" s="78"/>
      <c r="IFA419" s="78"/>
      <c r="IFB419" s="78"/>
      <c r="IFC419" s="78"/>
      <c r="IFD419" s="78"/>
      <c r="IFE419" s="78"/>
      <c r="IFF419" s="78"/>
      <c r="IFG419" s="78"/>
      <c r="IFH419" s="78"/>
      <c r="IFI419" s="78"/>
      <c r="IFJ419" s="78"/>
      <c r="IFK419" s="78"/>
      <c r="IFL419" s="78"/>
      <c r="IFM419" s="78"/>
      <c r="IFN419" s="78"/>
      <c r="IFO419" s="78"/>
      <c r="IFP419" s="78"/>
      <c r="IFQ419" s="78"/>
      <c r="IFR419" s="78"/>
      <c r="IFS419" s="78"/>
      <c r="IFT419" s="78"/>
      <c r="IFU419" s="78"/>
      <c r="IFV419" s="78"/>
      <c r="IFW419" s="78"/>
      <c r="IFX419" s="78"/>
      <c r="IFY419" s="78"/>
      <c r="IFZ419" s="78"/>
      <c r="IGA419" s="78"/>
      <c r="IGB419" s="78"/>
      <c r="IGC419" s="78"/>
      <c r="IGD419" s="78"/>
      <c r="IGE419" s="78"/>
      <c r="IGF419" s="78"/>
      <c r="IGG419" s="78"/>
      <c r="IGH419" s="78"/>
      <c r="IGI419" s="78"/>
      <c r="IGJ419" s="78"/>
      <c r="IGK419" s="78"/>
      <c r="IGL419" s="78"/>
      <c r="IGM419" s="78"/>
      <c r="IGN419" s="78"/>
      <c r="IGO419" s="78"/>
      <c r="IGP419" s="78"/>
      <c r="IGQ419" s="78"/>
      <c r="IGR419" s="78"/>
      <c r="IGS419" s="78"/>
      <c r="IGT419" s="78"/>
      <c r="IGU419" s="78"/>
      <c r="IGV419" s="78"/>
      <c r="IGW419" s="78"/>
      <c r="IGX419" s="78"/>
      <c r="IGY419" s="78"/>
      <c r="IGZ419" s="78"/>
      <c r="IHA419" s="78"/>
      <c r="IHB419" s="78"/>
      <c r="IHC419" s="78"/>
      <c r="IHD419" s="78"/>
      <c r="IHE419" s="78"/>
      <c r="IHF419" s="78"/>
      <c r="IHG419" s="78"/>
      <c r="IHH419" s="78"/>
      <c r="IHI419" s="78"/>
      <c r="IHJ419" s="78"/>
      <c r="IHK419" s="78"/>
      <c r="IHL419" s="78"/>
      <c r="IHM419" s="78"/>
      <c r="IHN419" s="78"/>
      <c r="IHO419" s="78"/>
      <c r="IHP419" s="78"/>
      <c r="IHQ419" s="78"/>
      <c r="IHR419" s="78"/>
      <c r="IHS419" s="78"/>
      <c r="IHT419" s="78"/>
      <c r="IHU419" s="78"/>
      <c r="IHV419" s="78"/>
      <c r="IHW419" s="78"/>
      <c r="IHX419" s="78"/>
      <c r="IHY419" s="78"/>
      <c r="IHZ419" s="78"/>
      <c r="IIA419" s="78"/>
      <c r="IIB419" s="78"/>
      <c r="IIC419" s="78"/>
      <c r="IID419" s="78"/>
      <c r="IIE419" s="78"/>
      <c r="IIF419" s="78"/>
      <c r="IIG419" s="78"/>
      <c r="IIH419" s="78"/>
      <c r="III419" s="78"/>
      <c r="IIJ419" s="78"/>
      <c r="IIK419" s="78"/>
      <c r="IIL419" s="78"/>
      <c r="IIM419" s="78"/>
      <c r="IIN419" s="78"/>
      <c r="IIO419" s="78"/>
      <c r="IIP419" s="78"/>
      <c r="IIQ419" s="78"/>
      <c r="IIR419" s="78"/>
      <c r="IIS419" s="78"/>
      <c r="IIT419" s="78"/>
      <c r="IIU419" s="78"/>
      <c r="IIV419" s="78"/>
      <c r="IIW419" s="78"/>
      <c r="IIX419" s="78"/>
      <c r="IIY419" s="78"/>
      <c r="IIZ419" s="78"/>
      <c r="IJA419" s="78"/>
      <c r="IJB419" s="78"/>
      <c r="IJC419" s="78"/>
      <c r="IJD419" s="78"/>
      <c r="IJE419" s="78"/>
      <c r="IJF419" s="78"/>
      <c r="IJG419" s="78"/>
      <c r="IJH419" s="78"/>
      <c r="IJI419" s="78"/>
      <c r="IJJ419" s="78"/>
      <c r="IJK419" s="78"/>
      <c r="IJL419" s="78"/>
      <c r="IJM419" s="78"/>
      <c r="IJN419" s="78"/>
      <c r="IJO419" s="78"/>
      <c r="IJP419" s="78"/>
      <c r="IJQ419" s="78"/>
      <c r="IJR419" s="78"/>
      <c r="IJS419" s="78"/>
      <c r="IJT419" s="78"/>
      <c r="IJU419" s="78"/>
      <c r="IJV419" s="78"/>
      <c r="IJW419" s="78"/>
      <c r="IJX419" s="78"/>
      <c r="IJY419" s="78"/>
      <c r="IJZ419" s="78"/>
      <c r="IKA419" s="78"/>
      <c r="IKB419" s="78"/>
      <c r="IKC419" s="78"/>
      <c r="IKD419" s="78"/>
      <c r="IKE419" s="78"/>
      <c r="IKF419" s="78"/>
      <c r="IKG419" s="78"/>
      <c r="IKH419" s="78"/>
      <c r="IKI419" s="78"/>
      <c r="IKJ419" s="78"/>
      <c r="IKK419" s="78"/>
      <c r="IKL419" s="78"/>
      <c r="IKM419" s="78"/>
      <c r="IKN419" s="78"/>
      <c r="IKO419" s="78"/>
      <c r="IKP419" s="78"/>
      <c r="IKQ419" s="78"/>
      <c r="IKR419" s="78"/>
      <c r="IKS419" s="78"/>
      <c r="IKT419" s="78"/>
      <c r="IKU419" s="78"/>
      <c r="IKV419" s="78"/>
      <c r="IKW419" s="78"/>
      <c r="IKX419" s="78"/>
      <c r="IKY419" s="78"/>
      <c r="IKZ419" s="78"/>
      <c r="ILA419" s="78"/>
      <c r="ILB419" s="78"/>
      <c r="ILC419" s="78"/>
      <c r="ILD419" s="78"/>
      <c r="ILE419" s="78"/>
      <c r="ILF419" s="78"/>
      <c r="ILG419" s="78"/>
      <c r="ILH419" s="78"/>
      <c r="ILI419" s="78"/>
      <c r="ILJ419" s="78"/>
      <c r="ILK419" s="78"/>
      <c r="ILL419" s="78"/>
      <c r="ILM419" s="78"/>
      <c r="ILN419" s="78"/>
      <c r="ILO419" s="78"/>
      <c r="ILP419" s="78"/>
      <c r="ILQ419" s="78"/>
      <c r="ILR419" s="78"/>
      <c r="ILS419" s="78"/>
      <c r="ILT419" s="78"/>
      <c r="ILU419" s="78"/>
      <c r="ILV419" s="78"/>
      <c r="ILW419" s="78"/>
      <c r="ILX419" s="78"/>
      <c r="ILY419" s="78"/>
      <c r="ILZ419" s="78"/>
      <c r="IMA419" s="78"/>
      <c r="IMB419" s="78"/>
      <c r="IMC419" s="78"/>
      <c r="IMD419" s="78"/>
      <c r="IME419" s="78"/>
      <c r="IMF419" s="78"/>
      <c r="IMG419" s="78"/>
      <c r="IMH419" s="78"/>
      <c r="IMI419" s="78"/>
      <c r="IMJ419" s="78"/>
      <c r="IMK419" s="78"/>
      <c r="IML419" s="78"/>
      <c r="IMM419" s="78"/>
      <c r="IMN419" s="78"/>
      <c r="IMO419" s="78"/>
      <c r="IMP419" s="78"/>
      <c r="IMQ419" s="78"/>
      <c r="IMR419" s="78"/>
      <c r="IMS419" s="78"/>
      <c r="IMT419" s="78"/>
      <c r="IMU419" s="78"/>
      <c r="IMV419" s="78"/>
      <c r="IMW419" s="78"/>
      <c r="IMX419" s="78"/>
      <c r="IMY419" s="78"/>
      <c r="IMZ419" s="78"/>
      <c r="INA419" s="78"/>
      <c r="INB419" s="78"/>
      <c r="INC419" s="78"/>
      <c r="IND419" s="78"/>
      <c r="INE419" s="78"/>
      <c r="INF419" s="78"/>
      <c r="ING419" s="78"/>
      <c r="INH419" s="78"/>
      <c r="INI419" s="78"/>
      <c r="INJ419" s="78"/>
      <c r="INK419" s="78"/>
      <c r="INL419" s="78"/>
      <c r="INM419" s="78"/>
      <c r="INN419" s="78"/>
      <c r="INO419" s="78"/>
      <c r="INP419" s="78"/>
      <c r="INQ419" s="78"/>
      <c r="INR419" s="78"/>
      <c r="INS419" s="78"/>
      <c r="INT419" s="78"/>
      <c r="INU419" s="78"/>
      <c r="INV419" s="78"/>
      <c r="INW419" s="78"/>
      <c r="INX419" s="78"/>
      <c r="INY419" s="78"/>
      <c r="INZ419" s="78"/>
      <c r="IOA419" s="78"/>
      <c r="IOB419" s="78"/>
      <c r="IOC419" s="78"/>
      <c r="IOD419" s="78"/>
      <c r="IOE419" s="78"/>
      <c r="IOF419" s="78"/>
      <c r="IOG419" s="78"/>
      <c r="IOH419" s="78"/>
      <c r="IOI419" s="78"/>
      <c r="IOJ419" s="78"/>
      <c r="IOK419" s="78"/>
      <c r="IOL419" s="78"/>
      <c r="IOM419" s="78"/>
      <c r="ION419" s="78"/>
      <c r="IOO419" s="78"/>
      <c r="IOP419" s="78"/>
      <c r="IOQ419" s="78"/>
      <c r="IOR419" s="78"/>
      <c r="IOS419" s="78"/>
      <c r="IOT419" s="78"/>
      <c r="IOU419" s="78"/>
      <c r="IOV419" s="78"/>
      <c r="IOW419" s="78"/>
      <c r="IOX419" s="78"/>
      <c r="IOY419" s="78"/>
      <c r="IOZ419" s="78"/>
      <c r="IPA419" s="78"/>
      <c r="IPB419" s="78"/>
      <c r="IPC419" s="78"/>
      <c r="IPD419" s="78"/>
      <c r="IPE419" s="78"/>
      <c r="IPF419" s="78"/>
      <c r="IPG419" s="78"/>
      <c r="IPH419" s="78"/>
      <c r="IPI419" s="78"/>
      <c r="IPJ419" s="78"/>
      <c r="IPK419" s="78"/>
      <c r="IPL419" s="78"/>
      <c r="IPM419" s="78"/>
      <c r="IPN419" s="78"/>
      <c r="IPO419" s="78"/>
      <c r="IPP419" s="78"/>
      <c r="IPQ419" s="78"/>
      <c r="IPR419" s="78"/>
      <c r="IPS419" s="78"/>
      <c r="IPT419" s="78"/>
      <c r="IPU419" s="78"/>
      <c r="IPV419" s="78"/>
      <c r="IPW419" s="78"/>
      <c r="IPX419" s="78"/>
      <c r="IPY419" s="78"/>
      <c r="IPZ419" s="78"/>
      <c r="IQA419" s="78"/>
      <c r="IQB419" s="78"/>
      <c r="IQC419" s="78"/>
      <c r="IQD419" s="78"/>
      <c r="IQE419" s="78"/>
      <c r="IQF419" s="78"/>
      <c r="IQG419" s="78"/>
      <c r="IQH419" s="78"/>
      <c r="IQI419" s="78"/>
      <c r="IQJ419" s="78"/>
      <c r="IQK419" s="78"/>
      <c r="IQL419" s="78"/>
      <c r="IQM419" s="78"/>
      <c r="IQN419" s="78"/>
      <c r="IQO419" s="78"/>
      <c r="IQP419" s="78"/>
      <c r="IQQ419" s="78"/>
      <c r="IQR419" s="78"/>
      <c r="IQS419" s="78"/>
      <c r="IQT419" s="78"/>
      <c r="IQU419" s="78"/>
      <c r="IQV419" s="78"/>
      <c r="IQW419" s="78"/>
      <c r="IQX419" s="78"/>
      <c r="IQY419" s="78"/>
      <c r="IQZ419" s="78"/>
      <c r="IRA419" s="78"/>
      <c r="IRB419" s="78"/>
      <c r="IRC419" s="78"/>
      <c r="IRD419" s="78"/>
      <c r="IRE419" s="78"/>
      <c r="IRF419" s="78"/>
      <c r="IRG419" s="78"/>
      <c r="IRH419" s="78"/>
      <c r="IRI419" s="78"/>
      <c r="IRJ419" s="78"/>
      <c r="IRK419" s="78"/>
      <c r="IRL419" s="78"/>
      <c r="IRM419" s="78"/>
      <c r="IRN419" s="78"/>
      <c r="IRO419" s="78"/>
      <c r="IRP419" s="78"/>
      <c r="IRQ419" s="78"/>
      <c r="IRR419" s="78"/>
      <c r="IRS419" s="78"/>
      <c r="IRT419" s="78"/>
      <c r="IRU419" s="78"/>
      <c r="IRV419" s="78"/>
      <c r="IRW419" s="78"/>
      <c r="IRX419" s="78"/>
      <c r="IRY419" s="78"/>
      <c r="IRZ419" s="78"/>
      <c r="ISA419" s="78"/>
      <c r="ISB419" s="78"/>
      <c r="ISC419" s="78"/>
      <c r="ISD419" s="78"/>
      <c r="ISE419" s="78"/>
      <c r="ISF419" s="78"/>
      <c r="ISG419" s="78"/>
      <c r="ISH419" s="78"/>
      <c r="ISI419" s="78"/>
      <c r="ISJ419" s="78"/>
      <c r="ISK419" s="78"/>
      <c r="ISL419" s="78"/>
      <c r="ISM419" s="78"/>
      <c r="ISN419" s="78"/>
      <c r="ISO419" s="78"/>
      <c r="ISP419" s="78"/>
      <c r="ISQ419" s="78"/>
      <c r="ISR419" s="78"/>
      <c r="ISS419" s="78"/>
      <c r="IST419" s="78"/>
      <c r="ISU419" s="78"/>
      <c r="ISV419" s="78"/>
      <c r="ISW419" s="78"/>
      <c r="ISX419" s="78"/>
      <c r="ISY419" s="78"/>
      <c r="ISZ419" s="78"/>
      <c r="ITA419" s="78"/>
      <c r="ITB419" s="78"/>
      <c r="ITC419" s="78"/>
      <c r="ITD419" s="78"/>
      <c r="ITE419" s="78"/>
      <c r="ITF419" s="78"/>
      <c r="ITG419" s="78"/>
      <c r="ITH419" s="78"/>
      <c r="ITI419" s="78"/>
      <c r="ITJ419" s="78"/>
      <c r="ITK419" s="78"/>
      <c r="ITL419" s="78"/>
      <c r="ITM419" s="78"/>
      <c r="ITN419" s="78"/>
      <c r="ITO419" s="78"/>
      <c r="ITP419" s="78"/>
      <c r="ITQ419" s="78"/>
      <c r="ITR419" s="78"/>
      <c r="ITS419" s="78"/>
      <c r="ITT419" s="78"/>
      <c r="ITU419" s="78"/>
      <c r="ITV419" s="78"/>
      <c r="ITW419" s="78"/>
      <c r="ITX419" s="78"/>
      <c r="ITY419" s="78"/>
      <c r="ITZ419" s="78"/>
      <c r="IUA419" s="78"/>
      <c r="IUB419" s="78"/>
      <c r="IUC419" s="78"/>
      <c r="IUD419" s="78"/>
      <c r="IUE419" s="78"/>
      <c r="IUF419" s="78"/>
      <c r="IUG419" s="78"/>
      <c r="IUH419" s="78"/>
      <c r="IUI419" s="78"/>
      <c r="IUJ419" s="78"/>
      <c r="IUK419" s="78"/>
      <c r="IUL419" s="78"/>
      <c r="IUM419" s="78"/>
      <c r="IUN419" s="78"/>
      <c r="IUO419" s="78"/>
      <c r="IUP419" s="78"/>
      <c r="IUQ419" s="78"/>
      <c r="IUR419" s="78"/>
      <c r="IUS419" s="78"/>
      <c r="IUT419" s="78"/>
      <c r="IUU419" s="78"/>
      <c r="IUV419" s="78"/>
      <c r="IUW419" s="78"/>
      <c r="IUX419" s="78"/>
      <c r="IUY419" s="78"/>
      <c r="IUZ419" s="78"/>
      <c r="IVA419" s="78"/>
      <c r="IVB419" s="78"/>
      <c r="IVC419" s="78"/>
      <c r="IVD419" s="78"/>
      <c r="IVE419" s="78"/>
      <c r="IVF419" s="78"/>
      <c r="IVG419" s="78"/>
      <c r="IVH419" s="78"/>
      <c r="IVI419" s="78"/>
      <c r="IVJ419" s="78"/>
      <c r="IVK419" s="78"/>
      <c r="IVL419" s="78"/>
      <c r="IVM419" s="78"/>
      <c r="IVN419" s="78"/>
      <c r="IVO419" s="78"/>
      <c r="IVP419" s="78"/>
      <c r="IVQ419" s="78"/>
      <c r="IVR419" s="78"/>
      <c r="IVS419" s="78"/>
      <c r="IVT419" s="78"/>
      <c r="IVU419" s="78"/>
      <c r="IVV419" s="78"/>
      <c r="IVW419" s="78"/>
      <c r="IVX419" s="78"/>
      <c r="IVY419" s="78"/>
      <c r="IVZ419" s="78"/>
      <c r="IWA419" s="78"/>
      <c r="IWB419" s="78"/>
      <c r="IWC419" s="78"/>
      <c r="IWD419" s="78"/>
      <c r="IWE419" s="78"/>
      <c r="IWF419" s="78"/>
      <c r="IWG419" s="78"/>
      <c r="IWH419" s="78"/>
      <c r="IWI419" s="78"/>
      <c r="IWJ419" s="78"/>
      <c r="IWK419" s="78"/>
      <c r="IWL419" s="78"/>
      <c r="IWM419" s="78"/>
      <c r="IWN419" s="78"/>
      <c r="IWO419" s="78"/>
      <c r="IWP419" s="78"/>
      <c r="IWQ419" s="78"/>
      <c r="IWR419" s="78"/>
      <c r="IWS419" s="78"/>
      <c r="IWT419" s="78"/>
      <c r="IWU419" s="78"/>
      <c r="IWV419" s="78"/>
      <c r="IWW419" s="78"/>
      <c r="IWX419" s="78"/>
      <c r="IWY419" s="78"/>
      <c r="IWZ419" s="78"/>
      <c r="IXA419" s="78"/>
      <c r="IXB419" s="78"/>
      <c r="IXC419" s="78"/>
      <c r="IXD419" s="78"/>
      <c r="IXE419" s="78"/>
      <c r="IXF419" s="78"/>
      <c r="IXG419" s="78"/>
      <c r="IXH419" s="78"/>
      <c r="IXI419" s="78"/>
      <c r="IXJ419" s="78"/>
      <c r="IXK419" s="78"/>
      <c r="IXL419" s="78"/>
      <c r="IXM419" s="78"/>
      <c r="IXN419" s="78"/>
      <c r="IXO419" s="78"/>
      <c r="IXP419" s="78"/>
      <c r="IXQ419" s="78"/>
      <c r="IXR419" s="78"/>
      <c r="IXS419" s="78"/>
      <c r="IXT419" s="78"/>
      <c r="IXU419" s="78"/>
      <c r="IXV419" s="78"/>
      <c r="IXW419" s="78"/>
      <c r="IXX419" s="78"/>
      <c r="IXY419" s="78"/>
      <c r="IXZ419" s="78"/>
      <c r="IYA419" s="78"/>
      <c r="IYB419" s="78"/>
      <c r="IYC419" s="78"/>
      <c r="IYD419" s="78"/>
      <c r="IYE419" s="78"/>
      <c r="IYF419" s="78"/>
      <c r="IYG419" s="78"/>
      <c r="IYH419" s="78"/>
      <c r="IYI419" s="78"/>
      <c r="IYJ419" s="78"/>
      <c r="IYK419" s="78"/>
      <c r="IYL419" s="78"/>
      <c r="IYM419" s="78"/>
      <c r="IYN419" s="78"/>
      <c r="IYO419" s="78"/>
      <c r="IYP419" s="78"/>
      <c r="IYQ419" s="78"/>
      <c r="IYR419" s="78"/>
      <c r="IYS419" s="78"/>
      <c r="IYT419" s="78"/>
      <c r="IYU419" s="78"/>
      <c r="IYV419" s="78"/>
      <c r="IYW419" s="78"/>
      <c r="IYX419" s="78"/>
      <c r="IYY419" s="78"/>
      <c r="IYZ419" s="78"/>
      <c r="IZA419" s="78"/>
      <c r="IZB419" s="78"/>
      <c r="IZC419" s="78"/>
      <c r="IZD419" s="78"/>
      <c r="IZE419" s="78"/>
      <c r="IZF419" s="78"/>
      <c r="IZG419" s="78"/>
      <c r="IZH419" s="78"/>
      <c r="IZI419" s="78"/>
      <c r="IZJ419" s="78"/>
      <c r="IZK419" s="78"/>
      <c r="IZL419" s="78"/>
      <c r="IZM419" s="78"/>
      <c r="IZN419" s="78"/>
      <c r="IZO419" s="78"/>
      <c r="IZP419" s="78"/>
      <c r="IZQ419" s="78"/>
      <c r="IZR419" s="78"/>
      <c r="IZS419" s="78"/>
      <c r="IZT419" s="78"/>
      <c r="IZU419" s="78"/>
      <c r="IZV419" s="78"/>
      <c r="IZW419" s="78"/>
      <c r="IZX419" s="78"/>
      <c r="IZY419" s="78"/>
      <c r="IZZ419" s="78"/>
      <c r="JAA419" s="78"/>
      <c r="JAB419" s="78"/>
      <c r="JAC419" s="78"/>
      <c r="JAD419" s="78"/>
      <c r="JAE419" s="78"/>
      <c r="JAF419" s="78"/>
      <c r="JAG419" s="78"/>
      <c r="JAH419" s="78"/>
      <c r="JAI419" s="78"/>
      <c r="JAJ419" s="78"/>
      <c r="JAK419" s="78"/>
      <c r="JAL419" s="78"/>
      <c r="JAM419" s="78"/>
      <c r="JAN419" s="78"/>
      <c r="JAO419" s="78"/>
      <c r="JAP419" s="78"/>
      <c r="JAQ419" s="78"/>
      <c r="JAR419" s="78"/>
      <c r="JAS419" s="78"/>
      <c r="JAT419" s="78"/>
      <c r="JAU419" s="78"/>
      <c r="JAV419" s="78"/>
      <c r="JAW419" s="78"/>
      <c r="JAX419" s="78"/>
      <c r="JAY419" s="78"/>
      <c r="JAZ419" s="78"/>
      <c r="JBA419" s="78"/>
      <c r="JBB419" s="78"/>
      <c r="JBC419" s="78"/>
      <c r="JBD419" s="78"/>
      <c r="JBE419" s="78"/>
      <c r="JBF419" s="78"/>
      <c r="JBG419" s="78"/>
      <c r="JBH419" s="78"/>
      <c r="JBI419" s="78"/>
      <c r="JBJ419" s="78"/>
      <c r="JBK419" s="78"/>
      <c r="JBL419" s="78"/>
      <c r="JBM419" s="78"/>
      <c r="JBN419" s="78"/>
      <c r="JBO419" s="78"/>
      <c r="JBP419" s="78"/>
      <c r="JBQ419" s="78"/>
      <c r="JBR419" s="78"/>
      <c r="JBS419" s="78"/>
      <c r="JBT419" s="78"/>
      <c r="JBU419" s="78"/>
      <c r="JBV419" s="78"/>
      <c r="JBW419" s="78"/>
      <c r="JBX419" s="78"/>
      <c r="JBY419" s="78"/>
      <c r="JBZ419" s="78"/>
      <c r="JCA419" s="78"/>
      <c r="JCB419" s="78"/>
      <c r="JCC419" s="78"/>
      <c r="JCD419" s="78"/>
      <c r="JCE419" s="78"/>
      <c r="JCF419" s="78"/>
      <c r="JCG419" s="78"/>
      <c r="JCH419" s="78"/>
      <c r="JCI419" s="78"/>
      <c r="JCJ419" s="78"/>
      <c r="JCK419" s="78"/>
      <c r="JCL419" s="78"/>
      <c r="JCM419" s="78"/>
      <c r="JCN419" s="78"/>
      <c r="JCO419" s="78"/>
      <c r="JCP419" s="78"/>
      <c r="JCQ419" s="78"/>
      <c r="JCR419" s="78"/>
      <c r="JCS419" s="78"/>
      <c r="JCT419" s="78"/>
      <c r="JCU419" s="78"/>
      <c r="JCV419" s="78"/>
      <c r="JCW419" s="78"/>
      <c r="JCX419" s="78"/>
      <c r="JCY419" s="78"/>
      <c r="JCZ419" s="78"/>
      <c r="JDA419" s="78"/>
      <c r="JDB419" s="78"/>
      <c r="JDC419" s="78"/>
      <c r="JDD419" s="78"/>
      <c r="JDE419" s="78"/>
      <c r="JDF419" s="78"/>
      <c r="JDG419" s="78"/>
      <c r="JDH419" s="78"/>
      <c r="JDI419" s="78"/>
      <c r="JDJ419" s="78"/>
      <c r="JDK419" s="78"/>
      <c r="JDL419" s="78"/>
      <c r="JDM419" s="78"/>
      <c r="JDN419" s="78"/>
      <c r="JDO419" s="78"/>
      <c r="JDP419" s="78"/>
      <c r="JDQ419" s="78"/>
      <c r="JDR419" s="78"/>
      <c r="JDS419" s="78"/>
      <c r="JDT419" s="78"/>
      <c r="JDU419" s="78"/>
      <c r="JDV419" s="78"/>
      <c r="JDW419" s="78"/>
      <c r="JDX419" s="78"/>
      <c r="JDY419" s="78"/>
      <c r="JDZ419" s="78"/>
      <c r="JEA419" s="78"/>
      <c r="JEB419" s="78"/>
      <c r="JEC419" s="78"/>
      <c r="JED419" s="78"/>
      <c r="JEE419" s="78"/>
      <c r="JEF419" s="78"/>
      <c r="JEG419" s="78"/>
      <c r="JEH419" s="78"/>
      <c r="JEI419" s="78"/>
      <c r="JEJ419" s="78"/>
      <c r="JEK419" s="78"/>
      <c r="JEL419" s="78"/>
      <c r="JEM419" s="78"/>
      <c r="JEN419" s="78"/>
      <c r="JEO419" s="78"/>
      <c r="JEP419" s="78"/>
      <c r="JEQ419" s="78"/>
      <c r="JER419" s="78"/>
      <c r="JES419" s="78"/>
      <c r="JET419" s="78"/>
      <c r="JEU419" s="78"/>
      <c r="JEV419" s="78"/>
      <c r="JEW419" s="78"/>
      <c r="JEX419" s="78"/>
      <c r="JEY419" s="78"/>
      <c r="JEZ419" s="78"/>
      <c r="JFA419" s="78"/>
      <c r="JFB419" s="78"/>
      <c r="JFC419" s="78"/>
      <c r="JFD419" s="78"/>
      <c r="JFE419" s="78"/>
      <c r="JFF419" s="78"/>
      <c r="JFG419" s="78"/>
      <c r="JFH419" s="78"/>
      <c r="JFI419" s="78"/>
      <c r="JFJ419" s="78"/>
      <c r="JFK419" s="78"/>
      <c r="JFL419" s="78"/>
      <c r="JFM419" s="78"/>
      <c r="JFN419" s="78"/>
      <c r="JFO419" s="78"/>
      <c r="JFP419" s="78"/>
      <c r="JFQ419" s="78"/>
      <c r="JFR419" s="78"/>
      <c r="JFS419" s="78"/>
      <c r="JFT419" s="78"/>
      <c r="JFU419" s="78"/>
      <c r="JFV419" s="78"/>
      <c r="JFW419" s="78"/>
      <c r="JFX419" s="78"/>
      <c r="JFY419" s="78"/>
      <c r="JFZ419" s="78"/>
      <c r="JGA419" s="78"/>
      <c r="JGB419" s="78"/>
      <c r="JGC419" s="78"/>
      <c r="JGD419" s="78"/>
      <c r="JGE419" s="78"/>
      <c r="JGF419" s="78"/>
      <c r="JGG419" s="78"/>
      <c r="JGH419" s="78"/>
      <c r="JGI419" s="78"/>
      <c r="JGJ419" s="78"/>
      <c r="JGK419" s="78"/>
      <c r="JGL419" s="78"/>
      <c r="JGM419" s="78"/>
      <c r="JGN419" s="78"/>
      <c r="JGO419" s="78"/>
      <c r="JGP419" s="78"/>
      <c r="JGQ419" s="78"/>
      <c r="JGR419" s="78"/>
      <c r="JGS419" s="78"/>
      <c r="JGT419" s="78"/>
      <c r="JGU419" s="78"/>
      <c r="JGV419" s="78"/>
      <c r="JGW419" s="78"/>
      <c r="JGX419" s="78"/>
      <c r="JGY419" s="78"/>
      <c r="JGZ419" s="78"/>
      <c r="JHA419" s="78"/>
      <c r="JHB419" s="78"/>
      <c r="JHC419" s="78"/>
      <c r="JHD419" s="78"/>
      <c r="JHE419" s="78"/>
      <c r="JHF419" s="78"/>
      <c r="JHG419" s="78"/>
      <c r="JHH419" s="78"/>
      <c r="JHI419" s="78"/>
      <c r="JHJ419" s="78"/>
      <c r="JHK419" s="78"/>
      <c r="JHL419" s="78"/>
      <c r="JHM419" s="78"/>
      <c r="JHN419" s="78"/>
      <c r="JHO419" s="78"/>
      <c r="JHP419" s="78"/>
      <c r="JHQ419" s="78"/>
      <c r="JHR419" s="78"/>
      <c r="JHS419" s="78"/>
      <c r="JHT419" s="78"/>
      <c r="JHU419" s="78"/>
      <c r="JHV419" s="78"/>
      <c r="JHW419" s="78"/>
      <c r="JHX419" s="78"/>
      <c r="JHY419" s="78"/>
      <c r="JHZ419" s="78"/>
      <c r="JIA419" s="78"/>
      <c r="JIB419" s="78"/>
      <c r="JIC419" s="78"/>
      <c r="JID419" s="78"/>
      <c r="JIE419" s="78"/>
      <c r="JIF419" s="78"/>
      <c r="JIG419" s="78"/>
      <c r="JIH419" s="78"/>
      <c r="JII419" s="78"/>
      <c r="JIJ419" s="78"/>
      <c r="JIK419" s="78"/>
      <c r="JIL419" s="78"/>
      <c r="JIM419" s="78"/>
      <c r="JIN419" s="78"/>
      <c r="JIO419" s="78"/>
      <c r="JIP419" s="78"/>
      <c r="JIQ419" s="78"/>
      <c r="JIR419" s="78"/>
      <c r="JIS419" s="78"/>
      <c r="JIT419" s="78"/>
      <c r="JIU419" s="78"/>
      <c r="JIV419" s="78"/>
      <c r="JIW419" s="78"/>
      <c r="JIX419" s="78"/>
      <c r="JIY419" s="78"/>
      <c r="JIZ419" s="78"/>
      <c r="JJA419" s="78"/>
      <c r="JJB419" s="78"/>
      <c r="JJC419" s="78"/>
      <c r="JJD419" s="78"/>
      <c r="JJE419" s="78"/>
      <c r="JJF419" s="78"/>
      <c r="JJG419" s="78"/>
      <c r="JJH419" s="78"/>
      <c r="JJI419" s="78"/>
      <c r="JJJ419" s="78"/>
      <c r="JJK419" s="78"/>
      <c r="JJL419" s="78"/>
      <c r="JJM419" s="78"/>
      <c r="JJN419" s="78"/>
      <c r="JJO419" s="78"/>
      <c r="JJP419" s="78"/>
      <c r="JJQ419" s="78"/>
      <c r="JJR419" s="78"/>
      <c r="JJS419" s="78"/>
      <c r="JJT419" s="78"/>
      <c r="JJU419" s="78"/>
      <c r="JJV419" s="78"/>
      <c r="JJW419" s="78"/>
      <c r="JJX419" s="78"/>
      <c r="JJY419" s="78"/>
      <c r="JJZ419" s="78"/>
      <c r="JKA419" s="78"/>
      <c r="JKB419" s="78"/>
      <c r="JKC419" s="78"/>
      <c r="JKD419" s="78"/>
      <c r="JKE419" s="78"/>
      <c r="JKF419" s="78"/>
      <c r="JKG419" s="78"/>
      <c r="JKH419" s="78"/>
      <c r="JKI419" s="78"/>
      <c r="JKJ419" s="78"/>
      <c r="JKK419" s="78"/>
      <c r="JKL419" s="78"/>
      <c r="JKM419" s="78"/>
      <c r="JKN419" s="78"/>
      <c r="JKO419" s="78"/>
      <c r="JKP419" s="78"/>
      <c r="JKQ419" s="78"/>
      <c r="JKR419" s="78"/>
      <c r="JKS419" s="78"/>
      <c r="JKT419" s="78"/>
      <c r="JKU419" s="78"/>
      <c r="JKV419" s="78"/>
      <c r="JKW419" s="78"/>
      <c r="JKX419" s="78"/>
      <c r="JKY419" s="78"/>
      <c r="JKZ419" s="78"/>
      <c r="JLA419" s="78"/>
      <c r="JLB419" s="78"/>
      <c r="JLC419" s="78"/>
      <c r="JLD419" s="78"/>
      <c r="JLE419" s="78"/>
      <c r="JLF419" s="78"/>
      <c r="JLG419" s="78"/>
      <c r="JLH419" s="78"/>
      <c r="JLI419" s="78"/>
      <c r="JLJ419" s="78"/>
      <c r="JLK419" s="78"/>
      <c r="JLL419" s="78"/>
      <c r="JLM419" s="78"/>
      <c r="JLN419" s="78"/>
      <c r="JLO419" s="78"/>
      <c r="JLP419" s="78"/>
      <c r="JLQ419" s="78"/>
      <c r="JLR419" s="78"/>
      <c r="JLS419" s="78"/>
      <c r="JLT419" s="78"/>
      <c r="JLU419" s="78"/>
      <c r="JLV419" s="78"/>
      <c r="JLW419" s="78"/>
      <c r="JLX419" s="78"/>
      <c r="JLY419" s="78"/>
      <c r="JLZ419" s="78"/>
      <c r="JMA419" s="78"/>
      <c r="JMB419" s="78"/>
      <c r="JMC419" s="78"/>
      <c r="JMD419" s="78"/>
      <c r="JME419" s="78"/>
      <c r="JMF419" s="78"/>
      <c r="JMG419" s="78"/>
      <c r="JMH419" s="78"/>
      <c r="JMI419" s="78"/>
      <c r="JMJ419" s="78"/>
      <c r="JMK419" s="78"/>
      <c r="JML419" s="78"/>
      <c r="JMM419" s="78"/>
      <c r="JMN419" s="78"/>
      <c r="JMO419" s="78"/>
      <c r="JMP419" s="78"/>
      <c r="JMQ419" s="78"/>
      <c r="JMR419" s="78"/>
      <c r="JMS419" s="78"/>
      <c r="JMT419" s="78"/>
      <c r="JMU419" s="78"/>
      <c r="JMV419" s="78"/>
      <c r="JMW419" s="78"/>
      <c r="JMX419" s="78"/>
      <c r="JMY419" s="78"/>
      <c r="JMZ419" s="78"/>
      <c r="JNA419" s="78"/>
      <c r="JNB419" s="78"/>
      <c r="JNC419" s="78"/>
      <c r="JND419" s="78"/>
      <c r="JNE419" s="78"/>
      <c r="JNF419" s="78"/>
      <c r="JNG419" s="78"/>
      <c r="JNH419" s="78"/>
      <c r="JNI419" s="78"/>
      <c r="JNJ419" s="78"/>
      <c r="JNK419" s="78"/>
      <c r="JNL419" s="78"/>
      <c r="JNM419" s="78"/>
      <c r="JNN419" s="78"/>
      <c r="JNO419" s="78"/>
      <c r="JNP419" s="78"/>
      <c r="JNQ419" s="78"/>
      <c r="JNR419" s="78"/>
      <c r="JNS419" s="78"/>
      <c r="JNT419" s="78"/>
      <c r="JNU419" s="78"/>
      <c r="JNV419" s="78"/>
      <c r="JNW419" s="78"/>
      <c r="JNX419" s="78"/>
      <c r="JNY419" s="78"/>
      <c r="JNZ419" s="78"/>
      <c r="JOA419" s="78"/>
      <c r="JOB419" s="78"/>
      <c r="JOC419" s="78"/>
      <c r="JOD419" s="78"/>
      <c r="JOE419" s="78"/>
      <c r="JOF419" s="78"/>
      <c r="JOG419" s="78"/>
      <c r="JOH419" s="78"/>
      <c r="JOI419" s="78"/>
      <c r="JOJ419" s="78"/>
      <c r="JOK419" s="78"/>
      <c r="JOL419" s="78"/>
      <c r="JOM419" s="78"/>
      <c r="JON419" s="78"/>
      <c r="JOO419" s="78"/>
      <c r="JOP419" s="78"/>
      <c r="JOQ419" s="78"/>
      <c r="JOR419" s="78"/>
      <c r="JOS419" s="78"/>
      <c r="JOT419" s="78"/>
      <c r="JOU419" s="78"/>
      <c r="JOV419" s="78"/>
      <c r="JOW419" s="78"/>
      <c r="JOX419" s="78"/>
      <c r="JOY419" s="78"/>
      <c r="JOZ419" s="78"/>
      <c r="JPA419" s="78"/>
      <c r="JPB419" s="78"/>
      <c r="JPC419" s="78"/>
      <c r="JPD419" s="78"/>
      <c r="JPE419" s="78"/>
      <c r="JPF419" s="78"/>
      <c r="JPG419" s="78"/>
      <c r="JPH419" s="78"/>
      <c r="JPI419" s="78"/>
      <c r="JPJ419" s="78"/>
      <c r="JPK419" s="78"/>
      <c r="JPL419" s="78"/>
      <c r="JPM419" s="78"/>
      <c r="JPN419" s="78"/>
      <c r="JPO419" s="78"/>
      <c r="JPP419" s="78"/>
      <c r="JPQ419" s="78"/>
      <c r="JPR419" s="78"/>
      <c r="JPS419" s="78"/>
      <c r="JPT419" s="78"/>
      <c r="JPU419" s="78"/>
      <c r="JPV419" s="78"/>
      <c r="JPW419" s="78"/>
      <c r="JPX419" s="78"/>
      <c r="JPY419" s="78"/>
      <c r="JPZ419" s="78"/>
      <c r="JQA419" s="78"/>
      <c r="JQB419" s="78"/>
      <c r="JQC419" s="78"/>
      <c r="JQD419" s="78"/>
      <c r="JQE419" s="78"/>
      <c r="JQF419" s="78"/>
      <c r="JQG419" s="78"/>
      <c r="JQH419" s="78"/>
      <c r="JQI419" s="78"/>
      <c r="JQJ419" s="78"/>
      <c r="JQK419" s="78"/>
      <c r="JQL419" s="78"/>
      <c r="JQM419" s="78"/>
      <c r="JQN419" s="78"/>
      <c r="JQO419" s="78"/>
      <c r="JQP419" s="78"/>
      <c r="JQQ419" s="78"/>
      <c r="JQR419" s="78"/>
      <c r="JQS419" s="78"/>
      <c r="JQT419" s="78"/>
      <c r="JQU419" s="78"/>
      <c r="JQV419" s="78"/>
      <c r="JQW419" s="78"/>
      <c r="JQX419" s="78"/>
      <c r="JQY419" s="78"/>
      <c r="JQZ419" s="78"/>
      <c r="JRA419" s="78"/>
      <c r="JRB419" s="78"/>
      <c r="JRC419" s="78"/>
      <c r="JRD419" s="78"/>
      <c r="JRE419" s="78"/>
      <c r="JRF419" s="78"/>
      <c r="JRG419" s="78"/>
      <c r="JRH419" s="78"/>
      <c r="JRI419" s="78"/>
      <c r="JRJ419" s="78"/>
      <c r="JRK419" s="78"/>
      <c r="JRL419" s="78"/>
      <c r="JRM419" s="78"/>
      <c r="JRN419" s="78"/>
      <c r="JRO419" s="78"/>
      <c r="JRP419" s="78"/>
      <c r="JRQ419" s="78"/>
      <c r="JRR419" s="78"/>
      <c r="JRS419" s="78"/>
      <c r="JRT419" s="78"/>
      <c r="JRU419" s="78"/>
      <c r="JRV419" s="78"/>
      <c r="JRW419" s="78"/>
      <c r="JRX419" s="78"/>
      <c r="JRY419" s="78"/>
      <c r="JRZ419" s="78"/>
      <c r="JSA419" s="78"/>
      <c r="JSB419" s="78"/>
      <c r="JSC419" s="78"/>
      <c r="JSD419" s="78"/>
      <c r="JSE419" s="78"/>
      <c r="JSF419" s="78"/>
      <c r="JSG419" s="78"/>
      <c r="JSH419" s="78"/>
      <c r="JSI419" s="78"/>
      <c r="JSJ419" s="78"/>
      <c r="JSK419" s="78"/>
      <c r="JSL419" s="78"/>
      <c r="JSM419" s="78"/>
      <c r="JSN419" s="78"/>
      <c r="JSO419" s="78"/>
      <c r="JSP419" s="78"/>
      <c r="JSQ419" s="78"/>
      <c r="JSR419" s="78"/>
      <c r="JSS419" s="78"/>
      <c r="JST419" s="78"/>
      <c r="JSU419" s="78"/>
      <c r="JSV419" s="78"/>
      <c r="JSW419" s="78"/>
      <c r="JSX419" s="78"/>
      <c r="JSY419" s="78"/>
      <c r="JSZ419" s="78"/>
      <c r="JTA419" s="78"/>
      <c r="JTB419" s="78"/>
      <c r="JTC419" s="78"/>
      <c r="JTD419" s="78"/>
      <c r="JTE419" s="78"/>
      <c r="JTF419" s="78"/>
      <c r="JTG419" s="78"/>
      <c r="JTH419" s="78"/>
      <c r="JTI419" s="78"/>
      <c r="JTJ419" s="78"/>
      <c r="JTK419" s="78"/>
      <c r="JTL419" s="78"/>
      <c r="JTM419" s="78"/>
      <c r="JTN419" s="78"/>
      <c r="JTO419" s="78"/>
      <c r="JTP419" s="78"/>
      <c r="JTQ419" s="78"/>
      <c r="JTR419" s="78"/>
      <c r="JTS419" s="78"/>
      <c r="JTT419" s="78"/>
      <c r="JTU419" s="78"/>
      <c r="JTV419" s="78"/>
      <c r="JTW419" s="78"/>
      <c r="JTX419" s="78"/>
      <c r="JTY419" s="78"/>
      <c r="JTZ419" s="78"/>
      <c r="JUA419" s="78"/>
      <c r="JUB419" s="78"/>
      <c r="JUC419" s="78"/>
      <c r="JUD419" s="78"/>
      <c r="JUE419" s="78"/>
      <c r="JUF419" s="78"/>
      <c r="JUG419" s="78"/>
      <c r="JUH419" s="78"/>
      <c r="JUI419" s="78"/>
      <c r="JUJ419" s="78"/>
      <c r="JUK419" s="78"/>
      <c r="JUL419" s="78"/>
      <c r="JUM419" s="78"/>
      <c r="JUN419" s="78"/>
      <c r="JUO419" s="78"/>
      <c r="JUP419" s="78"/>
      <c r="JUQ419" s="78"/>
      <c r="JUR419" s="78"/>
      <c r="JUS419" s="78"/>
      <c r="JUT419" s="78"/>
      <c r="JUU419" s="78"/>
      <c r="JUV419" s="78"/>
      <c r="JUW419" s="78"/>
      <c r="JUX419" s="78"/>
      <c r="JUY419" s="78"/>
      <c r="JUZ419" s="78"/>
      <c r="JVA419" s="78"/>
      <c r="JVB419" s="78"/>
      <c r="JVC419" s="78"/>
      <c r="JVD419" s="78"/>
      <c r="JVE419" s="78"/>
      <c r="JVF419" s="78"/>
      <c r="JVG419" s="78"/>
      <c r="JVH419" s="78"/>
      <c r="JVI419" s="78"/>
      <c r="JVJ419" s="78"/>
      <c r="JVK419" s="78"/>
      <c r="JVL419" s="78"/>
      <c r="JVM419" s="78"/>
      <c r="JVN419" s="78"/>
      <c r="JVO419" s="78"/>
      <c r="JVP419" s="78"/>
      <c r="JVQ419" s="78"/>
      <c r="JVR419" s="78"/>
      <c r="JVS419" s="78"/>
      <c r="JVT419" s="78"/>
      <c r="JVU419" s="78"/>
      <c r="JVV419" s="78"/>
      <c r="JVW419" s="78"/>
      <c r="JVX419" s="78"/>
      <c r="JVY419" s="78"/>
      <c r="JVZ419" s="78"/>
      <c r="JWA419" s="78"/>
      <c r="JWB419" s="78"/>
      <c r="JWC419" s="78"/>
      <c r="JWD419" s="78"/>
      <c r="JWE419" s="78"/>
      <c r="JWF419" s="78"/>
      <c r="JWG419" s="78"/>
      <c r="JWH419" s="78"/>
      <c r="JWI419" s="78"/>
      <c r="JWJ419" s="78"/>
      <c r="JWK419" s="78"/>
      <c r="JWL419" s="78"/>
      <c r="JWM419" s="78"/>
      <c r="JWN419" s="78"/>
      <c r="JWO419" s="78"/>
      <c r="JWP419" s="78"/>
      <c r="JWQ419" s="78"/>
      <c r="JWR419" s="78"/>
      <c r="JWS419" s="78"/>
      <c r="JWT419" s="78"/>
      <c r="JWU419" s="78"/>
      <c r="JWV419" s="78"/>
      <c r="JWW419" s="78"/>
      <c r="JWX419" s="78"/>
      <c r="JWY419" s="78"/>
      <c r="JWZ419" s="78"/>
      <c r="JXA419" s="78"/>
      <c r="JXB419" s="78"/>
      <c r="JXC419" s="78"/>
      <c r="JXD419" s="78"/>
      <c r="JXE419" s="78"/>
      <c r="JXF419" s="78"/>
      <c r="JXG419" s="78"/>
      <c r="JXH419" s="78"/>
      <c r="JXI419" s="78"/>
      <c r="JXJ419" s="78"/>
      <c r="JXK419" s="78"/>
      <c r="JXL419" s="78"/>
      <c r="JXM419" s="78"/>
      <c r="JXN419" s="78"/>
      <c r="JXO419" s="78"/>
      <c r="JXP419" s="78"/>
      <c r="JXQ419" s="78"/>
      <c r="JXR419" s="78"/>
      <c r="JXS419" s="78"/>
      <c r="JXT419" s="78"/>
      <c r="JXU419" s="78"/>
      <c r="JXV419" s="78"/>
      <c r="JXW419" s="78"/>
      <c r="JXX419" s="78"/>
      <c r="JXY419" s="78"/>
      <c r="JXZ419" s="78"/>
      <c r="JYA419" s="78"/>
      <c r="JYB419" s="78"/>
      <c r="JYC419" s="78"/>
      <c r="JYD419" s="78"/>
      <c r="JYE419" s="78"/>
      <c r="JYF419" s="78"/>
      <c r="JYG419" s="78"/>
      <c r="JYH419" s="78"/>
      <c r="JYI419" s="78"/>
      <c r="JYJ419" s="78"/>
      <c r="JYK419" s="78"/>
      <c r="JYL419" s="78"/>
      <c r="JYM419" s="78"/>
      <c r="JYN419" s="78"/>
      <c r="JYO419" s="78"/>
      <c r="JYP419" s="78"/>
      <c r="JYQ419" s="78"/>
      <c r="JYR419" s="78"/>
      <c r="JYS419" s="78"/>
      <c r="JYT419" s="78"/>
      <c r="JYU419" s="78"/>
      <c r="JYV419" s="78"/>
      <c r="JYW419" s="78"/>
      <c r="JYX419" s="78"/>
      <c r="JYY419" s="78"/>
      <c r="JYZ419" s="78"/>
      <c r="JZA419" s="78"/>
      <c r="JZB419" s="78"/>
      <c r="JZC419" s="78"/>
      <c r="JZD419" s="78"/>
      <c r="JZE419" s="78"/>
      <c r="JZF419" s="78"/>
      <c r="JZG419" s="78"/>
      <c r="JZH419" s="78"/>
      <c r="JZI419" s="78"/>
      <c r="JZJ419" s="78"/>
      <c r="JZK419" s="78"/>
      <c r="JZL419" s="78"/>
      <c r="JZM419" s="78"/>
      <c r="JZN419" s="78"/>
      <c r="JZO419" s="78"/>
      <c r="JZP419" s="78"/>
      <c r="JZQ419" s="78"/>
      <c r="JZR419" s="78"/>
      <c r="JZS419" s="78"/>
      <c r="JZT419" s="78"/>
      <c r="JZU419" s="78"/>
      <c r="JZV419" s="78"/>
      <c r="JZW419" s="78"/>
      <c r="JZX419" s="78"/>
      <c r="JZY419" s="78"/>
      <c r="JZZ419" s="78"/>
      <c r="KAA419" s="78"/>
      <c r="KAB419" s="78"/>
      <c r="KAC419" s="78"/>
      <c r="KAD419" s="78"/>
      <c r="KAE419" s="78"/>
      <c r="KAF419" s="78"/>
      <c r="KAG419" s="78"/>
      <c r="KAH419" s="78"/>
      <c r="KAI419" s="78"/>
      <c r="KAJ419" s="78"/>
      <c r="KAK419" s="78"/>
      <c r="KAL419" s="78"/>
      <c r="KAM419" s="78"/>
      <c r="KAN419" s="78"/>
      <c r="KAO419" s="78"/>
      <c r="KAP419" s="78"/>
      <c r="KAQ419" s="78"/>
      <c r="KAR419" s="78"/>
      <c r="KAS419" s="78"/>
      <c r="KAT419" s="78"/>
      <c r="KAU419" s="78"/>
      <c r="KAV419" s="78"/>
      <c r="KAW419" s="78"/>
      <c r="KAX419" s="78"/>
      <c r="KAY419" s="78"/>
      <c r="KAZ419" s="78"/>
      <c r="KBA419" s="78"/>
      <c r="KBB419" s="78"/>
      <c r="KBC419" s="78"/>
      <c r="KBD419" s="78"/>
      <c r="KBE419" s="78"/>
      <c r="KBF419" s="78"/>
      <c r="KBG419" s="78"/>
      <c r="KBH419" s="78"/>
      <c r="KBI419" s="78"/>
      <c r="KBJ419" s="78"/>
      <c r="KBK419" s="78"/>
      <c r="KBL419" s="78"/>
      <c r="KBM419" s="78"/>
      <c r="KBN419" s="78"/>
      <c r="KBO419" s="78"/>
      <c r="KBP419" s="78"/>
      <c r="KBQ419" s="78"/>
      <c r="KBR419" s="78"/>
      <c r="KBS419" s="78"/>
      <c r="KBT419" s="78"/>
      <c r="KBU419" s="78"/>
      <c r="KBV419" s="78"/>
      <c r="KBW419" s="78"/>
      <c r="KBX419" s="78"/>
      <c r="KBY419" s="78"/>
      <c r="KBZ419" s="78"/>
      <c r="KCA419" s="78"/>
      <c r="KCB419" s="78"/>
      <c r="KCC419" s="78"/>
      <c r="KCD419" s="78"/>
      <c r="KCE419" s="78"/>
      <c r="KCF419" s="78"/>
      <c r="KCG419" s="78"/>
      <c r="KCH419" s="78"/>
      <c r="KCI419" s="78"/>
      <c r="KCJ419" s="78"/>
      <c r="KCK419" s="78"/>
      <c r="KCL419" s="78"/>
      <c r="KCM419" s="78"/>
      <c r="KCN419" s="78"/>
      <c r="KCO419" s="78"/>
      <c r="KCP419" s="78"/>
      <c r="KCQ419" s="78"/>
      <c r="KCR419" s="78"/>
      <c r="KCS419" s="78"/>
      <c r="KCT419" s="78"/>
      <c r="KCU419" s="78"/>
      <c r="KCV419" s="78"/>
      <c r="KCW419" s="78"/>
      <c r="KCX419" s="78"/>
      <c r="KCY419" s="78"/>
      <c r="KCZ419" s="78"/>
      <c r="KDA419" s="78"/>
      <c r="KDB419" s="78"/>
      <c r="KDC419" s="78"/>
      <c r="KDD419" s="78"/>
      <c r="KDE419" s="78"/>
      <c r="KDF419" s="78"/>
      <c r="KDG419" s="78"/>
      <c r="KDH419" s="78"/>
      <c r="KDI419" s="78"/>
      <c r="KDJ419" s="78"/>
      <c r="KDK419" s="78"/>
      <c r="KDL419" s="78"/>
      <c r="KDM419" s="78"/>
      <c r="KDN419" s="78"/>
      <c r="KDO419" s="78"/>
      <c r="KDP419" s="78"/>
      <c r="KDQ419" s="78"/>
      <c r="KDR419" s="78"/>
      <c r="KDS419" s="78"/>
      <c r="KDT419" s="78"/>
      <c r="KDU419" s="78"/>
      <c r="KDV419" s="78"/>
      <c r="KDW419" s="78"/>
      <c r="KDX419" s="78"/>
      <c r="KDY419" s="78"/>
      <c r="KDZ419" s="78"/>
      <c r="KEA419" s="78"/>
      <c r="KEB419" s="78"/>
      <c r="KEC419" s="78"/>
      <c r="KED419" s="78"/>
      <c r="KEE419" s="78"/>
      <c r="KEF419" s="78"/>
      <c r="KEG419" s="78"/>
      <c r="KEH419" s="78"/>
      <c r="KEI419" s="78"/>
      <c r="KEJ419" s="78"/>
      <c r="KEK419" s="78"/>
      <c r="KEL419" s="78"/>
      <c r="KEM419" s="78"/>
      <c r="KEN419" s="78"/>
      <c r="KEO419" s="78"/>
      <c r="KEP419" s="78"/>
      <c r="KEQ419" s="78"/>
      <c r="KER419" s="78"/>
      <c r="KES419" s="78"/>
      <c r="KET419" s="78"/>
      <c r="KEU419" s="78"/>
      <c r="KEV419" s="78"/>
      <c r="KEW419" s="78"/>
      <c r="KEX419" s="78"/>
      <c r="KEY419" s="78"/>
      <c r="KEZ419" s="78"/>
      <c r="KFA419" s="78"/>
      <c r="KFB419" s="78"/>
      <c r="KFC419" s="78"/>
      <c r="KFD419" s="78"/>
      <c r="KFE419" s="78"/>
      <c r="KFF419" s="78"/>
      <c r="KFG419" s="78"/>
      <c r="KFH419" s="78"/>
      <c r="KFI419" s="78"/>
      <c r="KFJ419" s="78"/>
      <c r="KFK419" s="78"/>
      <c r="KFL419" s="78"/>
      <c r="KFM419" s="78"/>
      <c r="KFN419" s="78"/>
      <c r="KFO419" s="78"/>
      <c r="KFP419" s="78"/>
      <c r="KFQ419" s="78"/>
      <c r="KFR419" s="78"/>
      <c r="KFS419" s="78"/>
      <c r="KFT419" s="78"/>
      <c r="KFU419" s="78"/>
      <c r="KFV419" s="78"/>
      <c r="KFW419" s="78"/>
      <c r="KFX419" s="78"/>
      <c r="KFY419" s="78"/>
      <c r="KFZ419" s="78"/>
      <c r="KGA419" s="78"/>
      <c r="KGB419" s="78"/>
      <c r="KGC419" s="78"/>
      <c r="KGD419" s="78"/>
      <c r="KGE419" s="78"/>
      <c r="KGF419" s="78"/>
      <c r="KGG419" s="78"/>
      <c r="KGH419" s="78"/>
      <c r="KGI419" s="78"/>
      <c r="KGJ419" s="78"/>
      <c r="KGK419" s="78"/>
      <c r="KGL419" s="78"/>
      <c r="KGM419" s="78"/>
      <c r="KGN419" s="78"/>
      <c r="KGO419" s="78"/>
      <c r="KGP419" s="78"/>
      <c r="KGQ419" s="78"/>
      <c r="KGR419" s="78"/>
      <c r="KGS419" s="78"/>
      <c r="KGT419" s="78"/>
      <c r="KGU419" s="78"/>
      <c r="KGV419" s="78"/>
      <c r="KGW419" s="78"/>
      <c r="KGX419" s="78"/>
      <c r="KGY419" s="78"/>
      <c r="KGZ419" s="78"/>
      <c r="KHA419" s="78"/>
      <c r="KHB419" s="78"/>
      <c r="KHC419" s="78"/>
      <c r="KHD419" s="78"/>
      <c r="KHE419" s="78"/>
      <c r="KHF419" s="78"/>
      <c r="KHG419" s="78"/>
      <c r="KHH419" s="78"/>
      <c r="KHI419" s="78"/>
      <c r="KHJ419" s="78"/>
      <c r="KHK419" s="78"/>
      <c r="KHL419" s="78"/>
      <c r="KHM419" s="78"/>
      <c r="KHN419" s="78"/>
      <c r="KHO419" s="78"/>
      <c r="KHP419" s="78"/>
      <c r="KHQ419" s="78"/>
      <c r="KHR419" s="78"/>
      <c r="KHS419" s="78"/>
      <c r="KHT419" s="78"/>
      <c r="KHU419" s="78"/>
      <c r="KHV419" s="78"/>
      <c r="KHW419" s="78"/>
      <c r="KHX419" s="78"/>
      <c r="KHY419" s="78"/>
      <c r="KHZ419" s="78"/>
      <c r="KIA419" s="78"/>
      <c r="KIB419" s="78"/>
      <c r="KIC419" s="78"/>
      <c r="KID419" s="78"/>
      <c r="KIE419" s="78"/>
      <c r="KIF419" s="78"/>
      <c r="KIG419" s="78"/>
      <c r="KIH419" s="78"/>
      <c r="KII419" s="78"/>
      <c r="KIJ419" s="78"/>
      <c r="KIK419" s="78"/>
      <c r="KIL419" s="78"/>
      <c r="KIM419" s="78"/>
      <c r="KIN419" s="78"/>
      <c r="KIO419" s="78"/>
      <c r="KIP419" s="78"/>
      <c r="KIQ419" s="78"/>
      <c r="KIR419" s="78"/>
      <c r="KIS419" s="78"/>
      <c r="KIT419" s="78"/>
      <c r="KIU419" s="78"/>
      <c r="KIV419" s="78"/>
      <c r="KIW419" s="78"/>
      <c r="KIX419" s="78"/>
      <c r="KIY419" s="78"/>
      <c r="KIZ419" s="78"/>
      <c r="KJA419" s="78"/>
      <c r="KJB419" s="78"/>
      <c r="KJC419" s="78"/>
      <c r="KJD419" s="78"/>
      <c r="KJE419" s="78"/>
      <c r="KJF419" s="78"/>
      <c r="KJG419" s="78"/>
      <c r="KJH419" s="78"/>
      <c r="KJI419" s="78"/>
      <c r="KJJ419" s="78"/>
      <c r="KJK419" s="78"/>
      <c r="KJL419" s="78"/>
      <c r="KJM419" s="78"/>
      <c r="KJN419" s="78"/>
      <c r="KJO419" s="78"/>
      <c r="KJP419" s="78"/>
      <c r="KJQ419" s="78"/>
      <c r="KJR419" s="78"/>
      <c r="KJS419" s="78"/>
      <c r="KJT419" s="78"/>
      <c r="KJU419" s="78"/>
      <c r="KJV419" s="78"/>
      <c r="KJW419" s="78"/>
      <c r="KJX419" s="78"/>
      <c r="KJY419" s="78"/>
      <c r="KJZ419" s="78"/>
      <c r="KKA419" s="78"/>
      <c r="KKB419" s="78"/>
      <c r="KKC419" s="78"/>
      <c r="KKD419" s="78"/>
      <c r="KKE419" s="78"/>
      <c r="KKF419" s="78"/>
      <c r="KKG419" s="78"/>
      <c r="KKH419" s="78"/>
      <c r="KKI419" s="78"/>
      <c r="KKJ419" s="78"/>
      <c r="KKK419" s="78"/>
      <c r="KKL419" s="78"/>
      <c r="KKM419" s="78"/>
      <c r="KKN419" s="78"/>
      <c r="KKO419" s="78"/>
      <c r="KKP419" s="78"/>
      <c r="KKQ419" s="78"/>
      <c r="KKR419" s="78"/>
      <c r="KKS419" s="78"/>
      <c r="KKT419" s="78"/>
      <c r="KKU419" s="78"/>
      <c r="KKV419" s="78"/>
      <c r="KKW419" s="78"/>
      <c r="KKX419" s="78"/>
      <c r="KKY419" s="78"/>
      <c r="KKZ419" s="78"/>
      <c r="KLA419" s="78"/>
      <c r="KLB419" s="78"/>
      <c r="KLC419" s="78"/>
      <c r="KLD419" s="78"/>
      <c r="KLE419" s="78"/>
      <c r="KLF419" s="78"/>
      <c r="KLG419" s="78"/>
      <c r="KLH419" s="78"/>
      <c r="KLI419" s="78"/>
      <c r="KLJ419" s="78"/>
      <c r="KLK419" s="78"/>
      <c r="KLL419" s="78"/>
      <c r="KLM419" s="78"/>
      <c r="KLN419" s="78"/>
      <c r="KLO419" s="78"/>
      <c r="KLP419" s="78"/>
      <c r="KLQ419" s="78"/>
      <c r="KLR419" s="78"/>
      <c r="KLS419" s="78"/>
      <c r="KLT419" s="78"/>
      <c r="KLU419" s="78"/>
      <c r="KLV419" s="78"/>
      <c r="KLW419" s="78"/>
      <c r="KLX419" s="78"/>
      <c r="KLY419" s="78"/>
      <c r="KLZ419" s="78"/>
      <c r="KMA419" s="78"/>
      <c r="KMB419" s="78"/>
      <c r="KMC419" s="78"/>
      <c r="KMD419" s="78"/>
      <c r="KME419" s="78"/>
      <c r="KMF419" s="78"/>
      <c r="KMG419" s="78"/>
      <c r="KMH419" s="78"/>
      <c r="KMI419" s="78"/>
      <c r="KMJ419" s="78"/>
      <c r="KMK419" s="78"/>
      <c r="KML419" s="78"/>
      <c r="KMM419" s="78"/>
      <c r="KMN419" s="78"/>
      <c r="KMO419" s="78"/>
      <c r="KMP419" s="78"/>
      <c r="KMQ419" s="78"/>
      <c r="KMR419" s="78"/>
      <c r="KMS419" s="78"/>
      <c r="KMT419" s="78"/>
      <c r="KMU419" s="78"/>
      <c r="KMV419" s="78"/>
      <c r="KMW419" s="78"/>
      <c r="KMX419" s="78"/>
      <c r="KMY419" s="78"/>
      <c r="KMZ419" s="78"/>
      <c r="KNA419" s="78"/>
      <c r="KNB419" s="78"/>
      <c r="KNC419" s="78"/>
      <c r="KND419" s="78"/>
      <c r="KNE419" s="78"/>
      <c r="KNF419" s="78"/>
      <c r="KNG419" s="78"/>
      <c r="KNH419" s="78"/>
      <c r="KNI419" s="78"/>
      <c r="KNJ419" s="78"/>
      <c r="KNK419" s="78"/>
      <c r="KNL419" s="78"/>
      <c r="KNM419" s="78"/>
      <c r="KNN419" s="78"/>
      <c r="KNO419" s="78"/>
      <c r="KNP419" s="78"/>
      <c r="KNQ419" s="78"/>
      <c r="KNR419" s="78"/>
      <c r="KNS419" s="78"/>
      <c r="KNT419" s="78"/>
      <c r="KNU419" s="78"/>
      <c r="KNV419" s="78"/>
      <c r="KNW419" s="78"/>
      <c r="KNX419" s="78"/>
      <c r="KNY419" s="78"/>
      <c r="KNZ419" s="78"/>
      <c r="KOA419" s="78"/>
      <c r="KOB419" s="78"/>
      <c r="KOC419" s="78"/>
      <c r="KOD419" s="78"/>
      <c r="KOE419" s="78"/>
      <c r="KOF419" s="78"/>
      <c r="KOG419" s="78"/>
      <c r="KOH419" s="78"/>
      <c r="KOI419" s="78"/>
      <c r="KOJ419" s="78"/>
      <c r="KOK419" s="78"/>
      <c r="KOL419" s="78"/>
      <c r="KOM419" s="78"/>
      <c r="KON419" s="78"/>
      <c r="KOO419" s="78"/>
      <c r="KOP419" s="78"/>
      <c r="KOQ419" s="78"/>
      <c r="KOR419" s="78"/>
      <c r="KOS419" s="78"/>
      <c r="KOT419" s="78"/>
      <c r="KOU419" s="78"/>
      <c r="KOV419" s="78"/>
      <c r="KOW419" s="78"/>
      <c r="KOX419" s="78"/>
      <c r="KOY419" s="78"/>
      <c r="KOZ419" s="78"/>
      <c r="KPA419" s="78"/>
      <c r="KPB419" s="78"/>
      <c r="KPC419" s="78"/>
      <c r="KPD419" s="78"/>
      <c r="KPE419" s="78"/>
      <c r="KPF419" s="78"/>
      <c r="KPG419" s="78"/>
      <c r="KPH419" s="78"/>
      <c r="KPI419" s="78"/>
      <c r="KPJ419" s="78"/>
      <c r="KPK419" s="78"/>
      <c r="KPL419" s="78"/>
      <c r="KPM419" s="78"/>
      <c r="KPN419" s="78"/>
      <c r="KPO419" s="78"/>
      <c r="KPP419" s="78"/>
      <c r="KPQ419" s="78"/>
      <c r="KPR419" s="78"/>
      <c r="KPS419" s="78"/>
      <c r="KPT419" s="78"/>
      <c r="KPU419" s="78"/>
      <c r="KPV419" s="78"/>
      <c r="KPW419" s="78"/>
      <c r="KPX419" s="78"/>
      <c r="KPY419" s="78"/>
      <c r="KPZ419" s="78"/>
      <c r="KQA419" s="78"/>
      <c r="KQB419" s="78"/>
      <c r="KQC419" s="78"/>
      <c r="KQD419" s="78"/>
      <c r="KQE419" s="78"/>
      <c r="KQF419" s="78"/>
      <c r="KQG419" s="78"/>
      <c r="KQH419" s="78"/>
      <c r="KQI419" s="78"/>
      <c r="KQJ419" s="78"/>
      <c r="KQK419" s="78"/>
      <c r="KQL419" s="78"/>
      <c r="KQM419" s="78"/>
      <c r="KQN419" s="78"/>
      <c r="KQO419" s="78"/>
      <c r="KQP419" s="78"/>
      <c r="KQQ419" s="78"/>
      <c r="KQR419" s="78"/>
      <c r="KQS419" s="78"/>
      <c r="KQT419" s="78"/>
      <c r="KQU419" s="78"/>
      <c r="KQV419" s="78"/>
      <c r="KQW419" s="78"/>
      <c r="KQX419" s="78"/>
      <c r="KQY419" s="78"/>
      <c r="KQZ419" s="78"/>
      <c r="KRA419" s="78"/>
      <c r="KRB419" s="78"/>
      <c r="KRC419" s="78"/>
      <c r="KRD419" s="78"/>
      <c r="KRE419" s="78"/>
      <c r="KRF419" s="78"/>
      <c r="KRG419" s="78"/>
      <c r="KRH419" s="78"/>
      <c r="KRI419" s="78"/>
      <c r="KRJ419" s="78"/>
      <c r="KRK419" s="78"/>
      <c r="KRL419" s="78"/>
      <c r="KRM419" s="78"/>
      <c r="KRN419" s="78"/>
      <c r="KRO419" s="78"/>
      <c r="KRP419" s="78"/>
      <c r="KRQ419" s="78"/>
      <c r="KRR419" s="78"/>
      <c r="KRS419" s="78"/>
      <c r="KRT419" s="78"/>
      <c r="KRU419" s="78"/>
      <c r="KRV419" s="78"/>
      <c r="KRW419" s="78"/>
      <c r="KRX419" s="78"/>
      <c r="KRY419" s="78"/>
      <c r="KRZ419" s="78"/>
      <c r="KSA419" s="78"/>
      <c r="KSB419" s="78"/>
      <c r="KSC419" s="78"/>
      <c r="KSD419" s="78"/>
      <c r="KSE419" s="78"/>
      <c r="KSF419" s="78"/>
      <c r="KSG419" s="78"/>
      <c r="KSH419" s="78"/>
      <c r="KSI419" s="78"/>
      <c r="KSJ419" s="78"/>
      <c r="KSK419" s="78"/>
      <c r="KSL419" s="78"/>
      <c r="KSM419" s="78"/>
      <c r="KSN419" s="78"/>
      <c r="KSO419" s="78"/>
      <c r="KSP419" s="78"/>
      <c r="KSQ419" s="78"/>
      <c r="KSR419" s="78"/>
      <c r="KSS419" s="78"/>
      <c r="KST419" s="78"/>
      <c r="KSU419" s="78"/>
      <c r="KSV419" s="78"/>
      <c r="KSW419" s="78"/>
      <c r="KSX419" s="78"/>
      <c r="KSY419" s="78"/>
      <c r="KSZ419" s="78"/>
      <c r="KTA419" s="78"/>
      <c r="KTB419" s="78"/>
      <c r="KTC419" s="78"/>
      <c r="KTD419" s="78"/>
      <c r="KTE419" s="78"/>
      <c r="KTF419" s="78"/>
      <c r="KTG419" s="78"/>
      <c r="KTH419" s="78"/>
      <c r="KTI419" s="78"/>
      <c r="KTJ419" s="78"/>
      <c r="KTK419" s="78"/>
      <c r="KTL419" s="78"/>
      <c r="KTM419" s="78"/>
      <c r="KTN419" s="78"/>
      <c r="KTO419" s="78"/>
      <c r="KTP419" s="78"/>
      <c r="KTQ419" s="78"/>
      <c r="KTR419" s="78"/>
      <c r="KTS419" s="78"/>
      <c r="KTT419" s="78"/>
      <c r="KTU419" s="78"/>
      <c r="KTV419" s="78"/>
      <c r="KTW419" s="78"/>
      <c r="KTX419" s="78"/>
      <c r="KTY419" s="78"/>
      <c r="KTZ419" s="78"/>
      <c r="KUA419" s="78"/>
      <c r="KUB419" s="78"/>
      <c r="KUC419" s="78"/>
      <c r="KUD419" s="78"/>
      <c r="KUE419" s="78"/>
      <c r="KUF419" s="78"/>
      <c r="KUG419" s="78"/>
      <c r="KUH419" s="78"/>
      <c r="KUI419" s="78"/>
      <c r="KUJ419" s="78"/>
      <c r="KUK419" s="78"/>
      <c r="KUL419" s="78"/>
      <c r="KUM419" s="78"/>
      <c r="KUN419" s="78"/>
      <c r="KUO419" s="78"/>
      <c r="KUP419" s="78"/>
      <c r="KUQ419" s="78"/>
      <c r="KUR419" s="78"/>
      <c r="KUS419" s="78"/>
      <c r="KUT419" s="78"/>
      <c r="KUU419" s="78"/>
      <c r="KUV419" s="78"/>
      <c r="KUW419" s="78"/>
      <c r="KUX419" s="78"/>
      <c r="KUY419" s="78"/>
      <c r="KUZ419" s="78"/>
      <c r="KVA419" s="78"/>
      <c r="KVB419" s="78"/>
      <c r="KVC419" s="78"/>
      <c r="KVD419" s="78"/>
      <c r="KVE419" s="78"/>
      <c r="KVF419" s="78"/>
      <c r="KVG419" s="78"/>
      <c r="KVH419" s="78"/>
      <c r="KVI419" s="78"/>
      <c r="KVJ419" s="78"/>
      <c r="KVK419" s="78"/>
      <c r="KVL419" s="78"/>
      <c r="KVM419" s="78"/>
      <c r="KVN419" s="78"/>
      <c r="KVO419" s="78"/>
      <c r="KVP419" s="78"/>
      <c r="KVQ419" s="78"/>
      <c r="KVR419" s="78"/>
      <c r="KVS419" s="78"/>
      <c r="KVT419" s="78"/>
      <c r="KVU419" s="78"/>
      <c r="KVV419" s="78"/>
      <c r="KVW419" s="78"/>
      <c r="KVX419" s="78"/>
      <c r="KVY419" s="78"/>
      <c r="KVZ419" s="78"/>
      <c r="KWA419" s="78"/>
      <c r="KWB419" s="78"/>
      <c r="KWC419" s="78"/>
      <c r="KWD419" s="78"/>
      <c r="KWE419" s="78"/>
      <c r="KWF419" s="78"/>
      <c r="KWG419" s="78"/>
      <c r="KWH419" s="78"/>
      <c r="KWI419" s="78"/>
      <c r="KWJ419" s="78"/>
      <c r="KWK419" s="78"/>
      <c r="KWL419" s="78"/>
      <c r="KWM419" s="78"/>
      <c r="KWN419" s="78"/>
      <c r="KWO419" s="78"/>
      <c r="KWP419" s="78"/>
      <c r="KWQ419" s="78"/>
      <c r="KWR419" s="78"/>
      <c r="KWS419" s="78"/>
      <c r="KWT419" s="78"/>
      <c r="KWU419" s="78"/>
      <c r="KWV419" s="78"/>
      <c r="KWW419" s="78"/>
      <c r="KWX419" s="78"/>
      <c r="KWY419" s="78"/>
      <c r="KWZ419" s="78"/>
      <c r="KXA419" s="78"/>
      <c r="KXB419" s="78"/>
      <c r="KXC419" s="78"/>
      <c r="KXD419" s="78"/>
      <c r="KXE419" s="78"/>
      <c r="KXF419" s="78"/>
      <c r="KXG419" s="78"/>
      <c r="KXH419" s="78"/>
      <c r="KXI419" s="78"/>
      <c r="KXJ419" s="78"/>
      <c r="KXK419" s="78"/>
      <c r="KXL419" s="78"/>
      <c r="KXM419" s="78"/>
      <c r="KXN419" s="78"/>
      <c r="KXO419" s="78"/>
      <c r="KXP419" s="78"/>
      <c r="KXQ419" s="78"/>
      <c r="KXR419" s="78"/>
      <c r="KXS419" s="78"/>
      <c r="KXT419" s="78"/>
      <c r="KXU419" s="78"/>
      <c r="KXV419" s="78"/>
      <c r="KXW419" s="78"/>
      <c r="KXX419" s="78"/>
      <c r="KXY419" s="78"/>
      <c r="KXZ419" s="78"/>
      <c r="KYA419" s="78"/>
      <c r="KYB419" s="78"/>
      <c r="KYC419" s="78"/>
      <c r="KYD419" s="78"/>
      <c r="KYE419" s="78"/>
      <c r="KYF419" s="78"/>
      <c r="KYG419" s="78"/>
      <c r="KYH419" s="78"/>
      <c r="KYI419" s="78"/>
      <c r="KYJ419" s="78"/>
      <c r="KYK419" s="78"/>
      <c r="KYL419" s="78"/>
      <c r="KYM419" s="78"/>
      <c r="KYN419" s="78"/>
      <c r="KYO419" s="78"/>
      <c r="KYP419" s="78"/>
      <c r="KYQ419" s="78"/>
      <c r="KYR419" s="78"/>
      <c r="KYS419" s="78"/>
      <c r="KYT419" s="78"/>
      <c r="KYU419" s="78"/>
      <c r="KYV419" s="78"/>
      <c r="KYW419" s="78"/>
      <c r="KYX419" s="78"/>
      <c r="KYY419" s="78"/>
      <c r="KYZ419" s="78"/>
      <c r="KZA419" s="78"/>
      <c r="KZB419" s="78"/>
      <c r="KZC419" s="78"/>
      <c r="KZD419" s="78"/>
      <c r="KZE419" s="78"/>
      <c r="KZF419" s="78"/>
      <c r="KZG419" s="78"/>
      <c r="KZH419" s="78"/>
      <c r="KZI419" s="78"/>
      <c r="KZJ419" s="78"/>
      <c r="KZK419" s="78"/>
      <c r="KZL419" s="78"/>
      <c r="KZM419" s="78"/>
      <c r="KZN419" s="78"/>
      <c r="KZO419" s="78"/>
      <c r="KZP419" s="78"/>
      <c r="KZQ419" s="78"/>
      <c r="KZR419" s="78"/>
      <c r="KZS419" s="78"/>
      <c r="KZT419" s="78"/>
      <c r="KZU419" s="78"/>
      <c r="KZV419" s="78"/>
      <c r="KZW419" s="78"/>
      <c r="KZX419" s="78"/>
      <c r="KZY419" s="78"/>
      <c r="KZZ419" s="78"/>
      <c r="LAA419" s="78"/>
      <c r="LAB419" s="78"/>
      <c r="LAC419" s="78"/>
      <c r="LAD419" s="78"/>
      <c r="LAE419" s="78"/>
      <c r="LAF419" s="78"/>
      <c r="LAG419" s="78"/>
      <c r="LAH419" s="78"/>
      <c r="LAI419" s="78"/>
      <c r="LAJ419" s="78"/>
      <c r="LAK419" s="78"/>
      <c r="LAL419" s="78"/>
      <c r="LAM419" s="78"/>
      <c r="LAN419" s="78"/>
      <c r="LAO419" s="78"/>
      <c r="LAP419" s="78"/>
      <c r="LAQ419" s="78"/>
      <c r="LAR419" s="78"/>
      <c r="LAS419" s="78"/>
      <c r="LAT419" s="78"/>
      <c r="LAU419" s="78"/>
      <c r="LAV419" s="78"/>
      <c r="LAW419" s="78"/>
      <c r="LAX419" s="78"/>
      <c r="LAY419" s="78"/>
      <c r="LAZ419" s="78"/>
      <c r="LBA419" s="78"/>
      <c r="LBB419" s="78"/>
      <c r="LBC419" s="78"/>
      <c r="LBD419" s="78"/>
      <c r="LBE419" s="78"/>
      <c r="LBF419" s="78"/>
      <c r="LBG419" s="78"/>
      <c r="LBH419" s="78"/>
      <c r="LBI419" s="78"/>
      <c r="LBJ419" s="78"/>
      <c r="LBK419" s="78"/>
      <c r="LBL419" s="78"/>
      <c r="LBM419" s="78"/>
      <c r="LBN419" s="78"/>
      <c r="LBO419" s="78"/>
      <c r="LBP419" s="78"/>
      <c r="LBQ419" s="78"/>
      <c r="LBR419" s="78"/>
      <c r="LBS419" s="78"/>
      <c r="LBT419" s="78"/>
      <c r="LBU419" s="78"/>
      <c r="LBV419" s="78"/>
      <c r="LBW419" s="78"/>
      <c r="LBX419" s="78"/>
      <c r="LBY419" s="78"/>
      <c r="LBZ419" s="78"/>
      <c r="LCA419" s="78"/>
      <c r="LCB419" s="78"/>
      <c r="LCC419" s="78"/>
      <c r="LCD419" s="78"/>
      <c r="LCE419" s="78"/>
      <c r="LCF419" s="78"/>
      <c r="LCG419" s="78"/>
      <c r="LCH419" s="78"/>
      <c r="LCI419" s="78"/>
      <c r="LCJ419" s="78"/>
      <c r="LCK419" s="78"/>
      <c r="LCL419" s="78"/>
      <c r="LCM419" s="78"/>
      <c r="LCN419" s="78"/>
      <c r="LCO419" s="78"/>
      <c r="LCP419" s="78"/>
      <c r="LCQ419" s="78"/>
      <c r="LCR419" s="78"/>
      <c r="LCS419" s="78"/>
      <c r="LCT419" s="78"/>
      <c r="LCU419" s="78"/>
      <c r="LCV419" s="78"/>
      <c r="LCW419" s="78"/>
      <c r="LCX419" s="78"/>
      <c r="LCY419" s="78"/>
      <c r="LCZ419" s="78"/>
      <c r="LDA419" s="78"/>
      <c r="LDB419" s="78"/>
      <c r="LDC419" s="78"/>
      <c r="LDD419" s="78"/>
      <c r="LDE419" s="78"/>
      <c r="LDF419" s="78"/>
      <c r="LDG419" s="78"/>
      <c r="LDH419" s="78"/>
      <c r="LDI419" s="78"/>
      <c r="LDJ419" s="78"/>
      <c r="LDK419" s="78"/>
      <c r="LDL419" s="78"/>
      <c r="LDM419" s="78"/>
      <c r="LDN419" s="78"/>
      <c r="LDO419" s="78"/>
      <c r="LDP419" s="78"/>
      <c r="LDQ419" s="78"/>
      <c r="LDR419" s="78"/>
      <c r="LDS419" s="78"/>
      <c r="LDT419" s="78"/>
      <c r="LDU419" s="78"/>
      <c r="LDV419" s="78"/>
      <c r="LDW419" s="78"/>
      <c r="LDX419" s="78"/>
      <c r="LDY419" s="78"/>
      <c r="LDZ419" s="78"/>
      <c r="LEA419" s="78"/>
      <c r="LEB419" s="78"/>
      <c r="LEC419" s="78"/>
      <c r="LED419" s="78"/>
      <c r="LEE419" s="78"/>
      <c r="LEF419" s="78"/>
      <c r="LEG419" s="78"/>
      <c r="LEH419" s="78"/>
      <c r="LEI419" s="78"/>
      <c r="LEJ419" s="78"/>
      <c r="LEK419" s="78"/>
      <c r="LEL419" s="78"/>
      <c r="LEM419" s="78"/>
      <c r="LEN419" s="78"/>
      <c r="LEO419" s="78"/>
      <c r="LEP419" s="78"/>
      <c r="LEQ419" s="78"/>
      <c r="LER419" s="78"/>
      <c r="LES419" s="78"/>
      <c r="LET419" s="78"/>
      <c r="LEU419" s="78"/>
      <c r="LEV419" s="78"/>
      <c r="LEW419" s="78"/>
      <c r="LEX419" s="78"/>
      <c r="LEY419" s="78"/>
      <c r="LEZ419" s="78"/>
      <c r="LFA419" s="78"/>
      <c r="LFB419" s="78"/>
      <c r="LFC419" s="78"/>
      <c r="LFD419" s="78"/>
      <c r="LFE419" s="78"/>
      <c r="LFF419" s="78"/>
      <c r="LFG419" s="78"/>
      <c r="LFH419" s="78"/>
      <c r="LFI419" s="78"/>
      <c r="LFJ419" s="78"/>
      <c r="LFK419" s="78"/>
      <c r="LFL419" s="78"/>
      <c r="LFM419" s="78"/>
      <c r="LFN419" s="78"/>
      <c r="LFO419" s="78"/>
      <c r="LFP419" s="78"/>
      <c r="LFQ419" s="78"/>
      <c r="LFR419" s="78"/>
      <c r="LFS419" s="78"/>
      <c r="LFT419" s="78"/>
      <c r="LFU419" s="78"/>
      <c r="LFV419" s="78"/>
      <c r="LFW419" s="78"/>
      <c r="LFX419" s="78"/>
      <c r="LFY419" s="78"/>
      <c r="LFZ419" s="78"/>
      <c r="LGA419" s="78"/>
      <c r="LGB419" s="78"/>
      <c r="LGC419" s="78"/>
      <c r="LGD419" s="78"/>
      <c r="LGE419" s="78"/>
      <c r="LGF419" s="78"/>
      <c r="LGG419" s="78"/>
      <c r="LGH419" s="78"/>
      <c r="LGI419" s="78"/>
      <c r="LGJ419" s="78"/>
      <c r="LGK419" s="78"/>
      <c r="LGL419" s="78"/>
      <c r="LGM419" s="78"/>
      <c r="LGN419" s="78"/>
      <c r="LGO419" s="78"/>
      <c r="LGP419" s="78"/>
      <c r="LGQ419" s="78"/>
      <c r="LGR419" s="78"/>
      <c r="LGS419" s="78"/>
      <c r="LGT419" s="78"/>
      <c r="LGU419" s="78"/>
      <c r="LGV419" s="78"/>
      <c r="LGW419" s="78"/>
      <c r="LGX419" s="78"/>
      <c r="LGY419" s="78"/>
      <c r="LGZ419" s="78"/>
      <c r="LHA419" s="78"/>
      <c r="LHB419" s="78"/>
      <c r="LHC419" s="78"/>
      <c r="LHD419" s="78"/>
      <c r="LHE419" s="78"/>
      <c r="LHF419" s="78"/>
      <c r="LHG419" s="78"/>
      <c r="LHH419" s="78"/>
      <c r="LHI419" s="78"/>
      <c r="LHJ419" s="78"/>
      <c r="LHK419" s="78"/>
      <c r="LHL419" s="78"/>
      <c r="LHM419" s="78"/>
      <c r="LHN419" s="78"/>
      <c r="LHO419" s="78"/>
      <c r="LHP419" s="78"/>
      <c r="LHQ419" s="78"/>
      <c r="LHR419" s="78"/>
      <c r="LHS419" s="78"/>
      <c r="LHT419" s="78"/>
      <c r="LHU419" s="78"/>
      <c r="LHV419" s="78"/>
      <c r="LHW419" s="78"/>
      <c r="LHX419" s="78"/>
      <c r="LHY419" s="78"/>
      <c r="LHZ419" s="78"/>
      <c r="LIA419" s="78"/>
      <c r="LIB419" s="78"/>
      <c r="LIC419" s="78"/>
      <c r="LID419" s="78"/>
      <c r="LIE419" s="78"/>
      <c r="LIF419" s="78"/>
      <c r="LIG419" s="78"/>
      <c r="LIH419" s="78"/>
      <c r="LII419" s="78"/>
      <c r="LIJ419" s="78"/>
      <c r="LIK419" s="78"/>
      <c r="LIL419" s="78"/>
      <c r="LIM419" s="78"/>
      <c r="LIN419" s="78"/>
      <c r="LIO419" s="78"/>
      <c r="LIP419" s="78"/>
      <c r="LIQ419" s="78"/>
      <c r="LIR419" s="78"/>
      <c r="LIS419" s="78"/>
      <c r="LIT419" s="78"/>
      <c r="LIU419" s="78"/>
      <c r="LIV419" s="78"/>
      <c r="LIW419" s="78"/>
      <c r="LIX419" s="78"/>
      <c r="LIY419" s="78"/>
      <c r="LIZ419" s="78"/>
      <c r="LJA419" s="78"/>
      <c r="LJB419" s="78"/>
      <c r="LJC419" s="78"/>
      <c r="LJD419" s="78"/>
      <c r="LJE419" s="78"/>
      <c r="LJF419" s="78"/>
      <c r="LJG419" s="78"/>
      <c r="LJH419" s="78"/>
      <c r="LJI419" s="78"/>
      <c r="LJJ419" s="78"/>
      <c r="LJK419" s="78"/>
      <c r="LJL419" s="78"/>
      <c r="LJM419" s="78"/>
      <c r="LJN419" s="78"/>
      <c r="LJO419" s="78"/>
      <c r="LJP419" s="78"/>
      <c r="LJQ419" s="78"/>
      <c r="LJR419" s="78"/>
      <c r="LJS419" s="78"/>
      <c r="LJT419" s="78"/>
      <c r="LJU419" s="78"/>
      <c r="LJV419" s="78"/>
      <c r="LJW419" s="78"/>
      <c r="LJX419" s="78"/>
      <c r="LJY419" s="78"/>
      <c r="LJZ419" s="78"/>
      <c r="LKA419" s="78"/>
      <c r="LKB419" s="78"/>
      <c r="LKC419" s="78"/>
      <c r="LKD419" s="78"/>
      <c r="LKE419" s="78"/>
      <c r="LKF419" s="78"/>
      <c r="LKG419" s="78"/>
      <c r="LKH419" s="78"/>
      <c r="LKI419" s="78"/>
      <c r="LKJ419" s="78"/>
      <c r="LKK419" s="78"/>
      <c r="LKL419" s="78"/>
      <c r="LKM419" s="78"/>
      <c r="LKN419" s="78"/>
      <c r="LKO419" s="78"/>
      <c r="LKP419" s="78"/>
      <c r="LKQ419" s="78"/>
      <c r="LKR419" s="78"/>
      <c r="LKS419" s="78"/>
      <c r="LKT419" s="78"/>
      <c r="LKU419" s="78"/>
      <c r="LKV419" s="78"/>
      <c r="LKW419" s="78"/>
      <c r="LKX419" s="78"/>
      <c r="LKY419" s="78"/>
      <c r="LKZ419" s="78"/>
      <c r="LLA419" s="78"/>
      <c r="LLB419" s="78"/>
      <c r="LLC419" s="78"/>
      <c r="LLD419" s="78"/>
      <c r="LLE419" s="78"/>
      <c r="LLF419" s="78"/>
      <c r="LLG419" s="78"/>
      <c r="LLH419" s="78"/>
      <c r="LLI419" s="78"/>
      <c r="LLJ419" s="78"/>
      <c r="LLK419" s="78"/>
      <c r="LLL419" s="78"/>
      <c r="LLM419" s="78"/>
      <c r="LLN419" s="78"/>
      <c r="LLO419" s="78"/>
      <c r="LLP419" s="78"/>
      <c r="LLQ419" s="78"/>
      <c r="LLR419" s="78"/>
      <c r="LLS419" s="78"/>
      <c r="LLT419" s="78"/>
      <c r="LLU419" s="78"/>
      <c r="LLV419" s="78"/>
      <c r="LLW419" s="78"/>
      <c r="LLX419" s="78"/>
      <c r="LLY419" s="78"/>
      <c r="LLZ419" s="78"/>
      <c r="LMA419" s="78"/>
      <c r="LMB419" s="78"/>
      <c r="LMC419" s="78"/>
      <c r="LMD419" s="78"/>
      <c r="LME419" s="78"/>
      <c r="LMF419" s="78"/>
      <c r="LMG419" s="78"/>
      <c r="LMH419" s="78"/>
      <c r="LMI419" s="78"/>
      <c r="LMJ419" s="78"/>
      <c r="LMK419" s="78"/>
      <c r="LML419" s="78"/>
      <c r="LMM419" s="78"/>
      <c r="LMN419" s="78"/>
      <c r="LMO419" s="78"/>
      <c r="LMP419" s="78"/>
      <c r="LMQ419" s="78"/>
      <c r="LMR419" s="78"/>
      <c r="LMS419" s="78"/>
      <c r="LMT419" s="78"/>
      <c r="LMU419" s="78"/>
      <c r="LMV419" s="78"/>
      <c r="LMW419" s="78"/>
      <c r="LMX419" s="78"/>
      <c r="LMY419" s="78"/>
      <c r="LMZ419" s="78"/>
      <c r="LNA419" s="78"/>
      <c r="LNB419" s="78"/>
      <c r="LNC419" s="78"/>
      <c r="LND419" s="78"/>
      <c r="LNE419" s="78"/>
      <c r="LNF419" s="78"/>
      <c r="LNG419" s="78"/>
      <c r="LNH419" s="78"/>
      <c r="LNI419" s="78"/>
      <c r="LNJ419" s="78"/>
      <c r="LNK419" s="78"/>
      <c r="LNL419" s="78"/>
      <c r="LNM419" s="78"/>
      <c r="LNN419" s="78"/>
      <c r="LNO419" s="78"/>
      <c r="LNP419" s="78"/>
      <c r="LNQ419" s="78"/>
      <c r="LNR419" s="78"/>
      <c r="LNS419" s="78"/>
      <c r="LNT419" s="78"/>
      <c r="LNU419" s="78"/>
      <c r="LNV419" s="78"/>
      <c r="LNW419" s="78"/>
      <c r="LNX419" s="78"/>
      <c r="LNY419" s="78"/>
      <c r="LNZ419" s="78"/>
      <c r="LOA419" s="78"/>
      <c r="LOB419" s="78"/>
      <c r="LOC419" s="78"/>
      <c r="LOD419" s="78"/>
      <c r="LOE419" s="78"/>
      <c r="LOF419" s="78"/>
      <c r="LOG419" s="78"/>
      <c r="LOH419" s="78"/>
      <c r="LOI419" s="78"/>
      <c r="LOJ419" s="78"/>
      <c r="LOK419" s="78"/>
      <c r="LOL419" s="78"/>
      <c r="LOM419" s="78"/>
      <c r="LON419" s="78"/>
      <c r="LOO419" s="78"/>
      <c r="LOP419" s="78"/>
      <c r="LOQ419" s="78"/>
      <c r="LOR419" s="78"/>
      <c r="LOS419" s="78"/>
      <c r="LOT419" s="78"/>
      <c r="LOU419" s="78"/>
      <c r="LOV419" s="78"/>
      <c r="LOW419" s="78"/>
      <c r="LOX419" s="78"/>
      <c r="LOY419" s="78"/>
      <c r="LOZ419" s="78"/>
      <c r="LPA419" s="78"/>
      <c r="LPB419" s="78"/>
      <c r="LPC419" s="78"/>
      <c r="LPD419" s="78"/>
      <c r="LPE419" s="78"/>
      <c r="LPF419" s="78"/>
      <c r="LPG419" s="78"/>
      <c r="LPH419" s="78"/>
      <c r="LPI419" s="78"/>
      <c r="LPJ419" s="78"/>
      <c r="LPK419" s="78"/>
      <c r="LPL419" s="78"/>
      <c r="LPM419" s="78"/>
      <c r="LPN419" s="78"/>
      <c r="LPO419" s="78"/>
      <c r="LPP419" s="78"/>
      <c r="LPQ419" s="78"/>
      <c r="LPR419" s="78"/>
      <c r="LPS419" s="78"/>
      <c r="LPT419" s="78"/>
      <c r="LPU419" s="78"/>
      <c r="LPV419" s="78"/>
      <c r="LPW419" s="78"/>
      <c r="LPX419" s="78"/>
      <c r="LPY419" s="78"/>
      <c r="LPZ419" s="78"/>
      <c r="LQA419" s="78"/>
      <c r="LQB419" s="78"/>
      <c r="LQC419" s="78"/>
      <c r="LQD419" s="78"/>
      <c r="LQE419" s="78"/>
      <c r="LQF419" s="78"/>
      <c r="LQG419" s="78"/>
      <c r="LQH419" s="78"/>
      <c r="LQI419" s="78"/>
      <c r="LQJ419" s="78"/>
      <c r="LQK419" s="78"/>
      <c r="LQL419" s="78"/>
      <c r="LQM419" s="78"/>
      <c r="LQN419" s="78"/>
      <c r="LQO419" s="78"/>
      <c r="LQP419" s="78"/>
      <c r="LQQ419" s="78"/>
      <c r="LQR419" s="78"/>
      <c r="LQS419" s="78"/>
      <c r="LQT419" s="78"/>
      <c r="LQU419" s="78"/>
      <c r="LQV419" s="78"/>
      <c r="LQW419" s="78"/>
      <c r="LQX419" s="78"/>
      <c r="LQY419" s="78"/>
      <c r="LQZ419" s="78"/>
      <c r="LRA419" s="78"/>
      <c r="LRB419" s="78"/>
      <c r="LRC419" s="78"/>
      <c r="LRD419" s="78"/>
      <c r="LRE419" s="78"/>
      <c r="LRF419" s="78"/>
      <c r="LRG419" s="78"/>
      <c r="LRH419" s="78"/>
      <c r="LRI419" s="78"/>
      <c r="LRJ419" s="78"/>
      <c r="LRK419" s="78"/>
      <c r="LRL419" s="78"/>
      <c r="LRM419" s="78"/>
      <c r="LRN419" s="78"/>
      <c r="LRO419" s="78"/>
      <c r="LRP419" s="78"/>
      <c r="LRQ419" s="78"/>
      <c r="LRR419" s="78"/>
      <c r="LRS419" s="78"/>
      <c r="LRT419" s="78"/>
      <c r="LRU419" s="78"/>
      <c r="LRV419" s="78"/>
      <c r="LRW419" s="78"/>
      <c r="LRX419" s="78"/>
      <c r="LRY419" s="78"/>
      <c r="LRZ419" s="78"/>
      <c r="LSA419" s="78"/>
      <c r="LSB419" s="78"/>
      <c r="LSC419" s="78"/>
      <c r="LSD419" s="78"/>
      <c r="LSE419" s="78"/>
      <c r="LSF419" s="78"/>
      <c r="LSG419" s="78"/>
      <c r="LSH419" s="78"/>
      <c r="LSI419" s="78"/>
      <c r="LSJ419" s="78"/>
      <c r="LSK419" s="78"/>
      <c r="LSL419" s="78"/>
      <c r="LSM419" s="78"/>
      <c r="LSN419" s="78"/>
      <c r="LSO419" s="78"/>
      <c r="LSP419" s="78"/>
      <c r="LSQ419" s="78"/>
      <c r="LSR419" s="78"/>
      <c r="LSS419" s="78"/>
      <c r="LST419" s="78"/>
      <c r="LSU419" s="78"/>
      <c r="LSV419" s="78"/>
      <c r="LSW419" s="78"/>
      <c r="LSX419" s="78"/>
      <c r="LSY419" s="78"/>
      <c r="LSZ419" s="78"/>
      <c r="LTA419" s="78"/>
      <c r="LTB419" s="78"/>
      <c r="LTC419" s="78"/>
      <c r="LTD419" s="78"/>
      <c r="LTE419" s="78"/>
      <c r="LTF419" s="78"/>
      <c r="LTG419" s="78"/>
      <c r="LTH419" s="78"/>
      <c r="LTI419" s="78"/>
      <c r="LTJ419" s="78"/>
      <c r="LTK419" s="78"/>
      <c r="LTL419" s="78"/>
      <c r="LTM419" s="78"/>
      <c r="LTN419" s="78"/>
      <c r="LTO419" s="78"/>
      <c r="LTP419" s="78"/>
      <c r="LTQ419" s="78"/>
      <c r="LTR419" s="78"/>
      <c r="LTS419" s="78"/>
      <c r="LTT419" s="78"/>
      <c r="LTU419" s="78"/>
      <c r="LTV419" s="78"/>
      <c r="LTW419" s="78"/>
      <c r="LTX419" s="78"/>
      <c r="LTY419" s="78"/>
      <c r="LTZ419" s="78"/>
      <c r="LUA419" s="78"/>
      <c r="LUB419" s="78"/>
      <c r="LUC419" s="78"/>
      <c r="LUD419" s="78"/>
      <c r="LUE419" s="78"/>
      <c r="LUF419" s="78"/>
      <c r="LUG419" s="78"/>
      <c r="LUH419" s="78"/>
      <c r="LUI419" s="78"/>
      <c r="LUJ419" s="78"/>
      <c r="LUK419" s="78"/>
      <c r="LUL419" s="78"/>
      <c r="LUM419" s="78"/>
      <c r="LUN419" s="78"/>
      <c r="LUO419" s="78"/>
      <c r="LUP419" s="78"/>
      <c r="LUQ419" s="78"/>
      <c r="LUR419" s="78"/>
      <c r="LUS419" s="78"/>
      <c r="LUT419" s="78"/>
      <c r="LUU419" s="78"/>
      <c r="LUV419" s="78"/>
      <c r="LUW419" s="78"/>
      <c r="LUX419" s="78"/>
      <c r="LUY419" s="78"/>
      <c r="LUZ419" s="78"/>
      <c r="LVA419" s="78"/>
      <c r="LVB419" s="78"/>
      <c r="LVC419" s="78"/>
      <c r="LVD419" s="78"/>
      <c r="LVE419" s="78"/>
      <c r="LVF419" s="78"/>
      <c r="LVG419" s="78"/>
      <c r="LVH419" s="78"/>
      <c r="LVI419" s="78"/>
      <c r="LVJ419" s="78"/>
      <c r="LVK419" s="78"/>
      <c r="LVL419" s="78"/>
      <c r="LVM419" s="78"/>
      <c r="LVN419" s="78"/>
      <c r="LVO419" s="78"/>
      <c r="LVP419" s="78"/>
      <c r="LVQ419" s="78"/>
      <c r="LVR419" s="78"/>
      <c r="LVS419" s="78"/>
      <c r="LVT419" s="78"/>
      <c r="LVU419" s="78"/>
      <c r="LVV419" s="78"/>
      <c r="LVW419" s="78"/>
      <c r="LVX419" s="78"/>
      <c r="LVY419" s="78"/>
      <c r="LVZ419" s="78"/>
      <c r="LWA419" s="78"/>
      <c r="LWB419" s="78"/>
      <c r="LWC419" s="78"/>
      <c r="LWD419" s="78"/>
      <c r="LWE419" s="78"/>
      <c r="LWF419" s="78"/>
      <c r="LWG419" s="78"/>
      <c r="LWH419" s="78"/>
      <c r="LWI419" s="78"/>
      <c r="LWJ419" s="78"/>
      <c r="LWK419" s="78"/>
      <c r="LWL419" s="78"/>
      <c r="LWM419" s="78"/>
      <c r="LWN419" s="78"/>
      <c r="LWO419" s="78"/>
      <c r="LWP419" s="78"/>
      <c r="LWQ419" s="78"/>
      <c r="LWR419" s="78"/>
      <c r="LWS419" s="78"/>
      <c r="LWT419" s="78"/>
      <c r="LWU419" s="78"/>
      <c r="LWV419" s="78"/>
      <c r="LWW419" s="78"/>
      <c r="LWX419" s="78"/>
      <c r="LWY419" s="78"/>
      <c r="LWZ419" s="78"/>
      <c r="LXA419" s="78"/>
      <c r="LXB419" s="78"/>
      <c r="LXC419" s="78"/>
      <c r="LXD419" s="78"/>
      <c r="LXE419" s="78"/>
      <c r="LXF419" s="78"/>
      <c r="LXG419" s="78"/>
      <c r="LXH419" s="78"/>
      <c r="LXI419" s="78"/>
      <c r="LXJ419" s="78"/>
      <c r="LXK419" s="78"/>
      <c r="LXL419" s="78"/>
      <c r="LXM419" s="78"/>
      <c r="LXN419" s="78"/>
      <c r="LXO419" s="78"/>
      <c r="LXP419" s="78"/>
      <c r="LXQ419" s="78"/>
      <c r="LXR419" s="78"/>
      <c r="LXS419" s="78"/>
      <c r="LXT419" s="78"/>
      <c r="LXU419" s="78"/>
      <c r="LXV419" s="78"/>
      <c r="LXW419" s="78"/>
      <c r="LXX419" s="78"/>
      <c r="LXY419" s="78"/>
      <c r="LXZ419" s="78"/>
      <c r="LYA419" s="78"/>
      <c r="LYB419" s="78"/>
      <c r="LYC419" s="78"/>
      <c r="LYD419" s="78"/>
      <c r="LYE419" s="78"/>
      <c r="LYF419" s="78"/>
      <c r="LYG419" s="78"/>
      <c r="LYH419" s="78"/>
      <c r="LYI419" s="78"/>
      <c r="LYJ419" s="78"/>
      <c r="LYK419" s="78"/>
      <c r="LYL419" s="78"/>
      <c r="LYM419" s="78"/>
      <c r="LYN419" s="78"/>
      <c r="LYO419" s="78"/>
      <c r="LYP419" s="78"/>
      <c r="LYQ419" s="78"/>
      <c r="LYR419" s="78"/>
      <c r="LYS419" s="78"/>
      <c r="LYT419" s="78"/>
      <c r="LYU419" s="78"/>
      <c r="LYV419" s="78"/>
      <c r="LYW419" s="78"/>
      <c r="LYX419" s="78"/>
      <c r="LYY419" s="78"/>
      <c r="LYZ419" s="78"/>
      <c r="LZA419" s="78"/>
      <c r="LZB419" s="78"/>
      <c r="LZC419" s="78"/>
      <c r="LZD419" s="78"/>
      <c r="LZE419" s="78"/>
      <c r="LZF419" s="78"/>
      <c r="LZG419" s="78"/>
      <c r="LZH419" s="78"/>
      <c r="LZI419" s="78"/>
      <c r="LZJ419" s="78"/>
      <c r="LZK419" s="78"/>
      <c r="LZL419" s="78"/>
      <c r="LZM419" s="78"/>
      <c r="LZN419" s="78"/>
      <c r="LZO419" s="78"/>
      <c r="LZP419" s="78"/>
      <c r="LZQ419" s="78"/>
      <c r="LZR419" s="78"/>
      <c r="LZS419" s="78"/>
      <c r="LZT419" s="78"/>
      <c r="LZU419" s="78"/>
      <c r="LZV419" s="78"/>
      <c r="LZW419" s="78"/>
      <c r="LZX419" s="78"/>
      <c r="LZY419" s="78"/>
      <c r="LZZ419" s="78"/>
      <c r="MAA419" s="78"/>
      <c r="MAB419" s="78"/>
      <c r="MAC419" s="78"/>
      <c r="MAD419" s="78"/>
      <c r="MAE419" s="78"/>
      <c r="MAF419" s="78"/>
      <c r="MAG419" s="78"/>
      <c r="MAH419" s="78"/>
      <c r="MAI419" s="78"/>
      <c r="MAJ419" s="78"/>
      <c r="MAK419" s="78"/>
      <c r="MAL419" s="78"/>
      <c r="MAM419" s="78"/>
      <c r="MAN419" s="78"/>
      <c r="MAO419" s="78"/>
      <c r="MAP419" s="78"/>
      <c r="MAQ419" s="78"/>
      <c r="MAR419" s="78"/>
      <c r="MAS419" s="78"/>
      <c r="MAT419" s="78"/>
      <c r="MAU419" s="78"/>
      <c r="MAV419" s="78"/>
      <c r="MAW419" s="78"/>
      <c r="MAX419" s="78"/>
      <c r="MAY419" s="78"/>
      <c r="MAZ419" s="78"/>
      <c r="MBA419" s="78"/>
      <c r="MBB419" s="78"/>
      <c r="MBC419" s="78"/>
      <c r="MBD419" s="78"/>
      <c r="MBE419" s="78"/>
      <c r="MBF419" s="78"/>
      <c r="MBG419" s="78"/>
      <c r="MBH419" s="78"/>
      <c r="MBI419" s="78"/>
      <c r="MBJ419" s="78"/>
      <c r="MBK419" s="78"/>
      <c r="MBL419" s="78"/>
      <c r="MBM419" s="78"/>
      <c r="MBN419" s="78"/>
      <c r="MBO419" s="78"/>
      <c r="MBP419" s="78"/>
      <c r="MBQ419" s="78"/>
      <c r="MBR419" s="78"/>
      <c r="MBS419" s="78"/>
      <c r="MBT419" s="78"/>
      <c r="MBU419" s="78"/>
      <c r="MBV419" s="78"/>
      <c r="MBW419" s="78"/>
      <c r="MBX419" s="78"/>
      <c r="MBY419" s="78"/>
      <c r="MBZ419" s="78"/>
      <c r="MCA419" s="78"/>
      <c r="MCB419" s="78"/>
      <c r="MCC419" s="78"/>
      <c r="MCD419" s="78"/>
      <c r="MCE419" s="78"/>
      <c r="MCF419" s="78"/>
      <c r="MCG419" s="78"/>
      <c r="MCH419" s="78"/>
      <c r="MCI419" s="78"/>
      <c r="MCJ419" s="78"/>
      <c r="MCK419" s="78"/>
      <c r="MCL419" s="78"/>
      <c r="MCM419" s="78"/>
      <c r="MCN419" s="78"/>
      <c r="MCO419" s="78"/>
      <c r="MCP419" s="78"/>
      <c r="MCQ419" s="78"/>
      <c r="MCR419" s="78"/>
      <c r="MCS419" s="78"/>
      <c r="MCT419" s="78"/>
      <c r="MCU419" s="78"/>
      <c r="MCV419" s="78"/>
      <c r="MCW419" s="78"/>
      <c r="MCX419" s="78"/>
      <c r="MCY419" s="78"/>
      <c r="MCZ419" s="78"/>
      <c r="MDA419" s="78"/>
      <c r="MDB419" s="78"/>
      <c r="MDC419" s="78"/>
      <c r="MDD419" s="78"/>
      <c r="MDE419" s="78"/>
      <c r="MDF419" s="78"/>
      <c r="MDG419" s="78"/>
      <c r="MDH419" s="78"/>
      <c r="MDI419" s="78"/>
      <c r="MDJ419" s="78"/>
      <c r="MDK419" s="78"/>
      <c r="MDL419" s="78"/>
      <c r="MDM419" s="78"/>
      <c r="MDN419" s="78"/>
      <c r="MDO419" s="78"/>
      <c r="MDP419" s="78"/>
      <c r="MDQ419" s="78"/>
      <c r="MDR419" s="78"/>
      <c r="MDS419" s="78"/>
      <c r="MDT419" s="78"/>
      <c r="MDU419" s="78"/>
      <c r="MDV419" s="78"/>
      <c r="MDW419" s="78"/>
      <c r="MDX419" s="78"/>
      <c r="MDY419" s="78"/>
      <c r="MDZ419" s="78"/>
      <c r="MEA419" s="78"/>
      <c r="MEB419" s="78"/>
      <c r="MEC419" s="78"/>
      <c r="MED419" s="78"/>
      <c r="MEE419" s="78"/>
      <c r="MEF419" s="78"/>
      <c r="MEG419" s="78"/>
      <c r="MEH419" s="78"/>
      <c r="MEI419" s="78"/>
      <c r="MEJ419" s="78"/>
      <c r="MEK419" s="78"/>
      <c r="MEL419" s="78"/>
      <c r="MEM419" s="78"/>
      <c r="MEN419" s="78"/>
      <c r="MEO419" s="78"/>
      <c r="MEP419" s="78"/>
      <c r="MEQ419" s="78"/>
      <c r="MER419" s="78"/>
      <c r="MES419" s="78"/>
      <c r="MET419" s="78"/>
      <c r="MEU419" s="78"/>
      <c r="MEV419" s="78"/>
      <c r="MEW419" s="78"/>
      <c r="MEX419" s="78"/>
      <c r="MEY419" s="78"/>
      <c r="MEZ419" s="78"/>
      <c r="MFA419" s="78"/>
      <c r="MFB419" s="78"/>
      <c r="MFC419" s="78"/>
      <c r="MFD419" s="78"/>
      <c r="MFE419" s="78"/>
      <c r="MFF419" s="78"/>
      <c r="MFG419" s="78"/>
      <c r="MFH419" s="78"/>
      <c r="MFI419" s="78"/>
      <c r="MFJ419" s="78"/>
      <c r="MFK419" s="78"/>
      <c r="MFL419" s="78"/>
      <c r="MFM419" s="78"/>
      <c r="MFN419" s="78"/>
      <c r="MFO419" s="78"/>
      <c r="MFP419" s="78"/>
      <c r="MFQ419" s="78"/>
      <c r="MFR419" s="78"/>
      <c r="MFS419" s="78"/>
      <c r="MFT419" s="78"/>
      <c r="MFU419" s="78"/>
      <c r="MFV419" s="78"/>
      <c r="MFW419" s="78"/>
      <c r="MFX419" s="78"/>
      <c r="MFY419" s="78"/>
      <c r="MFZ419" s="78"/>
      <c r="MGA419" s="78"/>
      <c r="MGB419" s="78"/>
      <c r="MGC419" s="78"/>
      <c r="MGD419" s="78"/>
      <c r="MGE419" s="78"/>
      <c r="MGF419" s="78"/>
      <c r="MGG419" s="78"/>
      <c r="MGH419" s="78"/>
      <c r="MGI419" s="78"/>
      <c r="MGJ419" s="78"/>
      <c r="MGK419" s="78"/>
      <c r="MGL419" s="78"/>
      <c r="MGM419" s="78"/>
      <c r="MGN419" s="78"/>
      <c r="MGO419" s="78"/>
      <c r="MGP419" s="78"/>
      <c r="MGQ419" s="78"/>
      <c r="MGR419" s="78"/>
      <c r="MGS419" s="78"/>
      <c r="MGT419" s="78"/>
      <c r="MGU419" s="78"/>
      <c r="MGV419" s="78"/>
      <c r="MGW419" s="78"/>
      <c r="MGX419" s="78"/>
      <c r="MGY419" s="78"/>
      <c r="MGZ419" s="78"/>
      <c r="MHA419" s="78"/>
      <c r="MHB419" s="78"/>
      <c r="MHC419" s="78"/>
      <c r="MHD419" s="78"/>
      <c r="MHE419" s="78"/>
      <c r="MHF419" s="78"/>
      <c r="MHG419" s="78"/>
      <c r="MHH419" s="78"/>
      <c r="MHI419" s="78"/>
      <c r="MHJ419" s="78"/>
      <c r="MHK419" s="78"/>
      <c r="MHL419" s="78"/>
      <c r="MHM419" s="78"/>
      <c r="MHN419" s="78"/>
      <c r="MHO419" s="78"/>
      <c r="MHP419" s="78"/>
      <c r="MHQ419" s="78"/>
      <c r="MHR419" s="78"/>
      <c r="MHS419" s="78"/>
      <c r="MHT419" s="78"/>
      <c r="MHU419" s="78"/>
      <c r="MHV419" s="78"/>
      <c r="MHW419" s="78"/>
      <c r="MHX419" s="78"/>
      <c r="MHY419" s="78"/>
      <c r="MHZ419" s="78"/>
      <c r="MIA419" s="78"/>
      <c r="MIB419" s="78"/>
      <c r="MIC419" s="78"/>
      <c r="MID419" s="78"/>
      <c r="MIE419" s="78"/>
      <c r="MIF419" s="78"/>
      <c r="MIG419" s="78"/>
      <c r="MIH419" s="78"/>
      <c r="MII419" s="78"/>
      <c r="MIJ419" s="78"/>
      <c r="MIK419" s="78"/>
      <c r="MIL419" s="78"/>
      <c r="MIM419" s="78"/>
      <c r="MIN419" s="78"/>
      <c r="MIO419" s="78"/>
      <c r="MIP419" s="78"/>
      <c r="MIQ419" s="78"/>
      <c r="MIR419" s="78"/>
      <c r="MIS419" s="78"/>
      <c r="MIT419" s="78"/>
      <c r="MIU419" s="78"/>
      <c r="MIV419" s="78"/>
      <c r="MIW419" s="78"/>
      <c r="MIX419" s="78"/>
      <c r="MIY419" s="78"/>
      <c r="MIZ419" s="78"/>
      <c r="MJA419" s="78"/>
      <c r="MJB419" s="78"/>
      <c r="MJC419" s="78"/>
      <c r="MJD419" s="78"/>
      <c r="MJE419" s="78"/>
      <c r="MJF419" s="78"/>
      <c r="MJG419" s="78"/>
      <c r="MJH419" s="78"/>
      <c r="MJI419" s="78"/>
      <c r="MJJ419" s="78"/>
      <c r="MJK419" s="78"/>
      <c r="MJL419" s="78"/>
      <c r="MJM419" s="78"/>
      <c r="MJN419" s="78"/>
      <c r="MJO419" s="78"/>
      <c r="MJP419" s="78"/>
      <c r="MJQ419" s="78"/>
      <c r="MJR419" s="78"/>
      <c r="MJS419" s="78"/>
      <c r="MJT419" s="78"/>
      <c r="MJU419" s="78"/>
      <c r="MJV419" s="78"/>
      <c r="MJW419" s="78"/>
      <c r="MJX419" s="78"/>
      <c r="MJY419" s="78"/>
      <c r="MJZ419" s="78"/>
      <c r="MKA419" s="78"/>
      <c r="MKB419" s="78"/>
      <c r="MKC419" s="78"/>
      <c r="MKD419" s="78"/>
      <c r="MKE419" s="78"/>
      <c r="MKF419" s="78"/>
      <c r="MKG419" s="78"/>
      <c r="MKH419" s="78"/>
      <c r="MKI419" s="78"/>
      <c r="MKJ419" s="78"/>
      <c r="MKK419" s="78"/>
      <c r="MKL419" s="78"/>
      <c r="MKM419" s="78"/>
      <c r="MKN419" s="78"/>
      <c r="MKO419" s="78"/>
      <c r="MKP419" s="78"/>
      <c r="MKQ419" s="78"/>
      <c r="MKR419" s="78"/>
      <c r="MKS419" s="78"/>
      <c r="MKT419" s="78"/>
      <c r="MKU419" s="78"/>
      <c r="MKV419" s="78"/>
      <c r="MKW419" s="78"/>
      <c r="MKX419" s="78"/>
      <c r="MKY419" s="78"/>
      <c r="MKZ419" s="78"/>
      <c r="MLA419" s="78"/>
      <c r="MLB419" s="78"/>
      <c r="MLC419" s="78"/>
      <c r="MLD419" s="78"/>
      <c r="MLE419" s="78"/>
      <c r="MLF419" s="78"/>
      <c r="MLG419" s="78"/>
      <c r="MLH419" s="78"/>
      <c r="MLI419" s="78"/>
      <c r="MLJ419" s="78"/>
      <c r="MLK419" s="78"/>
      <c r="MLL419" s="78"/>
      <c r="MLM419" s="78"/>
      <c r="MLN419" s="78"/>
      <c r="MLO419" s="78"/>
      <c r="MLP419" s="78"/>
      <c r="MLQ419" s="78"/>
      <c r="MLR419" s="78"/>
      <c r="MLS419" s="78"/>
      <c r="MLT419" s="78"/>
      <c r="MLU419" s="78"/>
      <c r="MLV419" s="78"/>
      <c r="MLW419" s="78"/>
      <c r="MLX419" s="78"/>
      <c r="MLY419" s="78"/>
      <c r="MLZ419" s="78"/>
      <c r="MMA419" s="78"/>
      <c r="MMB419" s="78"/>
      <c r="MMC419" s="78"/>
      <c r="MMD419" s="78"/>
      <c r="MME419" s="78"/>
      <c r="MMF419" s="78"/>
      <c r="MMG419" s="78"/>
      <c r="MMH419" s="78"/>
      <c r="MMI419" s="78"/>
      <c r="MMJ419" s="78"/>
      <c r="MMK419" s="78"/>
      <c r="MML419" s="78"/>
      <c r="MMM419" s="78"/>
      <c r="MMN419" s="78"/>
      <c r="MMO419" s="78"/>
      <c r="MMP419" s="78"/>
      <c r="MMQ419" s="78"/>
      <c r="MMR419" s="78"/>
      <c r="MMS419" s="78"/>
      <c r="MMT419" s="78"/>
      <c r="MMU419" s="78"/>
      <c r="MMV419" s="78"/>
      <c r="MMW419" s="78"/>
      <c r="MMX419" s="78"/>
      <c r="MMY419" s="78"/>
      <c r="MMZ419" s="78"/>
      <c r="MNA419" s="78"/>
      <c r="MNB419" s="78"/>
      <c r="MNC419" s="78"/>
      <c r="MND419" s="78"/>
      <c r="MNE419" s="78"/>
      <c r="MNF419" s="78"/>
      <c r="MNG419" s="78"/>
      <c r="MNH419" s="78"/>
      <c r="MNI419" s="78"/>
      <c r="MNJ419" s="78"/>
      <c r="MNK419" s="78"/>
      <c r="MNL419" s="78"/>
      <c r="MNM419" s="78"/>
      <c r="MNN419" s="78"/>
      <c r="MNO419" s="78"/>
      <c r="MNP419" s="78"/>
      <c r="MNQ419" s="78"/>
      <c r="MNR419" s="78"/>
      <c r="MNS419" s="78"/>
      <c r="MNT419" s="78"/>
      <c r="MNU419" s="78"/>
      <c r="MNV419" s="78"/>
      <c r="MNW419" s="78"/>
      <c r="MNX419" s="78"/>
      <c r="MNY419" s="78"/>
      <c r="MNZ419" s="78"/>
      <c r="MOA419" s="78"/>
      <c r="MOB419" s="78"/>
      <c r="MOC419" s="78"/>
      <c r="MOD419" s="78"/>
      <c r="MOE419" s="78"/>
      <c r="MOF419" s="78"/>
      <c r="MOG419" s="78"/>
      <c r="MOH419" s="78"/>
      <c r="MOI419" s="78"/>
      <c r="MOJ419" s="78"/>
      <c r="MOK419" s="78"/>
      <c r="MOL419" s="78"/>
      <c r="MOM419" s="78"/>
      <c r="MON419" s="78"/>
      <c r="MOO419" s="78"/>
      <c r="MOP419" s="78"/>
      <c r="MOQ419" s="78"/>
      <c r="MOR419" s="78"/>
      <c r="MOS419" s="78"/>
      <c r="MOT419" s="78"/>
      <c r="MOU419" s="78"/>
      <c r="MOV419" s="78"/>
      <c r="MOW419" s="78"/>
      <c r="MOX419" s="78"/>
      <c r="MOY419" s="78"/>
      <c r="MOZ419" s="78"/>
      <c r="MPA419" s="78"/>
      <c r="MPB419" s="78"/>
      <c r="MPC419" s="78"/>
      <c r="MPD419" s="78"/>
      <c r="MPE419" s="78"/>
      <c r="MPF419" s="78"/>
      <c r="MPG419" s="78"/>
      <c r="MPH419" s="78"/>
      <c r="MPI419" s="78"/>
      <c r="MPJ419" s="78"/>
      <c r="MPK419" s="78"/>
      <c r="MPL419" s="78"/>
      <c r="MPM419" s="78"/>
      <c r="MPN419" s="78"/>
      <c r="MPO419" s="78"/>
      <c r="MPP419" s="78"/>
      <c r="MPQ419" s="78"/>
      <c r="MPR419" s="78"/>
      <c r="MPS419" s="78"/>
      <c r="MPT419" s="78"/>
      <c r="MPU419" s="78"/>
      <c r="MPV419" s="78"/>
      <c r="MPW419" s="78"/>
      <c r="MPX419" s="78"/>
      <c r="MPY419" s="78"/>
      <c r="MPZ419" s="78"/>
      <c r="MQA419" s="78"/>
      <c r="MQB419" s="78"/>
      <c r="MQC419" s="78"/>
      <c r="MQD419" s="78"/>
      <c r="MQE419" s="78"/>
      <c r="MQF419" s="78"/>
      <c r="MQG419" s="78"/>
      <c r="MQH419" s="78"/>
      <c r="MQI419" s="78"/>
      <c r="MQJ419" s="78"/>
      <c r="MQK419" s="78"/>
      <c r="MQL419" s="78"/>
      <c r="MQM419" s="78"/>
      <c r="MQN419" s="78"/>
      <c r="MQO419" s="78"/>
      <c r="MQP419" s="78"/>
      <c r="MQQ419" s="78"/>
      <c r="MQR419" s="78"/>
      <c r="MQS419" s="78"/>
      <c r="MQT419" s="78"/>
      <c r="MQU419" s="78"/>
      <c r="MQV419" s="78"/>
      <c r="MQW419" s="78"/>
      <c r="MQX419" s="78"/>
      <c r="MQY419" s="78"/>
      <c r="MQZ419" s="78"/>
      <c r="MRA419" s="78"/>
      <c r="MRB419" s="78"/>
      <c r="MRC419" s="78"/>
      <c r="MRD419" s="78"/>
      <c r="MRE419" s="78"/>
      <c r="MRF419" s="78"/>
      <c r="MRG419" s="78"/>
      <c r="MRH419" s="78"/>
      <c r="MRI419" s="78"/>
      <c r="MRJ419" s="78"/>
      <c r="MRK419" s="78"/>
      <c r="MRL419" s="78"/>
      <c r="MRM419" s="78"/>
      <c r="MRN419" s="78"/>
      <c r="MRO419" s="78"/>
      <c r="MRP419" s="78"/>
      <c r="MRQ419" s="78"/>
      <c r="MRR419" s="78"/>
      <c r="MRS419" s="78"/>
      <c r="MRT419" s="78"/>
      <c r="MRU419" s="78"/>
      <c r="MRV419" s="78"/>
      <c r="MRW419" s="78"/>
      <c r="MRX419" s="78"/>
      <c r="MRY419" s="78"/>
      <c r="MRZ419" s="78"/>
      <c r="MSA419" s="78"/>
      <c r="MSB419" s="78"/>
      <c r="MSC419" s="78"/>
      <c r="MSD419" s="78"/>
      <c r="MSE419" s="78"/>
      <c r="MSF419" s="78"/>
      <c r="MSG419" s="78"/>
      <c r="MSH419" s="78"/>
      <c r="MSI419" s="78"/>
      <c r="MSJ419" s="78"/>
      <c r="MSK419" s="78"/>
      <c r="MSL419" s="78"/>
      <c r="MSM419" s="78"/>
      <c r="MSN419" s="78"/>
      <c r="MSO419" s="78"/>
      <c r="MSP419" s="78"/>
      <c r="MSQ419" s="78"/>
      <c r="MSR419" s="78"/>
      <c r="MSS419" s="78"/>
      <c r="MST419" s="78"/>
      <c r="MSU419" s="78"/>
      <c r="MSV419" s="78"/>
      <c r="MSW419" s="78"/>
      <c r="MSX419" s="78"/>
      <c r="MSY419" s="78"/>
      <c r="MSZ419" s="78"/>
      <c r="MTA419" s="78"/>
      <c r="MTB419" s="78"/>
      <c r="MTC419" s="78"/>
      <c r="MTD419" s="78"/>
      <c r="MTE419" s="78"/>
      <c r="MTF419" s="78"/>
      <c r="MTG419" s="78"/>
      <c r="MTH419" s="78"/>
      <c r="MTI419" s="78"/>
      <c r="MTJ419" s="78"/>
      <c r="MTK419" s="78"/>
      <c r="MTL419" s="78"/>
      <c r="MTM419" s="78"/>
      <c r="MTN419" s="78"/>
      <c r="MTO419" s="78"/>
      <c r="MTP419" s="78"/>
      <c r="MTQ419" s="78"/>
      <c r="MTR419" s="78"/>
      <c r="MTS419" s="78"/>
      <c r="MTT419" s="78"/>
      <c r="MTU419" s="78"/>
      <c r="MTV419" s="78"/>
      <c r="MTW419" s="78"/>
      <c r="MTX419" s="78"/>
      <c r="MTY419" s="78"/>
      <c r="MTZ419" s="78"/>
      <c r="MUA419" s="78"/>
      <c r="MUB419" s="78"/>
      <c r="MUC419" s="78"/>
      <c r="MUD419" s="78"/>
      <c r="MUE419" s="78"/>
      <c r="MUF419" s="78"/>
      <c r="MUG419" s="78"/>
      <c r="MUH419" s="78"/>
      <c r="MUI419" s="78"/>
      <c r="MUJ419" s="78"/>
      <c r="MUK419" s="78"/>
      <c r="MUL419" s="78"/>
      <c r="MUM419" s="78"/>
      <c r="MUN419" s="78"/>
      <c r="MUO419" s="78"/>
      <c r="MUP419" s="78"/>
      <c r="MUQ419" s="78"/>
      <c r="MUR419" s="78"/>
      <c r="MUS419" s="78"/>
      <c r="MUT419" s="78"/>
      <c r="MUU419" s="78"/>
      <c r="MUV419" s="78"/>
      <c r="MUW419" s="78"/>
      <c r="MUX419" s="78"/>
      <c r="MUY419" s="78"/>
      <c r="MUZ419" s="78"/>
      <c r="MVA419" s="78"/>
      <c r="MVB419" s="78"/>
      <c r="MVC419" s="78"/>
      <c r="MVD419" s="78"/>
      <c r="MVE419" s="78"/>
      <c r="MVF419" s="78"/>
      <c r="MVG419" s="78"/>
      <c r="MVH419" s="78"/>
      <c r="MVI419" s="78"/>
      <c r="MVJ419" s="78"/>
      <c r="MVK419" s="78"/>
      <c r="MVL419" s="78"/>
      <c r="MVM419" s="78"/>
      <c r="MVN419" s="78"/>
      <c r="MVO419" s="78"/>
      <c r="MVP419" s="78"/>
      <c r="MVQ419" s="78"/>
      <c r="MVR419" s="78"/>
      <c r="MVS419" s="78"/>
      <c r="MVT419" s="78"/>
      <c r="MVU419" s="78"/>
      <c r="MVV419" s="78"/>
      <c r="MVW419" s="78"/>
      <c r="MVX419" s="78"/>
      <c r="MVY419" s="78"/>
      <c r="MVZ419" s="78"/>
      <c r="MWA419" s="78"/>
      <c r="MWB419" s="78"/>
      <c r="MWC419" s="78"/>
      <c r="MWD419" s="78"/>
      <c r="MWE419" s="78"/>
      <c r="MWF419" s="78"/>
      <c r="MWG419" s="78"/>
      <c r="MWH419" s="78"/>
      <c r="MWI419" s="78"/>
      <c r="MWJ419" s="78"/>
      <c r="MWK419" s="78"/>
      <c r="MWL419" s="78"/>
      <c r="MWM419" s="78"/>
      <c r="MWN419" s="78"/>
      <c r="MWO419" s="78"/>
      <c r="MWP419" s="78"/>
      <c r="MWQ419" s="78"/>
      <c r="MWR419" s="78"/>
      <c r="MWS419" s="78"/>
      <c r="MWT419" s="78"/>
      <c r="MWU419" s="78"/>
      <c r="MWV419" s="78"/>
      <c r="MWW419" s="78"/>
      <c r="MWX419" s="78"/>
      <c r="MWY419" s="78"/>
      <c r="MWZ419" s="78"/>
      <c r="MXA419" s="78"/>
      <c r="MXB419" s="78"/>
      <c r="MXC419" s="78"/>
      <c r="MXD419" s="78"/>
      <c r="MXE419" s="78"/>
      <c r="MXF419" s="78"/>
      <c r="MXG419" s="78"/>
      <c r="MXH419" s="78"/>
      <c r="MXI419" s="78"/>
      <c r="MXJ419" s="78"/>
      <c r="MXK419" s="78"/>
      <c r="MXL419" s="78"/>
      <c r="MXM419" s="78"/>
      <c r="MXN419" s="78"/>
      <c r="MXO419" s="78"/>
      <c r="MXP419" s="78"/>
      <c r="MXQ419" s="78"/>
      <c r="MXR419" s="78"/>
      <c r="MXS419" s="78"/>
      <c r="MXT419" s="78"/>
      <c r="MXU419" s="78"/>
      <c r="MXV419" s="78"/>
      <c r="MXW419" s="78"/>
      <c r="MXX419" s="78"/>
      <c r="MXY419" s="78"/>
      <c r="MXZ419" s="78"/>
      <c r="MYA419" s="78"/>
      <c r="MYB419" s="78"/>
      <c r="MYC419" s="78"/>
      <c r="MYD419" s="78"/>
      <c r="MYE419" s="78"/>
      <c r="MYF419" s="78"/>
      <c r="MYG419" s="78"/>
      <c r="MYH419" s="78"/>
      <c r="MYI419" s="78"/>
      <c r="MYJ419" s="78"/>
      <c r="MYK419" s="78"/>
      <c r="MYL419" s="78"/>
      <c r="MYM419" s="78"/>
      <c r="MYN419" s="78"/>
      <c r="MYO419" s="78"/>
      <c r="MYP419" s="78"/>
      <c r="MYQ419" s="78"/>
      <c r="MYR419" s="78"/>
      <c r="MYS419" s="78"/>
      <c r="MYT419" s="78"/>
      <c r="MYU419" s="78"/>
      <c r="MYV419" s="78"/>
      <c r="MYW419" s="78"/>
      <c r="MYX419" s="78"/>
      <c r="MYY419" s="78"/>
      <c r="MYZ419" s="78"/>
      <c r="MZA419" s="78"/>
      <c r="MZB419" s="78"/>
      <c r="MZC419" s="78"/>
      <c r="MZD419" s="78"/>
      <c r="MZE419" s="78"/>
      <c r="MZF419" s="78"/>
      <c r="MZG419" s="78"/>
      <c r="MZH419" s="78"/>
      <c r="MZI419" s="78"/>
      <c r="MZJ419" s="78"/>
      <c r="MZK419" s="78"/>
      <c r="MZL419" s="78"/>
      <c r="MZM419" s="78"/>
      <c r="MZN419" s="78"/>
      <c r="MZO419" s="78"/>
      <c r="MZP419" s="78"/>
      <c r="MZQ419" s="78"/>
      <c r="MZR419" s="78"/>
      <c r="MZS419" s="78"/>
      <c r="MZT419" s="78"/>
      <c r="MZU419" s="78"/>
      <c r="MZV419" s="78"/>
      <c r="MZW419" s="78"/>
      <c r="MZX419" s="78"/>
      <c r="MZY419" s="78"/>
      <c r="MZZ419" s="78"/>
      <c r="NAA419" s="78"/>
      <c r="NAB419" s="78"/>
      <c r="NAC419" s="78"/>
      <c r="NAD419" s="78"/>
      <c r="NAE419" s="78"/>
      <c r="NAF419" s="78"/>
      <c r="NAG419" s="78"/>
      <c r="NAH419" s="78"/>
      <c r="NAI419" s="78"/>
      <c r="NAJ419" s="78"/>
      <c r="NAK419" s="78"/>
      <c r="NAL419" s="78"/>
      <c r="NAM419" s="78"/>
      <c r="NAN419" s="78"/>
      <c r="NAO419" s="78"/>
      <c r="NAP419" s="78"/>
      <c r="NAQ419" s="78"/>
      <c r="NAR419" s="78"/>
      <c r="NAS419" s="78"/>
      <c r="NAT419" s="78"/>
      <c r="NAU419" s="78"/>
      <c r="NAV419" s="78"/>
      <c r="NAW419" s="78"/>
      <c r="NAX419" s="78"/>
      <c r="NAY419" s="78"/>
      <c r="NAZ419" s="78"/>
      <c r="NBA419" s="78"/>
      <c r="NBB419" s="78"/>
      <c r="NBC419" s="78"/>
      <c r="NBD419" s="78"/>
      <c r="NBE419" s="78"/>
      <c r="NBF419" s="78"/>
      <c r="NBG419" s="78"/>
      <c r="NBH419" s="78"/>
      <c r="NBI419" s="78"/>
      <c r="NBJ419" s="78"/>
      <c r="NBK419" s="78"/>
      <c r="NBL419" s="78"/>
      <c r="NBM419" s="78"/>
      <c r="NBN419" s="78"/>
      <c r="NBO419" s="78"/>
      <c r="NBP419" s="78"/>
      <c r="NBQ419" s="78"/>
      <c r="NBR419" s="78"/>
      <c r="NBS419" s="78"/>
      <c r="NBT419" s="78"/>
      <c r="NBU419" s="78"/>
      <c r="NBV419" s="78"/>
      <c r="NBW419" s="78"/>
      <c r="NBX419" s="78"/>
      <c r="NBY419" s="78"/>
      <c r="NBZ419" s="78"/>
      <c r="NCA419" s="78"/>
      <c r="NCB419" s="78"/>
      <c r="NCC419" s="78"/>
      <c r="NCD419" s="78"/>
      <c r="NCE419" s="78"/>
      <c r="NCF419" s="78"/>
      <c r="NCG419" s="78"/>
      <c r="NCH419" s="78"/>
      <c r="NCI419" s="78"/>
      <c r="NCJ419" s="78"/>
      <c r="NCK419" s="78"/>
      <c r="NCL419" s="78"/>
      <c r="NCM419" s="78"/>
      <c r="NCN419" s="78"/>
      <c r="NCO419" s="78"/>
      <c r="NCP419" s="78"/>
      <c r="NCQ419" s="78"/>
      <c r="NCR419" s="78"/>
      <c r="NCS419" s="78"/>
      <c r="NCT419" s="78"/>
      <c r="NCU419" s="78"/>
      <c r="NCV419" s="78"/>
      <c r="NCW419" s="78"/>
      <c r="NCX419" s="78"/>
      <c r="NCY419" s="78"/>
      <c r="NCZ419" s="78"/>
      <c r="NDA419" s="78"/>
      <c r="NDB419" s="78"/>
      <c r="NDC419" s="78"/>
      <c r="NDD419" s="78"/>
      <c r="NDE419" s="78"/>
      <c r="NDF419" s="78"/>
      <c r="NDG419" s="78"/>
      <c r="NDH419" s="78"/>
      <c r="NDI419" s="78"/>
      <c r="NDJ419" s="78"/>
      <c r="NDK419" s="78"/>
      <c r="NDL419" s="78"/>
      <c r="NDM419" s="78"/>
      <c r="NDN419" s="78"/>
      <c r="NDO419" s="78"/>
      <c r="NDP419" s="78"/>
      <c r="NDQ419" s="78"/>
      <c r="NDR419" s="78"/>
      <c r="NDS419" s="78"/>
      <c r="NDT419" s="78"/>
      <c r="NDU419" s="78"/>
      <c r="NDV419" s="78"/>
      <c r="NDW419" s="78"/>
      <c r="NDX419" s="78"/>
      <c r="NDY419" s="78"/>
      <c r="NDZ419" s="78"/>
      <c r="NEA419" s="78"/>
      <c r="NEB419" s="78"/>
      <c r="NEC419" s="78"/>
      <c r="NED419" s="78"/>
      <c r="NEE419" s="78"/>
      <c r="NEF419" s="78"/>
      <c r="NEG419" s="78"/>
      <c r="NEH419" s="78"/>
      <c r="NEI419" s="78"/>
      <c r="NEJ419" s="78"/>
      <c r="NEK419" s="78"/>
      <c r="NEL419" s="78"/>
      <c r="NEM419" s="78"/>
      <c r="NEN419" s="78"/>
      <c r="NEO419" s="78"/>
      <c r="NEP419" s="78"/>
      <c r="NEQ419" s="78"/>
      <c r="NER419" s="78"/>
      <c r="NES419" s="78"/>
      <c r="NET419" s="78"/>
      <c r="NEU419" s="78"/>
      <c r="NEV419" s="78"/>
      <c r="NEW419" s="78"/>
      <c r="NEX419" s="78"/>
      <c r="NEY419" s="78"/>
      <c r="NEZ419" s="78"/>
      <c r="NFA419" s="78"/>
      <c r="NFB419" s="78"/>
      <c r="NFC419" s="78"/>
      <c r="NFD419" s="78"/>
      <c r="NFE419" s="78"/>
      <c r="NFF419" s="78"/>
      <c r="NFG419" s="78"/>
      <c r="NFH419" s="78"/>
      <c r="NFI419" s="78"/>
      <c r="NFJ419" s="78"/>
      <c r="NFK419" s="78"/>
      <c r="NFL419" s="78"/>
      <c r="NFM419" s="78"/>
      <c r="NFN419" s="78"/>
      <c r="NFO419" s="78"/>
      <c r="NFP419" s="78"/>
      <c r="NFQ419" s="78"/>
      <c r="NFR419" s="78"/>
      <c r="NFS419" s="78"/>
      <c r="NFT419" s="78"/>
      <c r="NFU419" s="78"/>
      <c r="NFV419" s="78"/>
      <c r="NFW419" s="78"/>
      <c r="NFX419" s="78"/>
      <c r="NFY419" s="78"/>
      <c r="NFZ419" s="78"/>
      <c r="NGA419" s="78"/>
      <c r="NGB419" s="78"/>
      <c r="NGC419" s="78"/>
      <c r="NGD419" s="78"/>
      <c r="NGE419" s="78"/>
      <c r="NGF419" s="78"/>
      <c r="NGG419" s="78"/>
      <c r="NGH419" s="78"/>
      <c r="NGI419" s="78"/>
      <c r="NGJ419" s="78"/>
      <c r="NGK419" s="78"/>
      <c r="NGL419" s="78"/>
      <c r="NGM419" s="78"/>
      <c r="NGN419" s="78"/>
      <c r="NGO419" s="78"/>
      <c r="NGP419" s="78"/>
      <c r="NGQ419" s="78"/>
      <c r="NGR419" s="78"/>
      <c r="NGS419" s="78"/>
      <c r="NGT419" s="78"/>
      <c r="NGU419" s="78"/>
      <c r="NGV419" s="78"/>
      <c r="NGW419" s="78"/>
      <c r="NGX419" s="78"/>
      <c r="NGY419" s="78"/>
      <c r="NGZ419" s="78"/>
      <c r="NHA419" s="78"/>
      <c r="NHB419" s="78"/>
      <c r="NHC419" s="78"/>
      <c r="NHD419" s="78"/>
      <c r="NHE419" s="78"/>
      <c r="NHF419" s="78"/>
      <c r="NHG419" s="78"/>
      <c r="NHH419" s="78"/>
      <c r="NHI419" s="78"/>
      <c r="NHJ419" s="78"/>
      <c r="NHK419" s="78"/>
      <c r="NHL419" s="78"/>
      <c r="NHM419" s="78"/>
      <c r="NHN419" s="78"/>
      <c r="NHO419" s="78"/>
      <c r="NHP419" s="78"/>
      <c r="NHQ419" s="78"/>
      <c r="NHR419" s="78"/>
      <c r="NHS419" s="78"/>
      <c r="NHT419" s="78"/>
      <c r="NHU419" s="78"/>
      <c r="NHV419" s="78"/>
      <c r="NHW419" s="78"/>
      <c r="NHX419" s="78"/>
      <c r="NHY419" s="78"/>
      <c r="NHZ419" s="78"/>
      <c r="NIA419" s="78"/>
      <c r="NIB419" s="78"/>
      <c r="NIC419" s="78"/>
      <c r="NID419" s="78"/>
      <c r="NIE419" s="78"/>
      <c r="NIF419" s="78"/>
      <c r="NIG419" s="78"/>
      <c r="NIH419" s="78"/>
      <c r="NII419" s="78"/>
      <c r="NIJ419" s="78"/>
      <c r="NIK419" s="78"/>
      <c r="NIL419" s="78"/>
      <c r="NIM419" s="78"/>
      <c r="NIN419" s="78"/>
      <c r="NIO419" s="78"/>
      <c r="NIP419" s="78"/>
      <c r="NIQ419" s="78"/>
      <c r="NIR419" s="78"/>
      <c r="NIS419" s="78"/>
      <c r="NIT419" s="78"/>
      <c r="NIU419" s="78"/>
      <c r="NIV419" s="78"/>
      <c r="NIW419" s="78"/>
      <c r="NIX419" s="78"/>
      <c r="NIY419" s="78"/>
      <c r="NIZ419" s="78"/>
      <c r="NJA419" s="78"/>
      <c r="NJB419" s="78"/>
      <c r="NJC419" s="78"/>
      <c r="NJD419" s="78"/>
      <c r="NJE419" s="78"/>
      <c r="NJF419" s="78"/>
      <c r="NJG419" s="78"/>
      <c r="NJH419" s="78"/>
      <c r="NJI419" s="78"/>
      <c r="NJJ419" s="78"/>
      <c r="NJK419" s="78"/>
      <c r="NJL419" s="78"/>
      <c r="NJM419" s="78"/>
      <c r="NJN419" s="78"/>
      <c r="NJO419" s="78"/>
      <c r="NJP419" s="78"/>
      <c r="NJQ419" s="78"/>
      <c r="NJR419" s="78"/>
      <c r="NJS419" s="78"/>
      <c r="NJT419" s="78"/>
      <c r="NJU419" s="78"/>
      <c r="NJV419" s="78"/>
      <c r="NJW419" s="78"/>
      <c r="NJX419" s="78"/>
      <c r="NJY419" s="78"/>
      <c r="NJZ419" s="78"/>
      <c r="NKA419" s="78"/>
      <c r="NKB419" s="78"/>
      <c r="NKC419" s="78"/>
      <c r="NKD419" s="78"/>
      <c r="NKE419" s="78"/>
      <c r="NKF419" s="78"/>
      <c r="NKG419" s="78"/>
      <c r="NKH419" s="78"/>
      <c r="NKI419" s="78"/>
      <c r="NKJ419" s="78"/>
      <c r="NKK419" s="78"/>
      <c r="NKL419" s="78"/>
      <c r="NKM419" s="78"/>
      <c r="NKN419" s="78"/>
      <c r="NKO419" s="78"/>
      <c r="NKP419" s="78"/>
      <c r="NKQ419" s="78"/>
      <c r="NKR419" s="78"/>
      <c r="NKS419" s="78"/>
      <c r="NKT419" s="78"/>
      <c r="NKU419" s="78"/>
      <c r="NKV419" s="78"/>
      <c r="NKW419" s="78"/>
      <c r="NKX419" s="78"/>
      <c r="NKY419" s="78"/>
      <c r="NKZ419" s="78"/>
      <c r="NLA419" s="78"/>
      <c r="NLB419" s="78"/>
      <c r="NLC419" s="78"/>
      <c r="NLD419" s="78"/>
      <c r="NLE419" s="78"/>
      <c r="NLF419" s="78"/>
      <c r="NLG419" s="78"/>
      <c r="NLH419" s="78"/>
      <c r="NLI419" s="78"/>
      <c r="NLJ419" s="78"/>
      <c r="NLK419" s="78"/>
      <c r="NLL419" s="78"/>
      <c r="NLM419" s="78"/>
      <c r="NLN419" s="78"/>
      <c r="NLO419" s="78"/>
      <c r="NLP419" s="78"/>
      <c r="NLQ419" s="78"/>
      <c r="NLR419" s="78"/>
      <c r="NLS419" s="78"/>
      <c r="NLT419" s="78"/>
      <c r="NLU419" s="78"/>
      <c r="NLV419" s="78"/>
      <c r="NLW419" s="78"/>
      <c r="NLX419" s="78"/>
      <c r="NLY419" s="78"/>
      <c r="NLZ419" s="78"/>
      <c r="NMA419" s="78"/>
      <c r="NMB419" s="78"/>
      <c r="NMC419" s="78"/>
      <c r="NMD419" s="78"/>
      <c r="NME419" s="78"/>
      <c r="NMF419" s="78"/>
      <c r="NMG419" s="78"/>
      <c r="NMH419" s="78"/>
      <c r="NMI419" s="78"/>
      <c r="NMJ419" s="78"/>
      <c r="NMK419" s="78"/>
      <c r="NML419" s="78"/>
      <c r="NMM419" s="78"/>
      <c r="NMN419" s="78"/>
      <c r="NMO419" s="78"/>
      <c r="NMP419" s="78"/>
      <c r="NMQ419" s="78"/>
      <c r="NMR419" s="78"/>
      <c r="NMS419" s="78"/>
      <c r="NMT419" s="78"/>
      <c r="NMU419" s="78"/>
      <c r="NMV419" s="78"/>
      <c r="NMW419" s="78"/>
      <c r="NMX419" s="78"/>
      <c r="NMY419" s="78"/>
      <c r="NMZ419" s="78"/>
      <c r="NNA419" s="78"/>
      <c r="NNB419" s="78"/>
      <c r="NNC419" s="78"/>
      <c r="NND419" s="78"/>
      <c r="NNE419" s="78"/>
      <c r="NNF419" s="78"/>
      <c r="NNG419" s="78"/>
      <c r="NNH419" s="78"/>
      <c r="NNI419" s="78"/>
      <c r="NNJ419" s="78"/>
      <c r="NNK419" s="78"/>
      <c r="NNL419" s="78"/>
      <c r="NNM419" s="78"/>
      <c r="NNN419" s="78"/>
      <c r="NNO419" s="78"/>
      <c r="NNP419" s="78"/>
      <c r="NNQ419" s="78"/>
      <c r="NNR419" s="78"/>
      <c r="NNS419" s="78"/>
      <c r="NNT419" s="78"/>
      <c r="NNU419" s="78"/>
      <c r="NNV419" s="78"/>
      <c r="NNW419" s="78"/>
      <c r="NNX419" s="78"/>
      <c r="NNY419" s="78"/>
      <c r="NNZ419" s="78"/>
      <c r="NOA419" s="78"/>
      <c r="NOB419" s="78"/>
      <c r="NOC419" s="78"/>
      <c r="NOD419" s="78"/>
      <c r="NOE419" s="78"/>
      <c r="NOF419" s="78"/>
      <c r="NOG419" s="78"/>
      <c r="NOH419" s="78"/>
      <c r="NOI419" s="78"/>
      <c r="NOJ419" s="78"/>
      <c r="NOK419" s="78"/>
      <c r="NOL419" s="78"/>
      <c r="NOM419" s="78"/>
      <c r="NON419" s="78"/>
      <c r="NOO419" s="78"/>
      <c r="NOP419" s="78"/>
      <c r="NOQ419" s="78"/>
      <c r="NOR419" s="78"/>
      <c r="NOS419" s="78"/>
      <c r="NOT419" s="78"/>
      <c r="NOU419" s="78"/>
      <c r="NOV419" s="78"/>
      <c r="NOW419" s="78"/>
      <c r="NOX419" s="78"/>
      <c r="NOY419" s="78"/>
      <c r="NOZ419" s="78"/>
      <c r="NPA419" s="78"/>
      <c r="NPB419" s="78"/>
      <c r="NPC419" s="78"/>
      <c r="NPD419" s="78"/>
      <c r="NPE419" s="78"/>
      <c r="NPF419" s="78"/>
      <c r="NPG419" s="78"/>
      <c r="NPH419" s="78"/>
      <c r="NPI419" s="78"/>
      <c r="NPJ419" s="78"/>
      <c r="NPK419" s="78"/>
      <c r="NPL419" s="78"/>
      <c r="NPM419" s="78"/>
      <c r="NPN419" s="78"/>
      <c r="NPO419" s="78"/>
      <c r="NPP419" s="78"/>
      <c r="NPQ419" s="78"/>
      <c r="NPR419" s="78"/>
      <c r="NPS419" s="78"/>
      <c r="NPT419" s="78"/>
      <c r="NPU419" s="78"/>
      <c r="NPV419" s="78"/>
      <c r="NPW419" s="78"/>
      <c r="NPX419" s="78"/>
      <c r="NPY419" s="78"/>
      <c r="NPZ419" s="78"/>
      <c r="NQA419" s="78"/>
      <c r="NQB419" s="78"/>
      <c r="NQC419" s="78"/>
      <c r="NQD419" s="78"/>
      <c r="NQE419" s="78"/>
      <c r="NQF419" s="78"/>
      <c r="NQG419" s="78"/>
      <c r="NQH419" s="78"/>
      <c r="NQI419" s="78"/>
      <c r="NQJ419" s="78"/>
      <c r="NQK419" s="78"/>
      <c r="NQL419" s="78"/>
      <c r="NQM419" s="78"/>
      <c r="NQN419" s="78"/>
      <c r="NQO419" s="78"/>
      <c r="NQP419" s="78"/>
      <c r="NQQ419" s="78"/>
      <c r="NQR419" s="78"/>
      <c r="NQS419" s="78"/>
      <c r="NQT419" s="78"/>
      <c r="NQU419" s="78"/>
      <c r="NQV419" s="78"/>
      <c r="NQW419" s="78"/>
      <c r="NQX419" s="78"/>
      <c r="NQY419" s="78"/>
      <c r="NQZ419" s="78"/>
      <c r="NRA419" s="78"/>
      <c r="NRB419" s="78"/>
      <c r="NRC419" s="78"/>
      <c r="NRD419" s="78"/>
      <c r="NRE419" s="78"/>
      <c r="NRF419" s="78"/>
      <c r="NRG419" s="78"/>
      <c r="NRH419" s="78"/>
      <c r="NRI419" s="78"/>
      <c r="NRJ419" s="78"/>
      <c r="NRK419" s="78"/>
      <c r="NRL419" s="78"/>
      <c r="NRM419" s="78"/>
      <c r="NRN419" s="78"/>
      <c r="NRO419" s="78"/>
      <c r="NRP419" s="78"/>
      <c r="NRQ419" s="78"/>
      <c r="NRR419" s="78"/>
      <c r="NRS419" s="78"/>
      <c r="NRT419" s="78"/>
      <c r="NRU419" s="78"/>
      <c r="NRV419" s="78"/>
      <c r="NRW419" s="78"/>
      <c r="NRX419" s="78"/>
      <c r="NRY419" s="78"/>
      <c r="NRZ419" s="78"/>
      <c r="NSA419" s="78"/>
      <c r="NSB419" s="78"/>
      <c r="NSC419" s="78"/>
      <c r="NSD419" s="78"/>
      <c r="NSE419" s="78"/>
      <c r="NSF419" s="78"/>
      <c r="NSG419" s="78"/>
      <c r="NSH419" s="78"/>
      <c r="NSI419" s="78"/>
      <c r="NSJ419" s="78"/>
      <c r="NSK419" s="78"/>
      <c r="NSL419" s="78"/>
      <c r="NSM419" s="78"/>
      <c r="NSN419" s="78"/>
      <c r="NSO419" s="78"/>
      <c r="NSP419" s="78"/>
      <c r="NSQ419" s="78"/>
      <c r="NSR419" s="78"/>
      <c r="NSS419" s="78"/>
      <c r="NST419" s="78"/>
      <c r="NSU419" s="78"/>
      <c r="NSV419" s="78"/>
      <c r="NSW419" s="78"/>
      <c r="NSX419" s="78"/>
      <c r="NSY419" s="78"/>
      <c r="NSZ419" s="78"/>
      <c r="NTA419" s="78"/>
      <c r="NTB419" s="78"/>
      <c r="NTC419" s="78"/>
      <c r="NTD419" s="78"/>
      <c r="NTE419" s="78"/>
      <c r="NTF419" s="78"/>
      <c r="NTG419" s="78"/>
      <c r="NTH419" s="78"/>
      <c r="NTI419" s="78"/>
      <c r="NTJ419" s="78"/>
      <c r="NTK419" s="78"/>
      <c r="NTL419" s="78"/>
      <c r="NTM419" s="78"/>
      <c r="NTN419" s="78"/>
      <c r="NTO419" s="78"/>
      <c r="NTP419" s="78"/>
      <c r="NTQ419" s="78"/>
      <c r="NTR419" s="78"/>
      <c r="NTS419" s="78"/>
      <c r="NTT419" s="78"/>
      <c r="NTU419" s="78"/>
      <c r="NTV419" s="78"/>
      <c r="NTW419" s="78"/>
      <c r="NTX419" s="78"/>
      <c r="NTY419" s="78"/>
      <c r="NTZ419" s="78"/>
      <c r="NUA419" s="78"/>
      <c r="NUB419" s="78"/>
      <c r="NUC419" s="78"/>
      <c r="NUD419" s="78"/>
      <c r="NUE419" s="78"/>
      <c r="NUF419" s="78"/>
      <c r="NUG419" s="78"/>
      <c r="NUH419" s="78"/>
      <c r="NUI419" s="78"/>
      <c r="NUJ419" s="78"/>
      <c r="NUK419" s="78"/>
      <c r="NUL419" s="78"/>
      <c r="NUM419" s="78"/>
      <c r="NUN419" s="78"/>
      <c r="NUO419" s="78"/>
      <c r="NUP419" s="78"/>
      <c r="NUQ419" s="78"/>
      <c r="NUR419" s="78"/>
      <c r="NUS419" s="78"/>
      <c r="NUT419" s="78"/>
      <c r="NUU419" s="78"/>
      <c r="NUV419" s="78"/>
      <c r="NUW419" s="78"/>
      <c r="NUX419" s="78"/>
      <c r="NUY419" s="78"/>
      <c r="NUZ419" s="78"/>
      <c r="NVA419" s="78"/>
      <c r="NVB419" s="78"/>
      <c r="NVC419" s="78"/>
      <c r="NVD419" s="78"/>
      <c r="NVE419" s="78"/>
      <c r="NVF419" s="78"/>
      <c r="NVG419" s="78"/>
      <c r="NVH419" s="78"/>
      <c r="NVI419" s="78"/>
      <c r="NVJ419" s="78"/>
      <c r="NVK419" s="78"/>
      <c r="NVL419" s="78"/>
      <c r="NVM419" s="78"/>
      <c r="NVN419" s="78"/>
      <c r="NVO419" s="78"/>
      <c r="NVP419" s="78"/>
      <c r="NVQ419" s="78"/>
      <c r="NVR419" s="78"/>
      <c r="NVS419" s="78"/>
      <c r="NVT419" s="78"/>
      <c r="NVU419" s="78"/>
      <c r="NVV419" s="78"/>
      <c r="NVW419" s="78"/>
      <c r="NVX419" s="78"/>
      <c r="NVY419" s="78"/>
      <c r="NVZ419" s="78"/>
      <c r="NWA419" s="78"/>
      <c r="NWB419" s="78"/>
      <c r="NWC419" s="78"/>
      <c r="NWD419" s="78"/>
      <c r="NWE419" s="78"/>
      <c r="NWF419" s="78"/>
      <c r="NWG419" s="78"/>
      <c r="NWH419" s="78"/>
      <c r="NWI419" s="78"/>
      <c r="NWJ419" s="78"/>
      <c r="NWK419" s="78"/>
      <c r="NWL419" s="78"/>
      <c r="NWM419" s="78"/>
      <c r="NWN419" s="78"/>
      <c r="NWO419" s="78"/>
      <c r="NWP419" s="78"/>
      <c r="NWQ419" s="78"/>
      <c r="NWR419" s="78"/>
      <c r="NWS419" s="78"/>
      <c r="NWT419" s="78"/>
      <c r="NWU419" s="78"/>
      <c r="NWV419" s="78"/>
      <c r="NWW419" s="78"/>
      <c r="NWX419" s="78"/>
      <c r="NWY419" s="78"/>
      <c r="NWZ419" s="78"/>
      <c r="NXA419" s="78"/>
      <c r="NXB419" s="78"/>
      <c r="NXC419" s="78"/>
      <c r="NXD419" s="78"/>
      <c r="NXE419" s="78"/>
      <c r="NXF419" s="78"/>
      <c r="NXG419" s="78"/>
      <c r="NXH419" s="78"/>
      <c r="NXI419" s="78"/>
      <c r="NXJ419" s="78"/>
      <c r="NXK419" s="78"/>
      <c r="NXL419" s="78"/>
      <c r="NXM419" s="78"/>
      <c r="NXN419" s="78"/>
      <c r="NXO419" s="78"/>
      <c r="NXP419" s="78"/>
      <c r="NXQ419" s="78"/>
      <c r="NXR419" s="78"/>
      <c r="NXS419" s="78"/>
      <c r="NXT419" s="78"/>
      <c r="NXU419" s="78"/>
      <c r="NXV419" s="78"/>
      <c r="NXW419" s="78"/>
      <c r="NXX419" s="78"/>
      <c r="NXY419" s="78"/>
      <c r="NXZ419" s="78"/>
      <c r="NYA419" s="78"/>
      <c r="NYB419" s="78"/>
      <c r="NYC419" s="78"/>
      <c r="NYD419" s="78"/>
      <c r="NYE419" s="78"/>
      <c r="NYF419" s="78"/>
      <c r="NYG419" s="78"/>
      <c r="NYH419" s="78"/>
      <c r="NYI419" s="78"/>
      <c r="NYJ419" s="78"/>
      <c r="NYK419" s="78"/>
      <c r="NYL419" s="78"/>
      <c r="NYM419" s="78"/>
      <c r="NYN419" s="78"/>
      <c r="NYO419" s="78"/>
      <c r="NYP419" s="78"/>
      <c r="NYQ419" s="78"/>
      <c r="NYR419" s="78"/>
      <c r="NYS419" s="78"/>
      <c r="NYT419" s="78"/>
      <c r="NYU419" s="78"/>
      <c r="NYV419" s="78"/>
      <c r="NYW419" s="78"/>
      <c r="NYX419" s="78"/>
      <c r="NYY419" s="78"/>
      <c r="NYZ419" s="78"/>
      <c r="NZA419" s="78"/>
      <c r="NZB419" s="78"/>
      <c r="NZC419" s="78"/>
      <c r="NZD419" s="78"/>
      <c r="NZE419" s="78"/>
      <c r="NZF419" s="78"/>
      <c r="NZG419" s="78"/>
      <c r="NZH419" s="78"/>
      <c r="NZI419" s="78"/>
      <c r="NZJ419" s="78"/>
      <c r="NZK419" s="78"/>
      <c r="NZL419" s="78"/>
      <c r="NZM419" s="78"/>
      <c r="NZN419" s="78"/>
      <c r="NZO419" s="78"/>
      <c r="NZP419" s="78"/>
      <c r="NZQ419" s="78"/>
      <c r="NZR419" s="78"/>
      <c r="NZS419" s="78"/>
      <c r="NZT419" s="78"/>
      <c r="NZU419" s="78"/>
      <c r="NZV419" s="78"/>
      <c r="NZW419" s="78"/>
      <c r="NZX419" s="78"/>
      <c r="NZY419" s="78"/>
      <c r="NZZ419" s="78"/>
      <c r="OAA419" s="78"/>
      <c r="OAB419" s="78"/>
      <c r="OAC419" s="78"/>
      <c r="OAD419" s="78"/>
      <c r="OAE419" s="78"/>
      <c r="OAF419" s="78"/>
      <c r="OAG419" s="78"/>
      <c r="OAH419" s="78"/>
      <c r="OAI419" s="78"/>
      <c r="OAJ419" s="78"/>
      <c r="OAK419" s="78"/>
      <c r="OAL419" s="78"/>
      <c r="OAM419" s="78"/>
      <c r="OAN419" s="78"/>
      <c r="OAO419" s="78"/>
      <c r="OAP419" s="78"/>
      <c r="OAQ419" s="78"/>
      <c r="OAR419" s="78"/>
      <c r="OAS419" s="78"/>
      <c r="OAT419" s="78"/>
      <c r="OAU419" s="78"/>
      <c r="OAV419" s="78"/>
      <c r="OAW419" s="78"/>
      <c r="OAX419" s="78"/>
      <c r="OAY419" s="78"/>
      <c r="OAZ419" s="78"/>
      <c r="OBA419" s="78"/>
      <c r="OBB419" s="78"/>
      <c r="OBC419" s="78"/>
      <c r="OBD419" s="78"/>
      <c r="OBE419" s="78"/>
      <c r="OBF419" s="78"/>
      <c r="OBG419" s="78"/>
      <c r="OBH419" s="78"/>
      <c r="OBI419" s="78"/>
      <c r="OBJ419" s="78"/>
      <c r="OBK419" s="78"/>
      <c r="OBL419" s="78"/>
      <c r="OBM419" s="78"/>
      <c r="OBN419" s="78"/>
      <c r="OBO419" s="78"/>
      <c r="OBP419" s="78"/>
      <c r="OBQ419" s="78"/>
      <c r="OBR419" s="78"/>
      <c r="OBS419" s="78"/>
      <c r="OBT419" s="78"/>
      <c r="OBU419" s="78"/>
      <c r="OBV419" s="78"/>
      <c r="OBW419" s="78"/>
      <c r="OBX419" s="78"/>
      <c r="OBY419" s="78"/>
      <c r="OBZ419" s="78"/>
      <c r="OCA419" s="78"/>
      <c r="OCB419" s="78"/>
      <c r="OCC419" s="78"/>
      <c r="OCD419" s="78"/>
      <c r="OCE419" s="78"/>
      <c r="OCF419" s="78"/>
      <c r="OCG419" s="78"/>
      <c r="OCH419" s="78"/>
      <c r="OCI419" s="78"/>
      <c r="OCJ419" s="78"/>
      <c r="OCK419" s="78"/>
      <c r="OCL419" s="78"/>
      <c r="OCM419" s="78"/>
      <c r="OCN419" s="78"/>
      <c r="OCO419" s="78"/>
      <c r="OCP419" s="78"/>
      <c r="OCQ419" s="78"/>
      <c r="OCR419" s="78"/>
      <c r="OCS419" s="78"/>
      <c r="OCT419" s="78"/>
      <c r="OCU419" s="78"/>
      <c r="OCV419" s="78"/>
      <c r="OCW419" s="78"/>
      <c r="OCX419" s="78"/>
      <c r="OCY419" s="78"/>
      <c r="OCZ419" s="78"/>
      <c r="ODA419" s="78"/>
      <c r="ODB419" s="78"/>
      <c r="ODC419" s="78"/>
      <c r="ODD419" s="78"/>
      <c r="ODE419" s="78"/>
      <c r="ODF419" s="78"/>
      <c r="ODG419" s="78"/>
      <c r="ODH419" s="78"/>
      <c r="ODI419" s="78"/>
      <c r="ODJ419" s="78"/>
      <c r="ODK419" s="78"/>
      <c r="ODL419" s="78"/>
      <c r="ODM419" s="78"/>
      <c r="ODN419" s="78"/>
      <c r="ODO419" s="78"/>
      <c r="ODP419" s="78"/>
      <c r="ODQ419" s="78"/>
      <c r="ODR419" s="78"/>
      <c r="ODS419" s="78"/>
      <c r="ODT419" s="78"/>
      <c r="ODU419" s="78"/>
      <c r="ODV419" s="78"/>
      <c r="ODW419" s="78"/>
      <c r="ODX419" s="78"/>
      <c r="ODY419" s="78"/>
      <c r="ODZ419" s="78"/>
      <c r="OEA419" s="78"/>
      <c r="OEB419" s="78"/>
      <c r="OEC419" s="78"/>
      <c r="OED419" s="78"/>
      <c r="OEE419" s="78"/>
      <c r="OEF419" s="78"/>
      <c r="OEG419" s="78"/>
      <c r="OEH419" s="78"/>
      <c r="OEI419" s="78"/>
      <c r="OEJ419" s="78"/>
      <c r="OEK419" s="78"/>
      <c r="OEL419" s="78"/>
      <c r="OEM419" s="78"/>
      <c r="OEN419" s="78"/>
      <c r="OEO419" s="78"/>
      <c r="OEP419" s="78"/>
      <c r="OEQ419" s="78"/>
      <c r="OER419" s="78"/>
      <c r="OES419" s="78"/>
      <c r="OET419" s="78"/>
      <c r="OEU419" s="78"/>
      <c r="OEV419" s="78"/>
      <c r="OEW419" s="78"/>
      <c r="OEX419" s="78"/>
      <c r="OEY419" s="78"/>
      <c r="OEZ419" s="78"/>
      <c r="OFA419" s="78"/>
      <c r="OFB419" s="78"/>
      <c r="OFC419" s="78"/>
      <c r="OFD419" s="78"/>
      <c r="OFE419" s="78"/>
      <c r="OFF419" s="78"/>
      <c r="OFG419" s="78"/>
      <c r="OFH419" s="78"/>
      <c r="OFI419" s="78"/>
      <c r="OFJ419" s="78"/>
      <c r="OFK419" s="78"/>
      <c r="OFL419" s="78"/>
      <c r="OFM419" s="78"/>
      <c r="OFN419" s="78"/>
      <c r="OFO419" s="78"/>
      <c r="OFP419" s="78"/>
      <c r="OFQ419" s="78"/>
      <c r="OFR419" s="78"/>
      <c r="OFS419" s="78"/>
      <c r="OFT419" s="78"/>
      <c r="OFU419" s="78"/>
      <c r="OFV419" s="78"/>
      <c r="OFW419" s="78"/>
      <c r="OFX419" s="78"/>
      <c r="OFY419" s="78"/>
      <c r="OFZ419" s="78"/>
      <c r="OGA419" s="78"/>
      <c r="OGB419" s="78"/>
      <c r="OGC419" s="78"/>
      <c r="OGD419" s="78"/>
      <c r="OGE419" s="78"/>
      <c r="OGF419" s="78"/>
      <c r="OGG419" s="78"/>
      <c r="OGH419" s="78"/>
      <c r="OGI419" s="78"/>
      <c r="OGJ419" s="78"/>
      <c r="OGK419" s="78"/>
      <c r="OGL419" s="78"/>
      <c r="OGM419" s="78"/>
      <c r="OGN419" s="78"/>
      <c r="OGO419" s="78"/>
      <c r="OGP419" s="78"/>
      <c r="OGQ419" s="78"/>
      <c r="OGR419" s="78"/>
      <c r="OGS419" s="78"/>
      <c r="OGT419" s="78"/>
      <c r="OGU419" s="78"/>
      <c r="OGV419" s="78"/>
      <c r="OGW419" s="78"/>
      <c r="OGX419" s="78"/>
      <c r="OGY419" s="78"/>
      <c r="OGZ419" s="78"/>
      <c r="OHA419" s="78"/>
      <c r="OHB419" s="78"/>
      <c r="OHC419" s="78"/>
      <c r="OHD419" s="78"/>
      <c r="OHE419" s="78"/>
      <c r="OHF419" s="78"/>
      <c r="OHG419" s="78"/>
      <c r="OHH419" s="78"/>
      <c r="OHI419" s="78"/>
      <c r="OHJ419" s="78"/>
      <c r="OHK419" s="78"/>
      <c r="OHL419" s="78"/>
      <c r="OHM419" s="78"/>
      <c r="OHN419" s="78"/>
      <c r="OHO419" s="78"/>
      <c r="OHP419" s="78"/>
      <c r="OHQ419" s="78"/>
      <c r="OHR419" s="78"/>
      <c r="OHS419" s="78"/>
      <c r="OHT419" s="78"/>
      <c r="OHU419" s="78"/>
      <c r="OHV419" s="78"/>
      <c r="OHW419" s="78"/>
      <c r="OHX419" s="78"/>
      <c r="OHY419" s="78"/>
      <c r="OHZ419" s="78"/>
      <c r="OIA419" s="78"/>
      <c r="OIB419" s="78"/>
      <c r="OIC419" s="78"/>
      <c r="OID419" s="78"/>
      <c r="OIE419" s="78"/>
      <c r="OIF419" s="78"/>
      <c r="OIG419" s="78"/>
      <c r="OIH419" s="78"/>
      <c r="OII419" s="78"/>
      <c r="OIJ419" s="78"/>
      <c r="OIK419" s="78"/>
      <c r="OIL419" s="78"/>
      <c r="OIM419" s="78"/>
      <c r="OIN419" s="78"/>
      <c r="OIO419" s="78"/>
      <c r="OIP419" s="78"/>
      <c r="OIQ419" s="78"/>
      <c r="OIR419" s="78"/>
      <c r="OIS419" s="78"/>
      <c r="OIT419" s="78"/>
      <c r="OIU419" s="78"/>
      <c r="OIV419" s="78"/>
      <c r="OIW419" s="78"/>
      <c r="OIX419" s="78"/>
      <c r="OIY419" s="78"/>
      <c r="OIZ419" s="78"/>
      <c r="OJA419" s="78"/>
      <c r="OJB419" s="78"/>
      <c r="OJC419" s="78"/>
      <c r="OJD419" s="78"/>
      <c r="OJE419" s="78"/>
      <c r="OJF419" s="78"/>
      <c r="OJG419" s="78"/>
      <c r="OJH419" s="78"/>
      <c r="OJI419" s="78"/>
      <c r="OJJ419" s="78"/>
      <c r="OJK419" s="78"/>
      <c r="OJL419" s="78"/>
      <c r="OJM419" s="78"/>
      <c r="OJN419" s="78"/>
      <c r="OJO419" s="78"/>
      <c r="OJP419" s="78"/>
      <c r="OJQ419" s="78"/>
      <c r="OJR419" s="78"/>
      <c r="OJS419" s="78"/>
      <c r="OJT419" s="78"/>
      <c r="OJU419" s="78"/>
      <c r="OJV419" s="78"/>
      <c r="OJW419" s="78"/>
      <c r="OJX419" s="78"/>
      <c r="OJY419" s="78"/>
      <c r="OJZ419" s="78"/>
      <c r="OKA419" s="78"/>
      <c r="OKB419" s="78"/>
      <c r="OKC419" s="78"/>
      <c r="OKD419" s="78"/>
      <c r="OKE419" s="78"/>
      <c r="OKF419" s="78"/>
      <c r="OKG419" s="78"/>
      <c r="OKH419" s="78"/>
      <c r="OKI419" s="78"/>
      <c r="OKJ419" s="78"/>
      <c r="OKK419" s="78"/>
      <c r="OKL419" s="78"/>
      <c r="OKM419" s="78"/>
      <c r="OKN419" s="78"/>
      <c r="OKO419" s="78"/>
      <c r="OKP419" s="78"/>
      <c r="OKQ419" s="78"/>
      <c r="OKR419" s="78"/>
      <c r="OKS419" s="78"/>
      <c r="OKT419" s="78"/>
      <c r="OKU419" s="78"/>
      <c r="OKV419" s="78"/>
      <c r="OKW419" s="78"/>
      <c r="OKX419" s="78"/>
      <c r="OKY419" s="78"/>
      <c r="OKZ419" s="78"/>
      <c r="OLA419" s="78"/>
      <c r="OLB419" s="78"/>
      <c r="OLC419" s="78"/>
      <c r="OLD419" s="78"/>
      <c r="OLE419" s="78"/>
      <c r="OLF419" s="78"/>
      <c r="OLG419" s="78"/>
      <c r="OLH419" s="78"/>
      <c r="OLI419" s="78"/>
      <c r="OLJ419" s="78"/>
      <c r="OLK419" s="78"/>
      <c r="OLL419" s="78"/>
      <c r="OLM419" s="78"/>
      <c r="OLN419" s="78"/>
      <c r="OLO419" s="78"/>
      <c r="OLP419" s="78"/>
      <c r="OLQ419" s="78"/>
      <c r="OLR419" s="78"/>
      <c r="OLS419" s="78"/>
      <c r="OLT419" s="78"/>
      <c r="OLU419" s="78"/>
      <c r="OLV419" s="78"/>
      <c r="OLW419" s="78"/>
      <c r="OLX419" s="78"/>
      <c r="OLY419" s="78"/>
      <c r="OLZ419" s="78"/>
      <c r="OMA419" s="78"/>
      <c r="OMB419" s="78"/>
      <c r="OMC419" s="78"/>
      <c r="OMD419" s="78"/>
      <c r="OME419" s="78"/>
      <c r="OMF419" s="78"/>
      <c r="OMG419" s="78"/>
      <c r="OMH419" s="78"/>
      <c r="OMI419" s="78"/>
      <c r="OMJ419" s="78"/>
      <c r="OMK419" s="78"/>
      <c r="OML419" s="78"/>
      <c r="OMM419" s="78"/>
      <c r="OMN419" s="78"/>
      <c r="OMO419" s="78"/>
      <c r="OMP419" s="78"/>
      <c r="OMQ419" s="78"/>
      <c r="OMR419" s="78"/>
      <c r="OMS419" s="78"/>
      <c r="OMT419" s="78"/>
      <c r="OMU419" s="78"/>
      <c r="OMV419" s="78"/>
      <c r="OMW419" s="78"/>
      <c r="OMX419" s="78"/>
      <c r="OMY419" s="78"/>
      <c r="OMZ419" s="78"/>
      <c r="ONA419" s="78"/>
      <c r="ONB419" s="78"/>
      <c r="ONC419" s="78"/>
      <c r="OND419" s="78"/>
      <c r="ONE419" s="78"/>
      <c r="ONF419" s="78"/>
      <c r="ONG419" s="78"/>
      <c r="ONH419" s="78"/>
      <c r="ONI419" s="78"/>
      <c r="ONJ419" s="78"/>
      <c r="ONK419" s="78"/>
      <c r="ONL419" s="78"/>
      <c r="ONM419" s="78"/>
      <c r="ONN419" s="78"/>
      <c r="ONO419" s="78"/>
      <c r="ONP419" s="78"/>
      <c r="ONQ419" s="78"/>
      <c r="ONR419" s="78"/>
      <c r="ONS419" s="78"/>
      <c r="ONT419" s="78"/>
      <c r="ONU419" s="78"/>
      <c r="ONV419" s="78"/>
      <c r="ONW419" s="78"/>
      <c r="ONX419" s="78"/>
      <c r="ONY419" s="78"/>
      <c r="ONZ419" s="78"/>
      <c r="OOA419" s="78"/>
      <c r="OOB419" s="78"/>
      <c r="OOC419" s="78"/>
      <c r="OOD419" s="78"/>
      <c r="OOE419" s="78"/>
      <c r="OOF419" s="78"/>
      <c r="OOG419" s="78"/>
      <c r="OOH419" s="78"/>
      <c r="OOI419" s="78"/>
      <c r="OOJ419" s="78"/>
      <c r="OOK419" s="78"/>
      <c r="OOL419" s="78"/>
      <c r="OOM419" s="78"/>
      <c r="OON419" s="78"/>
      <c r="OOO419" s="78"/>
      <c r="OOP419" s="78"/>
      <c r="OOQ419" s="78"/>
      <c r="OOR419" s="78"/>
      <c r="OOS419" s="78"/>
      <c r="OOT419" s="78"/>
      <c r="OOU419" s="78"/>
      <c r="OOV419" s="78"/>
      <c r="OOW419" s="78"/>
      <c r="OOX419" s="78"/>
      <c r="OOY419" s="78"/>
      <c r="OOZ419" s="78"/>
      <c r="OPA419" s="78"/>
      <c r="OPB419" s="78"/>
      <c r="OPC419" s="78"/>
      <c r="OPD419" s="78"/>
      <c r="OPE419" s="78"/>
      <c r="OPF419" s="78"/>
      <c r="OPG419" s="78"/>
      <c r="OPH419" s="78"/>
      <c r="OPI419" s="78"/>
      <c r="OPJ419" s="78"/>
      <c r="OPK419" s="78"/>
      <c r="OPL419" s="78"/>
      <c r="OPM419" s="78"/>
      <c r="OPN419" s="78"/>
      <c r="OPO419" s="78"/>
      <c r="OPP419" s="78"/>
      <c r="OPQ419" s="78"/>
      <c r="OPR419" s="78"/>
      <c r="OPS419" s="78"/>
      <c r="OPT419" s="78"/>
      <c r="OPU419" s="78"/>
      <c r="OPV419" s="78"/>
      <c r="OPW419" s="78"/>
      <c r="OPX419" s="78"/>
      <c r="OPY419" s="78"/>
      <c r="OPZ419" s="78"/>
      <c r="OQA419" s="78"/>
      <c r="OQB419" s="78"/>
      <c r="OQC419" s="78"/>
      <c r="OQD419" s="78"/>
      <c r="OQE419" s="78"/>
      <c r="OQF419" s="78"/>
      <c r="OQG419" s="78"/>
      <c r="OQH419" s="78"/>
      <c r="OQI419" s="78"/>
      <c r="OQJ419" s="78"/>
      <c r="OQK419" s="78"/>
      <c r="OQL419" s="78"/>
      <c r="OQM419" s="78"/>
      <c r="OQN419" s="78"/>
      <c r="OQO419" s="78"/>
      <c r="OQP419" s="78"/>
      <c r="OQQ419" s="78"/>
      <c r="OQR419" s="78"/>
      <c r="OQS419" s="78"/>
      <c r="OQT419" s="78"/>
      <c r="OQU419" s="78"/>
      <c r="OQV419" s="78"/>
      <c r="OQW419" s="78"/>
      <c r="OQX419" s="78"/>
      <c r="OQY419" s="78"/>
      <c r="OQZ419" s="78"/>
      <c r="ORA419" s="78"/>
      <c r="ORB419" s="78"/>
      <c r="ORC419" s="78"/>
      <c r="ORD419" s="78"/>
      <c r="ORE419" s="78"/>
      <c r="ORF419" s="78"/>
      <c r="ORG419" s="78"/>
      <c r="ORH419" s="78"/>
      <c r="ORI419" s="78"/>
      <c r="ORJ419" s="78"/>
      <c r="ORK419" s="78"/>
      <c r="ORL419" s="78"/>
      <c r="ORM419" s="78"/>
      <c r="ORN419" s="78"/>
      <c r="ORO419" s="78"/>
      <c r="ORP419" s="78"/>
      <c r="ORQ419" s="78"/>
      <c r="ORR419" s="78"/>
      <c r="ORS419" s="78"/>
      <c r="ORT419" s="78"/>
      <c r="ORU419" s="78"/>
      <c r="ORV419" s="78"/>
      <c r="ORW419" s="78"/>
      <c r="ORX419" s="78"/>
      <c r="ORY419" s="78"/>
      <c r="ORZ419" s="78"/>
      <c r="OSA419" s="78"/>
      <c r="OSB419" s="78"/>
      <c r="OSC419" s="78"/>
      <c r="OSD419" s="78"/>
      <c r="OSE419" s="78"/>
      <c r="OSF419" s="78"/>
      <c r="OSG419" s="78"/>
      <c r="OSH419" s="78"/>
      <c r="OSI419" s="78"/>
      <c r="OSJ419" s="78"/>
      <c r="OSK419" s="78"/>
      <c r="OSL419" s="78"/>
      <c r="OSM419" s="78"/>
      <c r="OSN419" s="78"/>
      <c r="OSO419" s="78"/>
      <c r="OSP419" s="78"/>
      <c r="OSQ419" s="78"/>
      <c r="OSR419" s="78"/>
      <c r="OSS419" s="78"/>
      <c r="OST419" s="78"/>
      <c r="OSU419" s="78"/>
      <c r="OSV419" s="78"/>
      <c r="OSW419" s="78"/>
      <c r="OSX419" s="78"/>
      <c r="OSY419" s="78"/>
      <c r="OSZ419" s="78"/>
      <c r="OTA419" s="78"/>
      <c r="OTB419" s="78"/>
      <c r="OTC419" s="78"/>
      <c r="OTD419" s="78"/>
      <c r="OTE419" s="78"/>
      <c r="OTF419" s="78"/>
      <c r="OTG419" s="78"/>
      <c r="OTH419" s="78"/>
      <c r="OTI419" s="78"/>
      <c r="OTJ419" s="78"/>
      <c r="OTK419" s="78"/>
      <c r="OTL419" s="78"/>
      <c r="OTM419" s="78"/>
      <c r="OTN419" s="78"/>
      <c r="OTO419" s="78"/>
      <c r="OTP419" s="78"/>
      <c r="OTQ419" s="78"/>
      <c r="OTR419" s="78"/>
      <c r="OTS419" s="78"/>
      <c r="OTT419" s="78"/>
      <c r="OTU419" s="78"/>
      <c r="OTV419" s="78"/>
      <c r="OTW419" s="78"/>
      <c r="OTX419" s="78"/>
      <c r="OTY419" s="78"/>
      <c r="OTZ419" s="78"/>
      <c r="OUA419" s="78"/>
      <c r="OUB419" s="78"/>
      <c r="OUC419" s="78"/>
      <c r="OUD419" s="78"/>
      <c r="OUE419" s="78"/>
      <c r="OUF419" s="78"/>
      <c r="OUG419" s="78"/>
      <c r="OUH419" s="78"/>
      <c r="OUI419" s="78"/>
      <c r="OUJ419" s="78"/>
      <c r="OUK419" s="78"/>
      <c r="OUL419" s="78"/>
      <c r="OUM419" s="78"/>
      <c r="OUN419" s="78"/>
      <c r="OUO419" s="78"/>
      <c r="OUP419" s="78"/>
      <c r="OUQ419" s="78"/>
      <c r="OUR419" s="78"/>
      <c r="OUS419" s="78"/>
      <c r="OUT419" s="78"/>
      <c r="OUU419" s="78"/>
      <c r="OUV419" s="78"/>
      <c r="OUW419" s="78"/>
      <c r="OUX419" s="78"/>
      <c r="OUY419" s="78"/>
      <c r="OUZ419" s="78"/>
      <c r="OVA419" s="78"/>
      <c r="OVB419" s="78"/>
      <c r="OVC419" s="78"/>
      <c r="OVD419" s="78"/>
      <c r="OVE419" s="78"/>
      <c r="OVF419" s="78"/>
      <c r="OVG419" s="78"/>
      <c r="OVH419" s="78"/>
      <c r="OVI419" s="78"/>
      <c r="OVJ419" s="78"/>
      <c r="OVK419" s="78"/>
      <c r="OVL419" s="78"/>
      <c r="OVM419" s="78"/>
      <c r="OVN419" s="78"/>
      <c r="OVO419" s="78"/>
      <c r="OVP419" s="78"/>
      <c r="OVQ419" s="78"/>
      <c r="OVR419" s="78"/>
      <c r="OVS419" s="78"/>
      <c r="OVT419" s="78"/>
      <c r="OVU419" s="78"/>
      <c r="OVV419" s="78"/>
      <c r="OVW419" s="78"/>
      <c r="OVX419" s="78"/>
      <c r="OVY419" s="78"/>
      <c r="OVZ419" s="78"/>
      <c r="OWA419" s="78"/>
      <c r="OWB419" s="78"/>
      <c r="OWC419" s="78"/>
      <c r="OWD419" s="78"/>
      <c r="OWE419" s="78"/>
      <c r="OWF419" s="78"/>
      <c r="OWG419" s="78"/>
      <c r="OWH419" s="78"/>
      <c r="OWI419" s="78"/>
      <c r="OWJ419" s="78"/>
      <c r="OWK419" s="78"/>
      <c r="OWL419" s="78"/>
      <c r="OWM419" s="78"/>
      <c r="OWN419" s="78"/>
      <c r="OWO419" s="78"/>
      <c r="OWP419" s="78"/>
      <c r="OWQ419" s="78"/>
      <c r="OWR419" s="78"/>
      <c r="OWS419" s="78"/>
      <c r="OWT419" s="78"/>
      <c r="OWU419" s="78"/>
      <c r="OWV419" s="78"/>
      <c r="OWW419" s="78"/>
      <c r="OWX419" s="78"/>
      <c r="OWY419" s="78"/>
      <c r="OWZ419" s="78"/>
      <c r="OXA419" s="78"/>
      <c r="OXB419" s="78"/>
      <c r="OXC419" s="78"/>
      <c r="OXD419" s="78"/>
      <c r="OXE419" s="78"/>
      <c r="OXF419" s="78"/>
      <c r="OXG419" s="78"/>
      <c r="OXH419" s="78"/>
      <c r="OXI419" s="78"/>
      <c r="OXJ419" s="78"/>
      <c r="OXK419" s="78"/>
      <c r="OXL419" s="78"/>
      <c r="OXM419" s="78"/>
      <c r="OXN419" s="78"/>
      <c r="OXO419" s="78"/>
      <c r="OXP419" s="78"/>
      <c r="OXQ419" s="78"/>
      <c r="OXR419" s="78"/>
      <c r="OXS419" s="78"/>
      <c r="OXT419" s="78"/>
      <c r="OXU419" s="78"/>
      <c r="OXV419" s="78"/>
      <c r="OXW419" s="78"/>
      <c r="OXX419" s="78"/>
      <c r="OXY419" s="78"/>
      <c r="OXZ419" s="78"/>
      <c r="OYA419" s="78"/>
      <c r="OYB419" s="78"/>
      <c r="OYC419" s="78"/>
      <c r="OYD419" s="78"/>
      <c r="OYE419" s="78"/>
      <c r="OYF419" s="78"/>
      <c r="OYG419" s="78"/>
      <c r="OYH419" s="78"/>
      <c r="OYI419" s="78"/>
      <c r="OYJ419" s="78"/>
      <c r="OYK419" s="78"/>
      <c r="OYL419" s="78"/>
      <c r="OYM419" s="78"/>
      <c r="OYN419" s="78"/>
      <c r="OYO419" s="78"/>
      <c r="OYP419" s="78"/>
      <c r="OYQ419" s="78"/>
      <c r="OYR419" s="78"/>
      <c r="OYS419" s="78"/>
      <c r="OYT419" s="78"/>
      <c r="OYU419" s="78"/>
      <c r="OYV419" s="78"/>
      <c r="OYW419" s="78"/>
      <c r="OYX419" s="78"/>
      <c r="OYY419" s="78"/>
      <c r="OYZ419" s="78"/>
      <c r="OZA419" s="78"/>
      <c r="OZB419" s="78"/>
      <c r="OZC419" s="78"/>
      <c r="OZD419" s="78"/>
      <c r="OZE419" s="78"/>
      <c r="OZF419" s="78"/>
      <c r="OZG419" s="78"/>
      <c r="OZH419" s="78"/>
      <c r="OZI419" s="78"/>
      <c r="OZJ419" s="78"/>
      <c r="OZK419" s="78"/>
      <c r="OZL419" s="78"/>
      <c r="OZM419" s="78"/>
      <c r="OZN419" s="78"/>
      <c r="OZO419" s="78"/>
      <c r="OZP419" s="78"/>
      <c r="OZQ419" s="78"/>
      <c r="OZR419" s="78"/>
      <c r="OZS419" s="78"/>
      <c r="OZT419" s="78"/>
      <c r="OZU419" s="78"/>
      <c r="OZV419" s="78"/>
      <c r="OZW419" s="78"/>
      <c r="OZX419" s="78"/>
      <c r="OZY419" s="78"/>
      <c r="OZZ419" s="78"/>
      <c r="PAA419" s="78"/>
      <c r="PAB419" s="78"/>
      <c r="PAC419" s="78"/>
      <c r="PAD419" s="78"/>
      <c r="PAE419" s="78"/>
      <c r="PAF419" s="78"/>
      <c r="PAG419" s="78"/>
      <c r="PAH419" s="78"/>
      <c r="PAI419" s="78"/>
      <c r="PAJ419" s="78"/>
      <c r="PAK419" s="78"/>
      <c r="PAL419" s="78"/>
      <c r="PAM419" s="78"/>
      <c r="PAN419" s="78"/>
      <c r="PAO419" s="78"/>
      <c r="PAP419" s="78"/>
      <c r="PAQ419" s="78"/>
      <c r="PAR419" s="78"/>
      <c r="PAS419" s="78"/>
      <c r="PAT419" s="78"/>
      <c r="PAU419" s="78"/>
      <c r="PAV419" s="78"/>
      <c r="PAW419" s="78"/>
      <c r="PAX419" s="78"/>
      <c r="PAY419" s="78"/>
      <c r="PAZ419" s="78"/>
      <c r="PBA419" s="78"/>
      <c r="PBB419" s="78"/>
      <c r="PBC419" s="78"/>
      <c r="PBD419" s="78"/>
      <c r="PBE419" s="78"/>
      <c r="PBF419" s="78"/>
      <c r="PBG419" s="78"/>
      <c r="PBH419" s="78"/>
      <c r="PBI419" s="78"/>
      <c r="PBJ419" s="78"/>
      <c r="PBK419" s="78"/>
      <c r="PBL419" s="78"/>
      <c r="PBM419" s="78"/>
      <c r="PBN419" s="78"/>
      <c r="PBO419" s="78"/>
      <c r="PBP419" s="78"/>
      <c r="PBQ419" s="78"/>
      <c r="PBR419" s="78"/>
      <c r="PBS419" s="78"/>
      <c r="PBT419" s="78"/>
      <c r="PBU419" s="78"/>
      <c r="PBV419" s="78"/>
      <c r="PBW419" s="78"/>
      <c r="PBX419" s="78"/>
      <c r="PBY419" s="78"/>
      <c r="PBZ419" s="78"/>
      <c r="PCA419" s="78"/>
      <c r="PCB419" s="78"/>
      <c r="PCC419" s="78"/>
      <c r="PCD419" s="78"/>
      <c r="PCE419" s="78"/>
      <c r="PCF419" s="78"/>
      <c r="PCG419" s="78"/>
      <c r="PCH419" s="78"/>
      <c r="PCI419" s="78"/>
      <c r="PCJ419" s="78"/>
      <c r="PCK419" s="78"/>
      <c r="PCL419" s="78"/>
      <c r="PCM419" s="78"/>
      <c r="PCN419" s="78"/>
      <c r="PCO419" s="78"/>
      <c r="PCP419" s="78"/>
      <c r="PCQ419" s="78"/>
      <c r="PCR419" s="78"/>
      <c r="PCS419" s="78"/>
      <c r="PCT419" s="78"/>
      <c r="PCU419" s="78"/>
      <c r="PCV419" s="78"/>
      <c r="PCW419" s="78"/>
      <c r="PCX419" s="78"/>
      <c r="PCY419" s="78"/>
      <c r="PCZ419" s="78"/>
      <c r="PDA419" s="78"/>
      <c r="PDB419" s="78"/>
      <c r="PDC419" s="78"/>
      <c r="PDD419" s="78"/>
      <c r="PDE419" s="78"/>
      <c r="PDF419" s="78"/>
      <c r="PDG419" s="78"/>
      <c r="PDH419" s="78"/>
      <c r="PDI419" s="78"/>
      <c r="PDJ419" s="78"/>
      <c r="PDK419" s="78"/>
      <c r="PDL419" s="78"/>
      <c r="PDM419" s="78"/>
      <c r="PDN419" s="78"/>
      <c r="PDO419" s="78"/>
      <c r="PDP419" s="78"/>
      <c r="PDQ419" s="78"/>
      <c r="PDR419" s="78"/>
      <c r="PDS419" s="78"/>
      <c r="PDT419" s="78"/>
      <c r="PDU419" s="78"/>
      <c r="PDV419" s="78"/>
      <c r="PDW419" s="78"/>
      <c r="PDX419" s="78"/>
      <c r="PDY419" s="78"/>
      <c r="PDZ419" s="78"/>
      <c r="PEA419" s="78"/>
      <c r="PEB419" s="78"/>
      <c r="PEC419" s="78"/>
      <c r="PED419" s="78"/>
      <c r="PEE419" s="78"/>
      <c r="PEF419" s="78"/>
      <c r="PEG419" s="78"/>
      <c r="PEH419" s="78"/>
      <c r="PEI419" s="78"/>
      <c r="PEJ419" s="78"/>
      <c r="PEK419" s="78"/>
      <c r="PEL419" s="78"/>
      <c r="PEM419" s="78"/>
      <c r="PEN419" s="78"/>
      <c r="PEO419" s="78"/>
      <c r="PEP419" s="78"/>
      <c r="PEQ419" s="78"/>
      <c r="PER419" s="78"/>
      <c r="PES419" s="78"/>
      <c r="PET419" s="78"/>
      <c r="PEU419" s="78"/>
      <c r="PEV419" s="78"/>
      <c r="PEW419" s="78"/>
      <c r="PEX419" s="78"/>
      <c r="PEY419" s="78"/>
      <c r="PEZ419" s="78"/>
      <c r="PFA419" s="78"/>
      <c r="PFB419" s="78"/>
      <c r="PFC419" s="78"/>
      <c r="PFD419" s="78"/>
      <c r="PFE419" s="78"/>
      <c r="PFF419" s="78"/>
      <c r="PFG419" s="78"/>
      <c r="PFH419" s="78"/>
      <c r="PFI419" s="78"/>
      <c r="PFJ419" s="78"/>
      <c r="PFK419" s="78"/>
      <c r="PFL419" s="78"/>
      <c r="PFM419" s="78"/>
      <c r="PFN419" s="78"/>
      <c r="PFO419" s="78"/>
      <c r="PFP419" s="78"/>
      <c r="PFQ419" s="78"/>
      <c r="PFR419" s="78"/>
      <c r="PFS419" s="78"/>
      <c r="PFT419" s="78"/>
      <c r="PFU419" s="78"/>
      <c r="PFV419" s="78"/>
      <c r="PFW419" s="78"/>
      <c r="PFX419" s="78"/>
      <c r="PFY419" s="78"/>
      <c r="PFZ419" s="78"/>
      <c r="PGA419" s="78"/>
      <c r="PGB419" s="78"/>
      <c r="PGC419" s="78"/>
      <c r="PGD419" s="78"/>
      <c r="PGE419" s="78"/>
      <c r="PGF419" s="78"/>
      <c r="PGG419" s="78"/>
      <c r="PGH419" s="78"/>
      <c r="PGI419" s="78"/>
      <c r="PGJ419" s="78"/>
      <c r="PGK419" s="78"/>
      <c r="PGL419" s="78"/>
      <c r="PGM419" s="78"/>
      <c r="PGN419" s="78"/>
      <c r="PGO419" s="78"/>
      <c r="PGP419" s="78"/>
      <c r="PGQ419" s="78"/>
      <c r="PGR419" s="78"/>
      <c r="PGS419" s="78"/>
      <c r="PGT419" s="78"/>
      <c r="PGU419" s="78"/>
      <c r="PGV419" s="78"/>
      <c r="PGW419" s="78"/>
      <c r="PGX419" s="78"/>
      <c r="PGY419" s="78"/>
      <c r="PGZ419" s="78"/>
      <c r="PHA419" s="78"/>
      <c r="PHB419" s="78"/>
      <c r="PHC419" s="78"/>
      <c r="PHD419" s="78"/>
      <c r="PHE419" s="78"/>
      <c r="PHF419" s="78"/>
      <c r="PHG419" s="78"/>
      <c r="PHH419" s="78"/>
      <c r="PHI419" s="78"/>
      <c r="PHJ419" s="78"/>
      <c r="PHK419" s="78"/>
      <c r="PHL419" s="78"/>
      <c r="PHM419" s="78"/>
      <c r="PHN419" s="78"/>
      <c r="PHO419" s="78"/>
      <c r="PHP419" s="78"/>
      <c r="PHQ419" s="78"/>
      <c r="PHR419" s="78"/>
      <c r="PHS419" s="78"/>
      <c r="PHT419" s="78"/>
      <c r="PHU419" s="78"/>
      <c r="PHV419" s="78"/>
      <c r="PHW419" s="78"/>
      <c r="PHX419" s="78"/>
      <c r="PHY419" s="78"/>
      <c r="PHZ419" s="78"/>
      <c r="PIA419" s="78"/>
      <c r="PIB419" s="78"/>
      <c r="PIC419" s="78"/>
      <c r="PID419" s="78"/>
      <c r="PIE419" s="78"/>
      <c r="PIF419" s="78"/>
      <c r="PIG419" s="78"/>
      <c r="PIH419" s="78"/>
      <c r="PII419" s="78"/>
      <c r="PIJ419" s="78"/>
      <c r="PIK419" s="78"/>
      <c r="PIL419" s="78"/>
      <c r="PIM419" s="78"/>
      <c r="PIN419" s="78"/>
      <c r="PIO419" s="78"/>
      <c r="PIP419" s="78"/>
      <c r="PIQ419" s="78"/>
      <c r="PIR419" s="78"/>
      <c r="PIS419" s="78"/>
      <c r="PIT419" s="78"/>
      <c r="PIU419" s="78"/>
      <c r="PIV419" s="78"/>
      <c r="PIW419" s="78"/>
      <c r="PIX419" s="78"/>
      <c r="PIY419" s="78"/>
      <c r="PIZ419" s="78"/>
      <c r="PJA419" s="78"/>
      <c r="PJB419" s="78"/>
      <c r="PJC419" s="78"/>
      <c r="PJD419" s="78"/>
      <c r="PJE419" s="78"/>
      <c r="PJF419" s="78"/>
      <c r="PJG419" s="78"/>
      <c r="PJH419" s="78"/>
      <c r="PJI419" s="78"/>
      <c r="PJJ419" s="78"/>
      <c r="PJK419" s="78"/>
      <c r="PJL419" s="78"/>
      <c r="PJM419" s="78"/>
      <c r="PJN419" s="78"/>
      <c r="PJO419" s="78"/>
      <c r="PJP419" s="78"/>
      <c r="PJQ419" s="78"/>
      <c r="PJR419" s="78"/>
      <c r="PJS419" s="78"/>
      <c r="PJT419" s="78"/>
      <c r="PJU419" s="78"/>
      <c r="PJV419" s="78"/>
      <c r="PJW419" s="78"/>
      <c r="PJX419" s="78"/>
      <c r="PJY419" s="78"/>
      <c r="PJZ419" s="78"/>
      <c r="PKA419" s="78"/>
      <c r="PKB419" s="78"/>
      <c r="PKC419" s="78"/>
      <c r="PKD419" s="78"/>
      <c r="PKE419" s="78"/>
      <c r="PKF419" s="78"/>
      <c r="PKG419" s="78"/>
      <c r="PKH419" s="78"/>
      <c r="PKI419" s="78"/>
      <c r="PKJ419" s="78"/>
      <c r="PKK419" s="78"/>
      <c r="PKL419" s="78"/>
      <c r="PKM419" s="78"/>
      <c r="PKN419" s="78"/>
      <c r="PKO419" s="78"/>
      <c r="PKP419" s="78"/>
      <c r="PKQ419" s="78"/>
      <c r="PKR419" s="78"/>
      <c r="PKS419" s="78"/>
      <c r="PKT419" s="78"/>
      <c r="PKU419" s="78"/>
      <c r="PKV419" s="78"/>
      <c r="PKW419" s="78"/>
      <c r="PKX419" s="78"/>
      <c r="PKY419" s="78"/>
      <c r="PKZ419" s="78"/>
      <c r="PLA419" s="78"/>
      <c r="PLB419" s="78"/>
      <c r="PLC419" s="78"/>
      <c r="PLD419" s="78"/>
      <c r="PLE419" s="78"/>
      <c r="PLF419" s="78"/>
      <c r="PLG419" s="78"/>
      <c r="PLH419" s="78"/>
      <c r="PLI419" s="78"/>
      <c r="PLJ419" s="78"/>
      <c r="PLK419" s="78"/>
      <c r="PLL419" s="78"/>
      <c r="PLM419" s="78"/>
      <c r="PLN419" s="78"/>
      <c r="PLO419" s="78"/>
      <c r="PLP419" s="78"/>
      <c r="PLQ419" s="78"/>
      <c r="PLR419" s="78"/>
      <c r="PLS419" s="78"/>
      <c r="PLT419" s="78"/>
      <c r="PLU419" s="78"/>
      <c r="PLV419" s="78"/>
      <c r="PLW419" s="78"/>
      <c r="PLX419" s="78"/>
      <c r="PLY419" s="78"/>
      <c r="PLZ419" s="78"/>
      <c r="PMA419" s="78"/>
      <c r="PMB419" s="78"/>
      <c r="PMC419" s="78"/>
      <c r="PMD419" s="78"/>
      <c r="PME419" s="78"/>
      <c r="PMF419" s="78"/>
      <c r="PMG419" s="78"/>
      <c r="PMH419" s="78"/>
      <c r="PMI419" s="78"/>
      <c r="PMJ419" s="78"/>
      <c r="PMK419" s="78"/>
      <c r="PML419" s="78"/>
      <c r="PMM419" s="78"/>
      <c r="PMN419" s="78"/>
      <c r="PMO419" s="78"/>
      <c r="PMP419" s="78"/>
      <c r="PMQ419" s="78"/>
      <c r="PMR419" s="78"/>
      <c r="PMS419" s="78"/>
      <c r="PMT419" s="78"/>
      <c r="PMU419" s="78"/>
      <c r="PMV419" s="78"/>
      <c r="PMW419" s="78"/>
      <c r="PMX419" s="78"/>
      <c r="PMY419" s="78"/>
      <c r="PMZ419" s="78"/>
      <c r="PNA419" s="78"/>
      <c r="PNB419" s="78"/>
      <c r="PNC419" s="78"/>
      <c r="PND419" s="78"/>
      <c r="PNE419" s="78"/>
      <c r="PNF419" s="78"/>
      <c r="PNG419" s="78"/>
      <c r="PNH419" s="78"/>
      <c r="PNI419" s="78"/>
      <c r="PNJ419" s="78"/>
      <c r="PNK419" s="78"/>
      <c r="PNL419" s="78"/>
      <c r="PNM419" s="78"/>
      <c r="PNN419" s="78"/>
      <c r="PNO419" s="78"/>
      <c r="PNP419" s="78"/>
      <c r="PNQ419" s="78"/>
      <c r="PNR419" s="78"/>
      <c r="PNS419" s="78"/>
      <c r="PNT419" s="78"/>
      <c r="PNU419" s="78"/>
      <c r="PNV419" s="78"/>
      <c r="PNW419" s="78"/>
      <c r="PNX419" s="78"/>
      <c r="PNY419" s="78"/>
      <c r="PNZ419" s="78"/>
      <c r="POA419" s="78"/>
      <c r="POB419" s="78"/>
      <c r="POC419" s="78"/>
      <c r="POD419" s="78"/>
      <c r="POE419" s="78"/>
      <c r="POF419" s="78"/>
      <c r="POG419" s="78"/>
      <c r="POH419" s="78"/>
      <c r="POI419" s="78"/>
      <c r="POJ419" s="78"/>
      <c r="POK419" s="78"/>
      <c r="POL419" s="78"/>
      <c r="POM419" s="78"/>
      <c r="PON419" s="78"/>
      <c r="POO419" s="78"/>
      <c r="POP419" s="78"/>
      <c r="POQ419" s="78"/>
      <c r="POR419" s="78"/>
      <c r="POS419" s="78"/>
      <c r="POT419" s="78"/>
      <c r="POU419" s="78"/>
      <c r="POV419" s="78"/>
      <c r="POW419" s="78"/>
      <c r="POX419" s="78"/>
      <c r="POY419" s="78"/>
      <c r="POZ419" s="78"/>
      <c r="PPA419" s="78"/>
      <c r="PPB419" s="78"/>
      <c r="PPC419" s="78"/>
      <c r="PPD419" s="78"/>
      <c r="PPE419" s="78"/>
      <c r="PPF419" s="78"/>
      <c r="PPG419" s="78"/>
      <c r="PPH419" s="78"/>
      <c r="PPI419" s="78"/>
      <c r="PPJ419" s="78"/>
      <c r="PPK419" s="78"/>
      <c r="PPL419" s="78"/>
      <c r="PPM419" s="78"/>
      <c r="PPN419" s="78"/>
      <c r="PPO419" s="78"/>
      <c r="PPP419" s="78"/>
      <c r="PPQ419" s="78"/>
      <c r="PPR419" s="78"/>
      <c r="PPS419" s="78"/>
      <c r="PPT419" s="78"/>
      <c r="PPU419" s="78"/>
      <c r="PPV419" s="78"/>
      <c r="PPW419" s="78"/>
      <c r="PPX419" s="78"/>
      <c r="PPY419" s="78"/>
      <c r="PPZ419" s="78"/>
      <c r="PQA419" s="78"/>
      <c r="PQB419" s="78"/>
      <c r="PQC419" s="78"/>
      <c r="PQD419" s="78"/>
      <c r="PQE419" s="78"/>
      <c r="PQF419" s="78"/>
      <c r="PQG419" s="78"/>
      <c r="PQH419" s="78"/>
      <c r="PQI419" s="78"/>
      <c r="PQJ419" s="78"/>
      <c r="PQK419" s="78"/>
      <c r="PQL419" s="78"/>
      <c r="PQM419" s="78"/>
      <c r="PQN419" s="78"/>
      <c r="PQO419" s="78"/>
      <c r="PQP419" s="78"/>
      <c r="PQQ419" s="78"/>
      <c r="PQR419" s="78"/>
      <c r="PQS419" s="78"/>
      <c r="PQT419" s="78"/>
      <c r="PQU419" s="78"/>
      <c r="PQV419" s="78"/>
      <c r="PQW419" s="78"/>
      <c r="PQX419" s="78"/>
      <c r="PQY419" s="78"/>
      <c r="PQZ419" s="78"/>
      <c r="PRA419" s="78"/>
      <c r="PRB419" s="78"/>
      <c r="PRC419" s="78"/>
      <c r="PRD419" s="78"/>
      <c r="PRE419" s="78"/>
      <c r="PRF419" s="78"/>
      <c r="PRG419" s="78"/>
      <c r="PRH419" s="78"/>
      <c r="PRI419" s="78"/>
      <c r="PRJ419" s="78"/>
      <c r="PRK419" s="78"/>
      <c r="PRL419" s="78"/>
      <c r="PRM419" s="78"/>
      <c r="PRN419" s="78"/>
      <c r="PRO419" s="78"/>
      <c r="PRP419" s="78"/>
      <c r="PRQ419" s="78"/>
      <c r="PRR419" s="78"/>
      <c r="PRS419" s="78"/>
      <c r="PRT419" s="78"/>
      <c r="PRU419" s="78"/>
      <c r="PRV419" s="78"/>
      <c r="PRW419" s="78"/>
      <c r="PRX419" s="78"/>
      <c r="PRY419" s="78"/>
      <c r="PRZ419" s="78"/>
      <c r="PSA419" s="78"/>
      <c r="PSB419" s="78"/>
      <c r="PSC419" s="78"/>
      <c r="PSD419" s="78"/>
      <c r="PSE419" s="78"/>
      <c r="PSF419" s="78"/>
      <c r="PSG419" s="78"/>
      <c r="PSH419" s="78"/>
      <c r="PSI419" s="78"/>
      <c r="PSJ419" s="78"/>
      <c r="PSK419" s="78"/>
      <c r="PSL419" s="78"/>
      <c r="PSM419" s="78"/>
      <c r="PSN419" s="78"/>
      <c r="PSO419" s="78"/>
      <c r="PSP419" s="78"/>
      <c r="PSQ419" s="78"/>
      <c r="PSR419" s="78"/>
      <c r="PSS419" s="78"/>
      <c r="PST419" s="78"/>
      <c r="PSU419" s="78"/>
      <c r="PSV419" s="78"/>
      <c r="PSW419" s="78"/>
      <c r="PSX419" s="78"/>
      <c r="PSY419" s="78"/>
      <c r="PSZ419" s="78"/>
      <c r="PTA419" s="78"/>
      <c r="PTB419" s="78"/>
      <c r="PTC419" s="78"/>
      <c r="PTD419" s="78"/>
      <c r="PTE419" s="78"/>
      <c r="PTF419" s="78"/>
      <c r="PTG419" s="78"/>
      <c r="PTH419" s="78"/>
      <c r="PTI419" s="78"/>
      <c r="PTJ419" s="78"/>
      <c r="PTK419" s="78"/>
      <c r="PTL419" s="78"/>
      <c r="PTM419" s="78"/>
      <c r="PTN419" s="78"/>
      <c r="PTO419" s="78"/>
      <c r="PTP419" s="78"/>
      <c r="PTQ419" s="78"/>
      <c r="PTR419" s="78"/>
      <c r="PTS419" s="78"/>
      <c r="PTT419" s="78"/>
      <c r="PTU419" s="78"/>
      <c r="PTV419" s="78"/>
      <c r="PTW419" s="78"/>
      <c r="PTX419" s="78"/>
      <c r="PTY419" s="78"/>
      <c r="PTZ419" s="78"/>
      <c r="PUA419" s="78"/>
      <c r="PUB419" s="78"/>
      <c r="PUC419" s="78"/>
      <c r="PUD419" s="78"/>
      <c r="PUE419" s="78"/>
      <c r="PUF419" s="78"/>
      <c r="PUG419" s="78"/>
      <c r="PUH419" s="78"/>
      <c r="PUI419" s="78"/>
      <c r="PUJ419" s="78"/>
      <c r="PUK419" s="78"/>
      <c r="PUL419" s="78"/>
      <c r="PUM419" s="78"/>
      <c r="PUN419" s="78"/>
      <c r="PUO419" s="78"/>
      <c r="PUP419" s="78"/>
      <c r="PUQ419" s="78"/>
      <c r="PUR419" s="78"/>
      <c r="PUS419" s="78"/>
      <c r="PUT419" s="78"/>
      <c r="PUU419" s="78"/>
      <c r="PUV419" s="78"/>
      <c r="PUW419" s="78"/>
      <c r="PUX419" s="78"/>
      <c r="PUY419" s="78"/>
      <c r="PUZ419" s="78"/>
      <c r="PVA419" s="78"/>
      <c r="PVB419" s="78"/>
      <c r="PVC419" s="78"/>
      <c r="PVD419" s="78"/>
      <c r="PVE419" s="78"/>
      <c r="PVF419" s="78"/>
      <c r="PVG419" s="78"/>
      <c r="PVH419" s="78"/>
      <c r="PVI419" s="78"/>
      <c r="PVJ419" s="78"/>
      <c r="PVK419" s="78"/>
      <c r="PVL419" s="78"/>
      <c r="PVM419" s="78"/>
      <c r="PVN419" s="78"/>
      <c r="PVO419" s="78"/>
      <c r="PVP419" s="78"/>
      <c r="PVQ419" s="78"/>
      <c r="PVR419" s="78"/>
      <c r="PVS419" s="78"/>
      <c r="PVT419" s="78"/>
      <c r="PVU419" s="78"/>
      <c r="PVV419" s="78"/>
      <c r="PVW419" s="78"/>
      <c r="PVX419" s="78"/>
      <c r="PVY419" s="78"/>
      <c r="PVZ419" s="78"/>
      <c r="PWA419" s="78"/>
      <c r="PWB419" s="78"/>
      <c r="PWC419" s="78"/>
      <c r="PWD419" s="78"/>
      <c r="PWE419" s="78"/>
      <c r="PWF419" s="78"/>
      <c r="PWG419" s="78"/>
      <c r="PWH419" s="78"/>
      <c r="PWI419" s="78"/>
      <c r="PWJ419" s="78"/>
      <c r="PWK419" s="78"/>
      <c r="PWL419" s="78"/>
      <c r="PWM419" s="78"/>
      <c r="PWN419" s="78"/>
      <c r="PWO419" s="78"/>
      <c r="PWP419" s="78"/>
      <c r="PWQ419" s="78"/>
      <c r="PWR419" s="78"/>
      <c r="PWS419" s="78"/>
      <c r="PWT419" s="78"/>
      <c r="PWU419" s="78"/>
      <c r="PWV419" s="78"/>
      <c r="PWW419" s="78"/>
      <c r="PWX419" s="78"/>
      <c r="PWY419" s="78"/>
      <c r="PWZ419" s="78"/>
      <c r="PXA419" s="78"/>
      <c r="PXB419" s="78"/>
      <c r="PXC419" s="78"/>
      <c r="PXD419" s="78"/>
      <c r="PXE419" s="78"/>
      <c r="PXF419" s="78"/>
      <c r="PXG419" s="78"/>
      <c r="PXH419" s="78"/>
      <c r="PXI419" s="78"/>
      <c r="PXJ419" s="78"/>
      <c r="PXK419" s="78"/>
      <c r="PXL419" s="78"/>
      <c r="PXM419" s="78"/>
      <c r="PXN419" s="78"/>
      <c r="PXO419" s="78"/>
      <c r="PXP419" s="78"/>
      <c r="PXQ419" s="78"/>
      <c r="PXR419" s="78"/>
      <c r="PXS419" s="78"/>
      <c r="PXT419" s="78"/>
      <c r="PXU419" s="78"/>
      <c r="PXV419" s="78"/>
      <c r="PXW419" s="78"/>
      <c r="PXX419" s="78"/>
      <c r="PXY419" s="78"/>
      <c r="PXZ419" s="78"/>
      <c r="PYA419" s="78"/>
      <c r="PYB419" s="78"/>
      <c r="PYC419" s="78"/>
      <c r="PYD419" s="78"/>
      <c r="PYE419" s="78"/>
      <c r="PYF419" s="78"/>
      <c r="PYG419" s="78"/>
      <c r="PYH419" s="78"/>
      <c r="PYI419" s="78"/>
      <c r="PYJ419" s="78"/>
      <c r="PYK419" s="78"/>
      <c r="PYL419" s="78"/>
      <c r="PYM419" s="78"/>
      <c r="PYN419" s="78"/>
      <c r="PYO419" s="78"/>
      <c r="PYP419" s="78"/>
      <c r="PYQ419" s="78"/>
      <c r="PYR419" s="78"/>
      <c r="PYS419" s="78"/>
      <c r="PYT419" s="78"/>
      <c r="PYU419" s="78"/>
      <c r="PYV419" s="78"/>
      <c r="PYW419" s="78"/>
      <c r="PYX419" s="78"/>
      <c r="PYY419" s="78"/>
      <c r="PYZ419" s="78"/>
      <c r="PZA419" s="78"/>
      <c r="PZB419" s="78"/>
      <c r="PZC419" s="78"/>
      <c r="PZD419" s="78"/>
      <c r="PZE419" s="78"/>
      <c r="PZF419" s="78"/>
      <c r="PZG419" s="78"/>
      <c r="PZH419" s="78"/>
      <c r="PZI419" s="78"/>
      <c r="PZJ419" s="78"/>
      <c r="PZK419" s="78"/>
      <c r="PZL419" s="78"/>
      <c r="PZM419" s="78"/>
      <c r="PZN419" s="78"/>
      <c r="PZO419" s="78"/>
      <c r="PZP419" s="78"/>
      <c r="PZQ419" s="78"/>
      <c r="PZR419" s="78"/>
      <c r="PZS419" s="78"/>
      <c r="PZT419" s="78"/>
      <c r="PZU419" s="78"/>
      <c r="PZV419" s="78"/>
      <c r="PZW419" s="78"/>
      <c r="PZX419" s="78"/>
      <c r="PZY419" s="78"/>
      <c r="PZZ419" s="78"/>
      <c r="QAA419" s="78"/>
      <c r="QAB419" s="78"/>
      <c r="QAC419" s="78"/>
      <c r="QAD419" s="78"/>
      <c r="QAE419" s="78"/>
      <c r="QAF419" s="78"/>
      <c r="QAG419" s="78"/>
      <c r="QAH419" s="78"/>
      <c r="QAI419" s="78"/>
      <c r="QAJ419" s="78"/>
      <c r="QAK419" s="78"/>
      <c r="QAL419" s="78"/>
      <c r="QAM419" s="78"/>
      <c r="QAN419" s="78"/>
      <c r="QAO419" s="78"/>
      <c r="QAP419" s="78"/>
      <c r="QAQ419" s="78"/>
      <c r="QAR419" s="78"/>
      <c r="QAS419" s="78"/>
      <c r="QAT419" s="78"/>
      <c r="QAU419" s="78"/>
      <c r="QAV419" s="78"/>
      <c r="QAW419" s="78"/>
      <c r="QAX419" s="78"/>
      <c r="QAY419" s="78"/>
      <c r="QAZ419" s="78"/>
      <c r="QBA419" s="78"/>
      <c r="QBB419" s="78"/>
      <c r="QBC419" s="78"/>
      <c r="QBD419" s="78"/>
      <c r="QBE419" s="78"/>
      <c r="QBF419" s="78"/>
      <c r="QBG419" s="78"/>
      <c r="QBH419" s="78"/>
      <c r="QBI419" s="78"/>
      <c r="QBJ419" s="78"/>
      <c r="QBK419" s="78"/>
      <c r="QBL419" s="78"/>
      <c r="QBM419" s="78"/>
      <c r="QBN419" s="78"/>
      <c r="QBO419" s="78"/>
      <c r="QBP419" s="78"/>
      <c r="QBQ419" s="78"/>
      <c r="QBR419" s="78"/>
      <c r="QBS419" s="78"/>
      <c r="QBT419" s="78"/>
      <c r="QBU419" s="78"/>
      <c r="QBV419" s="78"/>
      <c r="QBW419" s="78"/>
      <c r="QBX419" s="78"/>
      <c r="QBY419" s="78"/>
      <c r="QBZ419" s="78"/>
      <c r="QCA419" s="78"/>
      <c r="QCB419" s="78"/>
      <c r="QCC419" s="78"/>
      <c r="QCD419" s="78"/>
      <c r="QCE419" s="78"/>
      <c r="QCF419" s="78"/>
      <c r="QCG419" s="78"/>
      <c r="QCH419" s="78"/>
      <c r="QCI419" s="78"/>
      <c r="QCJ419" s="78"/>
      <c r="QCK419" s="78"/>
      <c r="QCL419" s="78"/>
      <c r="QCM419" s="78"/>
      <c r="QCN419" s="78"/>
      <c r="QCO419" s="78"/>
      <c r="QCP419" s="78"/>
      <c r="QCQ419" s="78"/>
      <c r="QCR419" s="78"/>
      <c r="QCS419" s="78"/>
      <c r="QCT419" s="78"/>
      <c r="QCU419" s="78"/>
      <c r="QCV419" s="78"/>
      <c r="QCW419" s="78"/>
      <c r="QCX419" s="78"/>
      <c r="QCY419" s="78"/>
      <c r="QCZ419" s="78"/>
      <c r="QDA419" s="78"/>
      <c r="QDB419" s="78"/>
      <c r="QDC419" s="78"/>
      <c r="QDD419" s="78"/>
      <c r="QDE419" s="78"/>
      <c r="QDF419" s="78"/>
      <c r="QDG419" s="78"/>
      <c r="QDH419" s="78"/>
      <c r="QDI419" s="78"/>
      <c r="QDJ419" s="78"/>
      <c r="QDK419" s="78"/>
      <c r="QDL419" s="78"/>
      <c r="QDM419" s="78"/>
      <c r="QDN419" s="78"/>
      <c r="QDO419" s="78"/>
      <c r="QDP419" s="78"/>
      <c r="QDQ419" s="78"/>
      <c r="QDR419" s="78"/>
      <c r="QDS419" s="78"/>
      <c r="QDT419" s="78"/>
      <c r="QDU419" s="78"/>
      <c r="QDV419" s="78"/>
      <c r="QDW419" s="78"/>
      <c r="QDX419" s="78"/>
      <c r="QDY419" s="78"/>
      <c r="QDZ419" s="78"/>
      <c r="QEA419" s="78"/>
      <c r="QEB419" s="78"/>
      <c r="QEC419" s="78"/>
      <c r="QED419" s="78"/>
      <c r="QEE419" s="78"/>
      <c r="QEF419" s="78"/>
      <c r="QEG419" s="78"/>
      <c r="QEH419" s="78"/>
      <c r="QEI419" s="78"/>
      <c r="QEJ419" s="78"/>
      <c r="QEK419" s="78"/>
      <c r="QEL419" s="78"/>
      <c r="QEM419" s="78"/>
      <c r="QEN419" s="78"/>
      <c r="QEO419" s="78"/>
      <c r="QEP419" s="78"/>
      <c r="QEQ419" s="78"/>
      <c r="QER419" s="78"/>
      <c r="QES419" s="78"/>
      <c r="QET419" s="78"/>
      <c r="QEU419" s="78"/>
      <c r="QEV419" s="78"/>
      <c r="QEW419" s="78"/>
      <c r="QEX419" s="78"/>
      <c r="QEY419" s="78"/>
      <c r="QEZ419" s="78"/>
      <c r="QFA419" s="78"/>
      <c r="QFB419" s="78"/>
      <c r="QFC419" s="78"/>
      <c r="QFD419" s="78"/>
      <c r="QFE419" s="78"/>
      <c r="QFF419" s="78"/>
      <c r="QFG419" s="78"/>
      <c r="QFH419" s="78"/>
      <c r="QFI419" s="78"/>
      <c r="QFJ419" s="78"/>
      <c r="QFK419" s="78"/>
      <c r="QFL419" s="78"/>
      <c r="QFM419" s="78"/>
      <c r="QFN419" s="78"/>
      <c r="QFO419" s="78"/>
      <c r="QFP419" s="78"/>
      <c r="QFQ419" s="78"/>
      <c r="QFR419" s="78"/>
      <c r="QFS419" s="78"/>
      <c r="QFT419" s="78"/>
      <c r="QFU419" s="78"/>
      <c r="QFV419" s="78"/>
      <c r="QFW419" s="78"/>
      <c r="QFX419" s="78"/>
      <c r="QFY419" s="78"/>
      <c r="QFZ419" s="78"/>
      <c r="QGA419" s="78"/>
      <c r="QGB419" s="78"/>
      <c r="QGC419" s="78"/>
      <c r="QGD419" s="78"/>
      <c r="QGE419" s="78"/>
      <c r="QGF419" s="78"/>
      <c r="QGG419" s="78"/>
      <c r="QGH419" s="78"/>
      <c r="QGI419" s="78"/>
      <c r="QGJ419" s="78"/>
      <c r="QGK419" s="78"/>
      <c r="QGL419" s="78"/>
      <c r="QGM419" s="78"/>
      <c r="QGN419" s="78"/>
      <c r="QGO419" s="78"/>
      <c r="QGP419" s="78"/>
      <c r="QGQ419" s="78"/>
      <c r="QGR419" s="78"/>
      <c r="QGS419" s="78"/>
      <c r="QGT419" s="78"/>
      <c r="QGU419" s="78"/>
      <c r="QGV419" s="78"/>
      <c r="QGW419" s="78"/>
      <c r="QGX419" s="78"/>
      <c r="QGY419" s="78"/>
      <c r="QGZ419" s="78"/>
      <c r="QHA419" s="78"/>
      <c r="QHB419" s="78"/>
      <c r="QHC419" s="78"/>
      <c r="QHD419" s="78"/>
      <c r="QHE419" s="78"/>
      <c r="QHF419" s="78"/>
      <c r="QHG419" s="78"/>
      <c r="QHH419" s="78"/>
      <c r="QHI419" s="78"/>
      <c r="QHJ419" s="78"/>
      <c r="QHK419" s="78"/>
      <c r="QHL419" s="78"/>
      <c r="QHM419" s="78"/>
      <c r="QHN419" s="78"/>
      <c r="QHO419" s="78"/>
      <c r="QHP419" s="78"/>
      <c r="QHQ419" s="78"/>
      <c r="QHR419" s="78"/>
      <c r="QHS419" s="78"/>
      <c r="QHT419" s="78"/>
      <c r="QHU419" s="78"/>
      <c r="QHV419" s="78"/>
      <c r="QHW419" s="78"/>
      <c r="QHX419" s="78"/>
      <c r="QHY419" s="78"/>
      <c r="QHZ419" s="78"/>
      <c r="QIA419" s="78"/>
      <c r="QIB419" s="78"/>
      <c r="QIC419" s="78"/>
      <c r="QID419" s="78"/>
      <c r="QIE419" s="78"/>
      <c r="QIF419" s="78"/>
      <c r="QIG419" s="78"/>
      <c r="QIH419" s="78"/>
      <c r="QII419" s="78"/>
      <c r="QIJ419" s="78"/>
      <c r="QIK419" s="78"/>
      <c r="QIL419" s="78"/>
      <c r="QIM419" s="78"/>
      <c r="QIN419" s="78"/>
      <c r="QIO419" s="78"/>
      <c r="QIP419" s="78"/>
      <c r="QIQ419" s="78"/>
      <c r="QIR419" s="78"/>
      <c r="QIS419" s="78"/>
      <c r="QIT419" s="78"/>
      <c r="QIU419" s="78"/>
      <c r="QIV419" s="78"/>
      <c r="QIW419" s="78"/>
      <c r="QIX419" s="78"/>
      <c r="QIY419" s="78"/>
      <c r="QIZ419" s="78"/>
      <c r="QJA419" s="78"/>
      <c r="QJB419" s="78"/>
      <c r="QJC419" s="78"/>
      <c r="QJD419" s="78"/>
      <c r="QJE419" s="78"/>
      <c r="QJF419" s="78"/>
      <c r="QJG419" s="78"/>
      <c r="QJH419" s="78"/>
      <c r="QJI419" s="78"/>
      <c r="QJJ419" s="78"/>
      <c r="QJK419" s="78"/>
      <c r="QJL419" s="78"/>
      <c r="QJM419" s="78"/>
      <c r="QJN419" s="78"/>
      <c r="QJO419" s="78"/>
      <c r="QJP419" s="78"/>
      <c r="QJQ419" s="78"/>
      <c r="QJR419" s="78"/>
      <c r="QJS419" s="78"/>
      <c r="QJT419" s="78"/>
      <c r="QJU419" s="78"/>
      <c r="QJV419" s="78"/>
      <c r="QJW419" s="78"/>
      <c r="QJX419" s="78"/>
      <c r="QJY419" s="78"/>
      <c r="QJZ419" s="78"/>
      <c r="QKA419" s="78"/>
      <c r="QKB419" s="78"/>
      <c r="QKC419" s="78"/>
      <c r="QKD419" s="78"/>
      <c r="QKE419" s="78"/>
      <c r="QKF419" s="78"/>
      <c r="QKG419" s="78"/>
      <c r="QKH419" s="78"/>
      <c r="QKI419" s="78"/>
      <c r="QKJ419" s="78"/>
      <c r="QKK419" s="78"/>
      <c r="QKL419" s="78"/>
      <c r="QKM419" s="78"/>
      <c r="QKN419" s="78"/>
      <c r="QKO419" s="78"/>
      <c r="QKP419" s="78"/>
      <c r="QKQ419" s="78"/>
      <c r="QKR419" s="78"/>
      <c r="QKS419" s="78"/>
      <c r="QKT419" s="78"/>
      <c r="QKU419" s="78"/>
      <c r="QKV419" s="78"/>
      <c r="QKW419" s="78"/>
      <c r="QKX419" s="78"/>
      <c r="QKY419" s="78"/>
      <c r="QKZ419" s="78"/>
      <c r="QLA419" s="78"/>
      <c r="QLB419" s="78"/>
      <c r="QLC419" s="78"/>
      <c r="QLD419" s="78"/>
      <c r="QLE419" s="78"/>
      <c r="QLF419" s="78"/>
      <c r="QLG419" s="78"/>
      <c r="QLH419" s="78"/>
      <c r="QLI419" s="78"/>
      <c r="QLJ419" s="78"/>
      <c r="QLK419" s="78"/>
      <c r="QLL419" s="78"/>
      <c r="QLM419" s="78"/>
      <c r="QLN419" s="78"/>
      <c r="QLO419" s="78"/>
      <c r="QLP419" s="78"/>
      <c r="QLQ419" s="78"/>
      <c r="QLR419" s="78"/>
      <c r="QLS419" s="78"/>
      <c r="QLT419" s="78"/>
      <c r="QLU419" s="78"/>
      <c r="QLV419" s="78"/>
      <c r="QLW419" s="78"/>
      <c r="QLX419" s="78"/>
      <c r="QLY419" s="78"/>
      <c r="QLZ419" s="78"/>
      <c r="QMA419" s="78"/>
      <c r="QMB419" s="78"/>
      <c r="QMC419" s="78"/>
      <c r="QMD419" s="78"/>
      <c r="QME419" s="78"/>
      <c r="QMF419" s="78"/>
      <c r="QMG419" s="78"/>
      <c r="QMH419" s="78"/>
      <c r="QMI419" s="78"/>
      <c r="QMJ419" s="78"/>
      <c r="QMK419" s="78"/>
      <c r="QML419" s="78"/>
      <c r="QMM419" s="78"/>
      <c r="QMN419" s="78"/>
      <c r="QMO419" s="78"/>
      <c r="QMP419" s="78"/>
      <c r="QMQ419" s="78"/>
      <c r="QMR419" s="78"/>
      <c r="QMS419" s="78"/>
      <c r="QMT419" s="78"/>
      <c r="QMU419" s="78"/>
      <c r="QMV419" s="78"/>
      <c r="QMW419" s="78"/>
      <c r="QMX419" s="78"/>
      <c r="QMY419" s="78"/>
      <c r="QMZ419" s="78"/>
      <c r="QNA419" s="78"/>
      <c r="QNB419" s="78"/>
      <c r="QNC419" s="78"/>
      <c r="QND419" s="78"/>
      <c r="QNE419" s="78"/>
      <c r="QNF419" s="78"/>
      <c r="QNG419" s="78"/>
      <c r="QNH419" s="78"/>
      <c r="QNI419" s="78"/>
      <c r="QNJ419" s="78"/>
      <c r="QNK419" s="78"/>
      <c r="QNL419" s="78"/>
      <c r="QNM419" s="78"/>
      <c r="QNN419" s="78"/>
      <c r="QNO419" s="78"/>
      <c r="QNP419" s="78"/>
      <c r="QNQ419" s="78"/>
      <c r="QNR419" s="78"/>
      <c r="QNS419" s="78"/>
      <c r="QNT419" s="78"/>
      <c r="QNU419" s="78"/>
      <c r="QNV419" s="78"/>
      <c r="QNW419" s="78"/>
      <c r="QNX419" s="78"/>
      <c r="QNY419" s="78"/>
      <c r="QNZ419" s="78"/>
      <c r="QOA419" s="78"/>
      <c r="QOB419" s="78"/>
      <c r="QOC419" s="78"/>
      <c r="QOD419" s="78"/>
      <c r="QOE419" s="78"/>
      <c r="QOF419" s="78"/>
      <c r="QOG419" s="78"/>
      <c r="QOH419" s="78"/>
      <c r="QOI419" s="78"/>
      <c r="QOJ419" s="78"/>
      <c r="QOK419" s="78"/>
      <c r="QOL419" s="78"/>
      <c r="QOM419" s="78"/>
      <c r="QON419" s="78"/>
      <c r="QOO419" s="78"/>
      <c r="QOP419" s="78"/>
      <c r="QOQ419" s="78"/>
      <c r="QOR419" s="78"/>
      <c r="QOS419" s="78"/>
      <c r="QOT419" s="78"/>
      <c r="QOU419" s="78"/>
      <c r="QOV419" s="78"/>
      <c r="QOW419" s="78"/>
      <c r="QOX419" s="78"/>
      <c r="QOY419" s="78"/>
      <c r="QOZ419" s="78"/>
      <c r="QPA419" s="78"/>
      <c r="QPB419" s="78"/>
      <c r="QPC419" s="78"/>
      <c r="QPD419" s="78"/>
      <c r="QPE419" s="78"/>
      <c r="QPF419" s="78"/>
      <c r="QPG419" s="78"/>
      <c r="QPH419" s="78"/>
      <c r="QPI419" s="78"/>
      <c r="QPJ419" s="78"/>
      <c r="QPK419" s="78"/>
      <c r="QPL419" s="78"/>
      <c r="QPM419" s="78"/>
      <c r="QPN419" s="78"/>
      <c r="QPO419" s="78"/>
      <c r="QPP419" s="78"/>
      <c r="QPQ419" s="78"/>
      <c r="QPR419" s="78"/>
      <c r="QPS419" s="78"/>
      <c r="QPT419" s="78"/>
      <c r="QPU419" s="78"/>
      <c r="QPV419" s="78"/>
      <c r="QPW419" s="78"/>
      <c r="QPX419" s="78"/>
      <c r="QPY419" s="78"/>
      <c r="QPZ419" s="78"/>
      <c r="QQA419" s="78"/>
      <c r="QQB419" s="78"/>
      <c r="QQC419" s="78"/>
      <c r="QQD419" s="78"/>
      <c r="QQE419" s="78"/>
      <c r="QQF419" s="78"/>
      <c r="QQG419" s="78"/>
      <c r="QQH419" s="78"/>
      <c r="QQI419" s="78"/>
      <c r="QQJ419" s="78"/>
      <c r="QQK419" s="78"/>
      <c r="QQL419" s="78"/>
      <c r="QQM419" s="78"/>
      <c r="QQN419" s="78"/>
      <c r="QQO419" s="78"/>
      <c r="QQP419" s="78"/>
      <c r="QQQ419" s="78"/>
      <c r="QQR419" s="78"/>
      <c r="QQS419" s="78"/>
      <c r="QQT419" s="78"/>
      <c r="QQU419" s="78"/>
      <c r="QQV419" s="78"/>
      <c r="QQW419" s="78"/>
      <c r="QQX419" s="78"/>
      <c r="QQY419" s="78"/>
      <c r="QQZ419" s="78"/>
      <c r="QRA419" s="78"/>
      <c r="QRB419" s="78"/>
      <c r="QRC419" s="78"/>
      <c r="QRD419" s="78"/>
      <c r="QRE419" s="78"/>
      <c r="QRF419" s="78"/>
      <c r="QRG419" s="78"/>
      <c r="QRH419" s="78"/>
      <c r="QRI419" s="78"/>
      <c r="QRJ419" s="78"/>
      <c r="QRK419" s="78"/>
      <c r="QRL419" s="78"/>
      <c r="QRM419" s="78"/>
      <c r="QRN419" s="78"/>
      <c r="QRO419" s="78"/>
      <c r="QRP419" s="78"/>
      <c r="QRQ419" s="78"/>
      <c r="QRR419" s="78"/>
      <c r="QRS419" s="78"/>
      <c r="QRT419" s="78"/>
      <c r="QRU419" s="78"/>
      <c r="QRV419" s="78"/>
      <c r="QRW419" s="78"/>
      <c r="QRX419" s="78"/>
      <c r="QRY419" s="78"/>
      <c r="QRZ419" s="78"/>
      <c r="QSA419" s="78"/>
      <c r="QSB419" s="78"/>
      <c r="QSC419" s="78"/>
      <c r="QSD419" s="78"/>
      <c r="QSE419" s="78"/>
      <c r="QSF419" s="78"/>
      <c r="QSG419" s="78"/>
      <c r="QSH419" s="78"/>
      <c r="QSI419" s="78"/>
      <c r="QSJ419" s="78"/>
      <c r="QSK419" s="78"/>
      <c r="QSL419" s="78"/>
      <c r="QSM419" s="78"/>
      <c r="QSN419" s="78"/>
      <c r="QSO419" s="78"/>
      <c r="QSP419" s="78"/>
      <c r="QSQ419" s="78"/>
      <c r="QSR419" s="78"/>
      <c r="QSS419" s="78"/>
      <c r="QST419" s="78"/>
      <c r="QSU419" s="78"/>
      <c r="QSV419" s="78"/>
      <c r="QSW419" s="78"/>
      <c r="QSX419" s="78"/>
      <c r="QSY419" s="78"/>
      <c r="QSZ419" s="78"/>
      <c r="QTA419" s="78"/>
      <c r="QTB419" s="78"/>
      <c r="QTC419" s="78"/>
      <c r="QTD419" s="78"/>
      <c r="QTE419" s="78"/>
      <c r="QTF419" s="78"/>
      <c r="QTG419" s="78"/>
      <c r="QTH419" s="78"/>
      <c r="QTI419" s="78"/>
      <c r="QTJ419" s="78"/>
      <c r="QTK419" s="78"/>
      <c r="QTL419" s="78"/>
      <c r="QTM419" s="78"/>
      <c r="QTN419" s="78"/>
      <c r="QTO419" s="78"/>
      <c r="QTP419" s="78"/>
      <c r="QTQ419" s="78"/>
      <c r="QTR419" s="78"/>
      <c r="QTS419" s="78"/>
      <c r="QTT419" s="78"/>
      <c r="QTU419" s="78"/>
      <c r="QTV419" s="78"/>
      <c r="QTW419" s="78"/>
      <c r="QTX419" s="78"/>
      <c r="QTY419" s="78"/>
      <c r="QTZ419" s="78"/>
      <c r="QUA419" s="78"/>
      <c r="QUB419" s="78"/>
      <c r="QUC419" s="78"/>
      <c r="QUD419" s="78"/>
      <c r="QUE419" s="78"/>
      <c r="QUF419" s="78"/>
      <c r="QUG419" s="78"/>
      <c r="QUH419" s="78"/>
      <c r="QUI419" s="78"/>
      <c r="QUJ419" s="78"/>
      <c r="QUK419" s="78"/>
      <c r="QUL419" s="78"/>
      <c r="QUM419" s="78"/>
      <c r="QUN419" s="78"/>
      <c r="QUO419" s="78"/>
      <c r="QUP419" s="78"/>
      <c r="QUQ419" s="78"/>
      <c r="QUR419" s="78"/>
      <c r="QUS419" s="78"/>
      <c r="QUT419" s="78"/>
      <c r="QUU419" s="78"/>
      <c r="QUV419" s="78"/>
      <c r="QUW419" s="78"/>
      <c r="QUX419" s="78"/>
      <c r="QUY419" s="78"/>
      <c r="QUZ419" s="78"/>
      <c r="QVA419" s="78"/>
      <c r="QVB419" s="78"/>
      <c r="QVC419" s="78"/>
      <c r="QVD419" s="78"/>
      <c r="QVE419" s="78"/>
      <c r="QVF419" s="78"/>
      <c r="QVG419" s="78"/>
      <c r="QVH419" s="78"/>
      <c r="QVI419" s="78"/>
      <c r="QVJ419" s="78"/>
      <c r="QVK419" s="78"/>
      <c r="QVL419" s="78"/>
      <c r="QVM419" s="78"/>
      <c r="QVN419" s="78"/>
      <c r="QVO419" s="78"/>
      <c r="QVP419" s="78"/>
      <c r="QVQ419" s="78"/>
      <c r="QVR419" s="78"/>
      <c r="QVS419" s="78"/>
      <c r="QVT419" s="78"/>
      <c r="QVU419" s="78"/>
      <c r="QVV419" s="78"/>
      <c r="QVW419" s="78"/>
      <c r="QVX419" s="78"/>
      <c r="QVY419" s="78"/>
      <c r="QVZ419" s="78"/>
      <c r="QWA419" s="78"/>
      <c r="QWB419" s="78"/>
      <c r="QWC419" s="78"/>
      <c r="QWD419" s="78"/>
      <c r="QWE419" s="78"/>
      <c r="QWF419" s="78"/>
      <c r="QWG419" s="78"/>
      <c r="QWH419" s="78"/>
      <c r="QWI419" s="78"/>
      <c r="QWJ419" s="78"/>
      <c r="QWK419" s="78"/>
      <c r="QWL419" s="78"/>
      <c r="QWM419" s="78"/>
      <c r="QWN419" s="78"/>
      <c r="QWO419" s="78"/>
      <c r="QWP419" s="78"/>
      <c r="QWQ419" s="78"/>
      <c r="QWR419" s="78"/>
      <c r="QWS419" s="78"/>
      <c r="QWT419" s="78"/>
      <c r="QWU419" s="78"/>
      <c r="QWV419" s="78"/>
      <c r="QWW419" s="78"/>
      <c r="QWX419" s="78"/>
      <c r="QWY419" s="78"/>
      <c r="QWZ419" s="78"/>
      <c r="QXA419" s="78"/>
      <c r="QXB419" s="78"/>
      <c r="QXC419" s="78"/>
      <c r="QXD419" s="78"/>
      <c r="QXE419" s="78"/>
      <c r="QXF419" s="78"/>
      <c r="QXG419" s="78"/>
      <c r="QXH419" s="78"/>
      <c r="QXI419" s="78"/>
      <c r="QXJ419" s="78"/>
      <c r="QXK419" s="78"/>
      <c r="QXL419" s="78"/>
      <c r="QXM419" s="78"/>
      <c r="QXN419" s="78"/>
      <c r="QXO419" s="78"/>
      <c r="QXP419" s="78"/>
      <c r="QXQ419" s="78"/>
      <c r="QXR419" s="78"/>
      <c r="QXS419" s="78"/>
      <c r="QXT419" s="78"/>
      <c r="QXU419" s="78"/>
      <c r="QXV419" s="78"/>
      <c r="QXW419" s="78"/>
      <c r="QXX419" s="78"/>
      <c r="QXY419" s="78"/>
      <c r="QXZ419" s="78"/>
      <c r="QYA419" s="78"/>
      <c r="QYB419" s="78"/>
      <c r="QYC419" s="78"/>
      <c r="QYD419" s="78"/>
      <c r="QYE419" s="78"/>
      <c r="QYF419" s="78"/>
      <c r="QYG419" s="78"/>
      <c r="QYH419" s="78"/>
      <c r="QYI419" s="78"/>
      <c r="QYJ419" s="78"/>
      <c r="QYK419" s="78"/>
      <c r="QYL419" s="78"/>
      <c r="QYM419" s="78"/>
      <c r="QYN419" s="78"/>
      <c r="QYO419" s="78"/>
      <c r="QYP419" s="78"/>
      <c r="QYQ419" s="78"/>
      <c r="QYR419" s="78"/>
      <c r="QYS419" s="78"/>
      <c r="QYT419" s="78"/>
      <c r="QYU419" s="78"/>
      <c r="QYV419" s="78"/>
      <c r="QYW419" s="78"/>
      <c r="QYX419" s="78"/>
      <c r="QYY419" s="78"/>
      <c r="QYZ419" s="78"/>
      <c r="QZA419" s="78"/>
      <c r="QZB419" s="78"/>
      <c r="QZC419" s="78"/>
      <c r="QZD419" s="78"/>
      <c r="QZE419" s="78"/>
      <c r="QZF419" s="78"/>
      <c r="QZG419" s="78"/>
      <c r="QZH419" s="78"/>
      <c r="QZI419" s="78"/>
      <c r="QZJ419" s="78"/>
      <c r="QZK419" s="78"/>
      <c r="QZL419" s="78"/>
      <c r="QZM419" s="78"/>
      <c r="QZN419" s="78"/>
      <c r="QZO419" s="78"/>
      <c r="QZP419" s="78"/>
      <c r="QZQ419" s="78"/>
      <c r="QZR419" s="78"/>
      <c r="QZS419" s="78"/>
      <c r="QZT419" s="78"/>
      <c r="QZU419" s="78"/>
      <c r="QZV419" s="78"/>
      <c r="QZW419" s="78"/>
      <c r="QZX419" s="78"/>
      <c r="QZY419" s="78"/>
      <c r="QZZ419" s="78"/>
      <c r="RAA419" s="78"/>
      <c r="RAB419" s="78"/>
      <c r="RAC419" s="78"/>
      <c r="RAD419" s="78"/>
      <c r="RAE419" s="78"/>
      <c r="RAF419" s="78"/>
      <c r="RAG419" s="78"/>
      <c r="RAH419" s="78"/>
      <c r="RAI419" s="78"/>
      <c r="RAJ419" s="78"/>
      <c r="RAK419" s="78"/>
      <c r="RAL419" s="78"/>
      <c r="RAM419" s="78"/>
      <c r="RAN419" s="78"/>
      <c r="RAO419" s="78"/>
      <c r="RAP419" s="78"/>
      <c r="RAQ419" s="78"/>
      <c r="RAR419" s="78"/>
      <c r="RAS419" s="78"/>
      <c r="RAT419" s="78"/>
      <c r="RAU419" s="78"/>
      <c r="RAV419" s="78"/>
      <c r="RAW419" s="78"/>
      <c r="RAX419" s="78"/>
      <c r="RAY419" s="78"/>
      <c r="RAZ419" s="78"/>
      <c r="RBA419" s="78"/>
      <c r="RBB419" s="78"/>
      <c r="RBC419" s="78"/>
      <c r="RBD419" s="78"/>
      <c r="RBE419" s="78"/>
      <c r="RBF419" s="78"/>
      <c r="RBG419" s="78"/>
      <c r="RBH419" s="78"/>
      <c r="RBI419" s="78"/>
      <c r="RBJ419" s="78"/>
      <c r="RBK419" s="78"/>
      <c r="RBL419" s="78"/>
      <c r="RBM419" s="78"/>
      <c r="RBN419" s="78"/>
      <c r="RBO419" s="78"/>
      <c r="RBP419" s="78"/>
      <c r="RBQ419" s="78"/>
      <c r="RBR419" s="78"/>
      <c r="RBS419" s="78"/>
      <c r="RBT419" s="78"/>
      <c r="RBU419" s="78"/>
      <c r="RBV419" s="78"/>
      <c r="RBW419" s="78"/>
      <c r="RBX419" s="78"/>
      <c r="RBY419" s="78"/>
      <c r="RBZ419" s="78"/>
      <c r="RCA419" s="78"/>
      <c r="RCB419" s="78"/>
      <c r="RCC419" s="78"/>
      <c r="RCD419" s="78"/>
      <c r="RCE419" s="78"/>
      <c r="RCF419" s="78"/>
      <c r="RCG419" s="78"/>
      <c r="RCH419" s="78"/>
      <c r="RCI419" s="78"/>
      <c r="RCJ419" s="78"/>
      <c r="RCK419" s="78"/>
      <c r="RCL419" s="78"/>
      <c r="RCM419" s="78"/>
      <c r="RCN419" s="78"/>
      <c r="RCO419" s="78"/>
      <c r="RCP419" s="78"/>
      <c r="RCQ419" s="78"/>
      <c r="RCR419" s="78"/>
      <c r="RCS419" s="78"/>
      <c r="RCT419" s="78"/>
      <c r="RCU419" s="78"/>
      <c r="RCV419" s="78"/>
      <c r="RCW419" s="78"/>
      <c r="RCX419" s="78"/>
      <c r="RCY419" s="78"/>
      <c r="RCZ419" s="78"/>
      <c r="RDA419" s="78"/>
      <c r="RDB419" s="78"/>
      <c r="RDC419" s="78"/>
      <c r="RDD419" s="78"/>
      <c r="RDE419" s="78"/>
      <c r="RDF419" s="78"/>
      <c r="RDG419" s="78"/>
      <c r="RDH419" s="78"/>
      <c r="RDI419" s="78"/>
      <c r="RDJ419" s="78"/>
      <c r="RDK419" s="78"/>
      <c r="RDL419" s="78"/>
      <c r="RDM419" s="78"/>
      <c r="RDN419" s="78"/>
      <c r="RDO419" s="78"/>
      <c r="RDP419" s="78"/>
      <c r="RDQ419" s="78"/>
      <c r="RDR419" s="78"/>
      <c r="RDS419" s="78"/>
      <c r="RDT419" s="78"/>
      <c r="RDU419" s="78"/>
      <c r="RDV419" s="78"/>
      <c r="RDW419" s="78"/>
      <c r="RDX419" s="78"/>
      <c r="RDY419" s="78"/>
      <c r="RDZ419" s="78"/>
      <c r="REA419" s="78"/>
      <c r="REB419" s="78"/>
      <c r="REC419" s="78"/>
      <c r="RED419" s="78"/>
      <c r="REE419" s="78"/>
      <c r="REF419" s="78"/>
      <c r="REG419" s="78"/>
      <c r="REH419" s="78"/>
      <c r="REI419" s="78"/>
      <c r="REJ419" s="78"/>
      <c r="REK419" s="78"/>
      <c r="REL419" s="78"/>
      <c r="REM419" s="78"/>
      <c r="REN419" s="78"/>
      <c r="REO419" s="78"/>
      <c r="REP419" s="78"/>
      <c r="REQ419" s="78"/>
      <c r="RER419" s="78"/>
      <c r="RES419" s="78"/>
      <c r="RET419" s="78"/>
      <c r="REU419" s="78"/>
      <c r="REV419" s="78"/>
      <c r="REW419" s="78"/>
      <c r="REX419" s="78"/>
      <c r="REY419" s="78"/>
      <c r="REZ419" s="78"/>
      <c r="RFA419" s="78"/>
      <c r="RFB419" s="78"/>
      <c r="RFC419" s="78"/>
      <c r="RFD419" s="78"/>
      <c r="RFE419" s="78"/>
      <c r="RFF419" s="78"/>
      <c r="RFG419" s="78"/>
      <c r="RFH419" s="78"/>
      <c r="RFI419" s="78"/>
      <c r="RFJ419" s="78"/>
      <c r="RFK419" s="78"/>
      <c r="RFL419" s="78"/>
      <c r="RFM419" s="78"/>
      <c r="RFN419" s="78"/>
      <c r="RFO419" s="78"/>
      <c r="RFP419" s="78"/>
      <c r="RFQ419" s="78"/>
      <c r="RFR419" s="78"/>
      <c r="RFS419" s="78"/>
      <c r="RFT419" s="78"/>
      <c r="RFU419" s="78"/>
      <c r="RFV419" s="78"/>
      <c r="RFW419" s="78"/>
      <c r="RFX419" s="78"/>
      <c r="RFY419" s="78"/>
      <c r="RFZ419" s="78"/>
      <c r="RGA419" s="78"/>
      <c r="RGB419" s="78"/>
      <c r="RGC419" s="78"/>
      <c r="RGD419" s="78"/>
      <c r="RGE419" s="78"/>
      <c r="RGF419" s="78"/>
      <c r="RGG419" s="78"/>
      <c r="RGH419" s="78"/>
      <c r="RGI419" s="78"/>
      <c r="RGJ419" s="78"/>
      <c r="RGK419" s="78"/>
      <c r="RGL419" s="78"/>
      <c r="RGM419" s="78"/>
      <c r="RGN419" s="78"/>
      <c r="RGO419" s="78"/>
      <c r="RGP419" s="78"/>
      <c r="RGQ419" s="78"/>
      <c r="RGR419" s="78"/>
      <c r="RGS419" s="78"/>
      <c r="RGT419" s="78"/>
      <c r="RGU419" s="78"/>
      <c r="RGV419" s="78"/>
      <c r="RGW419" s="78"/>
      <c r="RGX419" s="78"/>
      <c r="RGY419" s="78"/>
      <c r="RGZ419" s="78"/>
      <c r="RHA419" s="78"/>
      <c r="RHB419" s="78"/>
      <c r="RHC419" s="78"/>
      <c r="RHD419" s="78"/>
      <c r="RHE419" s="78"/>
      <c r="RHF419" s="78"/>
      <c r="RHG419" s="78"/>
      <c r="RHH419" s="78"/>
      <c r="RHI419" s="78"/>
      <c r="RHJ419" s="78"/>
      <c r="RHK419" s="78"/>
      <c r="RHL419" s="78"/>
      <c r="RHM419" s="78"/>
      <c r="RHN419" s="78"/>
      <c r="RHO419" s="78"/>
      <c r="RHP419" s="78"/>
      <c r="RHQ419" s="78"/>
      <c r="RHR419" s="78"/>
      <c r="RHS419" s="78"/>
      <c r="RHT419" s="78"/>
      <c r="RHU419" s="78"/>
      <c r="RHV419" s="78"/>
      <c r="RHW419" s="78"/>
      <c r="RHX419" s="78"/>
      <c r="RHY419" s="78"/>
      <c r="RHZ419" s="78"/>
      <c r="RIA419" s="78"/>
      <c r="RIB419" s="78"/>
      <c r="RIC419" s="78"/>
      <c r="RID419" s="78"/>
      <c r="RIE419" s="78"/>
      <c r="RIF419" s="78"/>
      <c r="RIG419" s="78"/>
      <c r="RIH419" s="78"/>
      <c r="RII419" s="78"/>
      <c r="RIJ419" s="78"/>
      <c r="RIK419" s="78"/>
      <c r="RIL419" s="78"/>
      <c r="RIM419" s="78"/>
      <c r="RIN419" s="78"/>
      <c r="RIO419" s="78"/>
      <c r="RIP419" s="78"/>
      <c r="RIQ419" s="78"/>
      <c r="RIR419" s="78"/>
      <c r="RIS419" s="78"/>
      <c r="RIT419" s="78"/>
      <c r="RIU419" s="78"/>
      <c r="RIV419" s="78"/>
      <c r="RIW419" s="78"/>
      <c r="RIX419" s="78"/>
      <c r="RIY419" s="78"/>
      <c r="RIZ419" s="78"/>
      <c r="RJA419" s="78"/>
      <c r="RJB419" s="78"/>
      <c r="RJC419" s="78"/>
      <c r="RJD419" s="78"/>
      <c r="RJE419" s="78"/>
      <c r="RJF419" s="78"/>
      <c r="RJG419" s="78"/>
      <c r="RJH419" s="78"/>
      <c r="RJI419" s="78"/>
      <c r="RJJ419" s="78"/>
      <c r="RJK419" s="78"/>
      <c r="RJL419" s="78"/>
      <c r="RJM419" s="78"/>
      <c r="RJN419" s="78"/>
      <c r="RJO419" s="78"/>
      <c r="RJP419" s="78"/>
      <c r="RJQ419" s="78"/>
      <c r="RJR419" s="78"/>
      <c r="RJS419" s="78"/>
      <c r="RJT419" s="78"/>
      <c r="RJU419" s="78"/>
      <c r="RJV419" s="78"/>
      <c r="RJW419" s="78"/>
      <c r="RJX419" s="78"/>
      <c r="RJY419" s="78"/>
      <c r="RJZ419" s="78"/>
      <c r="RKA419" s="78"/>
      <c r="RKB419" s="78"/>
      <c r="RKC419" s="78"/>
      <c r="RKD419" s="78"/>
      <c r="RKE419" s="78"/>
      <c r="RKF419" s="78"/>
      <c r="RKG419" s="78"/>
      <c r="RKH419" s="78"/>
      <c r="RKI419" s="78"/>
      <c r="RKJ419" s="78"/>
      <c r="RKK419" s="78"/>
      <c r="RKL419" s="78"/>
      <c r="RKM419" s="78"/>
      <c r="RKN419" s="78"/>
      <c r="RKO419" s="78"/>
      <c r="RKP419" s="78"/>
      <c r="RKQ419" s="78"/>
      <c r="RKR419" s="78"/>
      <c r="RKS419" s="78"/>
      <c r="RKT419" s="78"/>
      <c r="RKU419" s="78"/>
      <c r="RKV419" s="78"/>
      <c r="RKW419" s="78"/>
      <c r="RKX419" s="78"/>
      <c r="RKY419" s="78"/>
      <c r="RKZ419" s="78"/>
      <c r="RLA419" s="78"/>
      <c r="RLB419" s="78"/>
      <c r="RLC419" s="78"/>
      <c r="RLD419" s="78"/>
      <c r="RLE419" s="78"/>
      <c r="RLF419" s="78"/>
      <c r="RLG419" s="78"/>
      <c r="RLH419" s="78"/>
      <c r="RLI419" s="78"/>
      <c r="RLJ419" s="78"/>
      <c r="RLK419" s="78"/>
      <c r="RLL419" s="78"/>
      <c r="RLM419" s="78"/>
      <c r="RLN419" s="78"/>
      <c r="RLO419" s="78"/>
      <c r="RLP419" s="78"/>
      <c r="RLQ419" s="78"/>
      <c r="RLR419" s="78"/>
      <c r="RLS419" s="78"/>
      <c r="RLT419" s="78"/>
      <c r="RLU419" s="78"/>
      <c r="RLV419" s="78"/>
      <c r="RLW419" s="78"/>
      <c r="RLX419" s="78"/>
      <c r="RLY419" s="78"/>
      <c r="RLZ419" s="78"/>
      <c r="RMA419" s="78"/>
      <c r="RMB419" s="78"/>
      <c r="RMC419" s="78"/>
      <c r="RMD419" s="78"/>
      <c r="RME419" s="78"/>
      <c r="RMF419" s="78"/>
      <c r="RMG419" s="78"/>
      <c r="RMH419" s="78"/>
      <c r="RMI419" s="78"/>
      <c r="RMJ419" s="78"/>
      <c r="RMK419" s="78"/>
      <c r="RML419" s="78"/>
      <c r="RMM419" s="78"/>
      <c r="RMN419" s="78"/>
      <c r="RMO419" s="78"/>
      <c r="RMP419" s="78"/>
      <c r="RMQ419" s="78"/>
      <c r="RMR419" s="78"/>
      <c r="RMS419" s="78"/>
      <c r="RMT419" s="78"/>
      <c r="RMU419" s="78"/>
      <c r="RMV419" s="78"/>
      <c r="RMW419" s="78"/>
      <c r="RMX419" s="78"/>
      <c r="RMY419" s="78"/>
      <c r="RMZ419" s="78"/>
      <c r="RNA419" s="78"/>
      <c r="RNB419" s="78"/>
      <c r="RNC419" s="78"/>
      <c r="RND419" s="78"/>
      <c r="RNE419" s="78"/>
      <c r="RNF419" s="78"/>
      <c r="RNG419" s="78"/>
      <c r="RNH419" s="78"/>
      <c r="RNI419" s="78"/>
      <c r="RNJ419" s="78"/>
      <c r="RNK419" s="78"/>
      <c r="RNL419" s="78"/>
      <c r="RNM419" s="78"/>
      <c r="RNN419" s="78"/>
      <c r="RNO419" s="78"/>
      <c r="RNP419" s="78"/>
      <c r="RNQ419" s="78"/>
      <c r="RNR419" s="78"/>
      <c r="RNS419" s="78"/>
      <c r="RNT419" s="78"/>
      <c r="RNU419" s="78"/>
      <c r="RNV419" s="78"/>
      <c r="RNW419" s="78"/>
      <c r="RNX419" s="78"/>
      <c r="RNY419" s="78"/>
      <c r="RNZ419" s="78"/>
      <c r="ROA419" s="78"/>
      <c r="ROB419" s="78"/>
      <c r="ROC419" s="78"/>
      <c r="ROD419" s="78"/>
      <c r="ROE419" s="78"/>
      <c r="ROF419" s="78"/>
      <c r="ROG419" s="78"/>
      <c r="ROH419" s="78"/>
      <c r="ROI419" s="78"/>
      <c r="ROJ419" s="78"/>
      <c r="ROK419" s="78"/>
      <c r="ROL419" s="78"/>
      <c r="ROM419" s="78"/>
      <c r="RON419" s="78"/>
      <c r="ROO419" s="78"/>
      <c r="ROP419" s="78"/>
      <c r="ROQ419" s="78"/>
      <c r="ROR419" s="78"/>
      <c r="ROS419" s="78"/>
      <c r="ROT419" s="78"/>
      <c r="ROU419" s="78"/>
      <c r="ROV419" s="78"/>
      <c r="ROW419" s="78"/>
      <c r="ROX419" s="78"/>
      <c r="ROY419" s="78"/>
      <c r="ROZ419" s="78"/>
      <c r="RPA419" s="78"/>
      <c r="RPB419" s="78"/>
      <c r="RPC419" s="78"/>
      <c r="RPD419" s="78"/>
      <c r="RPE419" s="78"/>
      <c r="RPF419" s="78"/>
      <c r="RPG419" s="78"/>
      <c r="RPH419" s="78"/>
      <c r="RPI419" s="78"/>
      <c r="RPJ419" s="78"/>
      <c r="RPK419" s="78"/>
      <c r="RPL419" s="78"/>
      <c r="RPM419" s="78"/>
      <c r="RPN419" s="78"/>
      <c r="RPO419" s="78"/>
      <c r="RPP419" s="78"/>
      <c r="RPQ419" s="78"/>
      <c r="RPR419" s="78"/>
      <c r="RPS419" s="78"/>
      <c r="RPT419" s="78"/>
      <c r="RPU419" s="78"/>
      <c r="RPV419" s="78"/>
      <c r="RPW419" s="78"/>
      <c r="RPX419" s="78"/>
      <c r="RPY419" s="78"/>
      <c r="RPZ419" s="78"/>
      <c r="RQA419" s="78"/>
      <c r="RQB419" s="78"/>
      <c r="RQC419" s="78"/>
      <c r="RQD419" s="78"/>
      <c r="RQE419" s="78"/>
      <c r="RQF419" s="78"/>
      <c r="RQG419" s="78"/>
      <c r="RQH419" s="78"/>
      <c r="RQI419" s="78"/>
      <c r="RQJ419" s="78"/>
      <c r="RQK419" s="78"/>
      <c r="RQL419" s="78"/>
      <c r="RQM419" s="78"/>
      <c r="RQN419" s="78"/>
      <c r="RQO419" s="78"/>
      <c r="RQP419" s="78"/>
      <c r="RQQ419" s="78"/>
      <c r="RQR419" s="78"/>
      <c r="RQS419" s="78"/>
      <c r="RQT419" s="78"/>
      <c r="RQU419" s="78"/>
      <c r="RQV419" s="78"/>
      <c r="RQW419" s="78"/>
      <c r="RQX419" s="78"/>
      <c r="RQY419" s="78"/>
      <c r="RQZ419" s="78"/>
      <c r="RRA419" s="78"/>
      <c r="RRB419" s="78"/>
      <c r="RRC419" s="78"/>
      <c r="RRD419" s="78"/>
      <c r="RRE419" s="78"/>
      <c r="RRF419" s="78"/>
      <c r="RRG419" s="78"/>
      <c r="RRH419" s="78"/>
      <c r="RRI419" s="78"/>
      <c r="RRJ419" s="78"/>
      <c r="RRK419" s="78"/>
      <c r="RRL419" s="78"/>
      <c r="RRM419" s="78"/>
      <c r="RRN419" s="78"/>
      <c r="RRO419" s="78"/>
      <c r="RRP419" s="78"/>
      <c r="RRQ419" s="78"/>
      <c r="RRR419" s="78"/>
      <c r="RRS419" s="78"/>
      <c r="RRT419" s="78"/>
      <c r="RRU419" s="78"/>
      <c r="RRV419" s="78"/>
      <c r="RRW419" s="78"/>
      <c r="RRX419" s="78"/>
      <c r="RRY419" s="78"/>
      <c r="RRZ419" s="78"/>
      <c r="RSA419" s="78"/>
      <c r="RSB419" s="78"/>
      <c r="RSC419" s="78"/>
      <c r="RSD419" s="78"/>
      <c r="RSE419" s="78"/>
      <c r="RSF419" s="78"/>
      <c r="RSG419" s="78"/>
      <c r="RSH419" s="78"/>
      <c r="RSI419" s="78"/>
      <c r="RSJ419" s="78"/>
      <c r="RSK419" s="78"/>
      <c r="RSL419" s="78"/>
      <c r="RSM419" s="78"/>
      <c r="RSN419" s="78"/>
      <c r="RSO419" s="78"/>
      <c r="RSP419" s="78"/>
      <c r="RSQ419" s="78"/>
      <c r="RSR419" s="78"/>
      <c r="RSS419" s="78"/>
      <c r="RST419" s="78"/>
      <c r="RSU419" s="78"/>
      <c r="RSV419" s="78"/>
      <c r="RSW419" s="78"/>
      <c r="RSX419" s="78"/>
      <c r="RSY419" s="78"/>
      <c r="RSZ419" s="78"/>
      <c r="RTA419" s="78"/>
      <c r="RTB419" s="78"/>
      <c r="RTC419" s="78"/>
      <c r="RTD419" s="78"/>
      <c r="RTE419" s="78"/>
      <c r="RTF419" s="78"/>
      <c r="RTG419" s="78"/>
      <c r="RTH419" s="78"/>
      <c r="RTI419" s="78"/>
      <c r="RTJ419" s="78"/>
      <c r="RTK419" s="78"/>
      <c r="RTL419" s="78"/>
      <c r="RTM419" s="78"/>
      <c r="RTN419" s="78"/>
      <c r="RTO419" s="78"/>
      <c r="RTP419" s="78"/>
      <c r="RTQ419" s="78"/>
      <c r="RTR419" s="78"/>
      <c r="RTS419" s="78"/>
      <c r="RTT419" s="78"/>
      <c r="RTU419" s="78"/>
      <c r="RTV419" s="78"/>
      <c r="RTW419" s="78"/>
      <c r="RTX419" s="78"/>
      <c r="RTY419" s="78"/>
      <c r="RTZ419" s="78"/>
      <c r="RUA419" s="78"/>
      <c r="RUB419" s="78"/>
      <c r="RUC419" s="78"/>
      <c r="RUD419" s="78"/>
      <c r="RUE419" s="78"/>
      <c r="RUF419" s="78"/>
      <c r="RUG419" s="78"/>
      <c r="RUH419" s="78"/>
      <c r="RUI419" s="78"/>
      <c r="RUJ419" s="78"/>
      <c r="RUK419" s="78"/>
      <c r="RUL419" s="78"/>
      <c r="RUM419" s="78"/>
      <c r="RUN419" s="78"/>
      <c r="RUO419" s="78"/>
      <c r="RUP419" s="78"/>
      <c r="RUQ419" s="78"/>
      <c r="RUR419" s="78"/>
      <c r="RUS419" s="78"/>
      <c r="RUT419" s="78"/>
      <c r="RUU419" s="78"/>
      <c r="RUV419" s="78"/>
      <c r="RUW419" s="78"/>
      <c r="RUX419" s="78"/>
      <c r="RUY419" s="78"/>
      <c r="RUZ419" s="78"/>
      <c r="RVA419" s="78"/>
      <c r="RVB419" s="78"/>
      <c r="RVC419" s="78"/>
      <c r="RVD419" s="78"/>
      <c r="RVE419" s="78"/>
      <c r="RVF419" s="78"/>
      <c r="RVG419" s="78"/>
      <c r="RVH419" s="78"/>
      <c r="RVI419" s="78"/>
      <c r="RVJ419" s="78"/>
      <c r="RVK419" s="78"/>
      <c r="RVL419" s="78"/>
      <c r="RVM419" s="78"/>
      <c r="RVN419" s="78"/>
      <c r="RVO419" s="78"/>
      <c r="RVP419" s="78"/>
      <c r="RVQ419" s="78"/>
      <c r="RVR419" s="78"/>
      <c r="RVS419" s="78"/>
      <c r="RVT419" s="78"/>
      <c r="RVU419" s="78"/>
      <c r="RVV419" s="78"/>
      <c r="RVW419" s="78"/>
      <c r="RVX419" s="78"/>
      <c r="RVY419" s="78"/>
      <c r="RVZ419" s="78"/>
      <c r="RWA419" s="78"/>
      <c r="RWB419" s="78"/>
      <c r="RWC419" s="78"/>
      <c r="RWD419" s="78"/>
      <c r="RWE419" s="78"/>
      <c r="RWF419" s="78"/>
      <c r="RWG419" s="78"/>
      <c r="RWH419" s="78"/>
      <c r="RWI419" s="78"/>
      <c r="RWJ419" s="78"/>
      <c r="RWK419" s="78"/>
      <c r="RWL419" s="78"/>
      <c r="RWM419" s="78"/>
      <c r="RWN419" s="78"/>
      <c r="RWO419" s="78"/>
      <c r="RWP419" s="78"/>
      <c r="RWQ419" s="78"/>
      <c r="RWR419" s="78"/>
      <c r="RWS419" s="78"/>
      <c r="RWT419" s="78"/>
      <c r="RWU419" s="78"/>
      <c r="RWV419" s="78"/>
      <c r="RWW419" s="78"/>
      <c r="RWX419" s="78"/>
      <c r="RWY419" s="78"/>
      <c r="RWZ419" s="78"/>
      <c r="RXA419" s="78"/>
      <c r="RXB419" s="78"/>
      <c r="RXC419" s="78"/>
      <c r="RXD419" s="78"/>
      <c r="RXE419" s="78"/>
      <c r="RXF419" s="78"/>
      <c r="RXG419" s="78"/>
      <c r="RXH419" s="78"/>
      <c r="RXI419" s="78"/>
      <c r="RXJ419" s="78"/>
      <c r="RXK419" s="78"/>
      <c r="RXL419" s="78"/>
      <c r="RXM419" s="78"/>
      <c r="RXN419" s="78"/>
      <c r="RXO419" s="78"/>
      <c r="RXP419" s="78"/>
      <c r="RXQ419" s="78"/>
      <c r="RXR419" s="78"/>
      <c r="RXS419" s="78"/>
      <c r="RXT419" s="78"/>
      <c r="RXU419" s="78"/>
      <c r="RXV419" s="78"/>
      <c r="RXW419" s="78"/>
      <c r="RXX419" s="78"/>
      <c r="RXY419" s="78"/>
      <c r="RXZ419" s="78"/>
      <c r="RYA419" s="78"/>
      <c r="RYB419" s="78"/>
      <c r="RYC419" s="78"/>
      <c r="RYD419" s="78"/>
      <c r="RYE419" s="78"/>
      <c r="RYF419" s="78"/>
      <c r="RYG419" s="78"/>
      <c r="RYH419" s="78"/>
      <c r="RYI419" s="78"/>
      <c r="RYJ419" s="78"/>
      <c r="RYK419" s="78"/>
      <c r="RYL419" s="78"/>
      <c r="RYM419" s="78"/>
      <c r="RYN419" s="78"/>
      <c r="RYO419" s="78"/>
      <c r="RYP419" s="78"/>
      <c r="RYQ419" s="78"/>
      <c r="RYR419" s="78"/>
      <c r="RYS419" s="78"/>
      <c r="RYT419" s="78"/>
      <c r="RYU419" s="78"/>
      <c r="RYV419" s="78"/>
      <c r="RYW419" s="78"/>
      <c r="RYX419" s="78"/>
      <c r="RYY419" s="78"/>
      <c r="RYZ419" s="78"/>
      <c r="RZA419" s="78"/>
      <c r="RZB419" s="78"/>
      <c r="RZC419" s="78"/>
      <c r="RZD419" s="78"/>
      <c r="RZE419" s="78"/>
      <c r="RZF419" s="78"/>
      <c r="RZG419" s="78"/>
      <c r="RZH419" s="78"/>
      <c r="RZI419" s="78"/>
      <c r="RZJ419" s="78"/>
      <c r="RZK419" s="78"/>
      <c r="RZL419" s="78"/>
      <c r="RZM419" s="78"/>
      <c r="RZN419" s="78"/>
      <c r="RZO419" s="78"/>
      <c r="RZP419" s="78"/>
      <c r="RZQ419" s="78"/>
      <c r="RZR419" s="78"/>
      <c r="RZS419" s="78"/>
      <c r="RZT419" s="78"/>
      <c r="RZU419" s="78"/>
      <c r="RZV419" s="78"/>
      <c r="RZW419" s="78"/>
      <c r="RZX419" s="78"/>
      <c r="RZY419" s="78"/>
      <c r="RZZ419" s="78"/>
      <c r="SAA419" s="78"/>
      <c r="SAB419" s="78"/>
      <c r="SAC419" s="78"/>
      <c r="SAD419" s="78"/>
      <c r="SAE419" s="78"/>
      <c r="SAF419" s="78"/>
      <c r="SAG419" s="78"/>
      <c r="SAH419" s="78"/>
      <c r="SAI419" s="78"/>
      <c r="SAJ419" s="78"/>
      <c r="SAK419" s="78"/>
      <c r="SAL419" s="78"/>
      <c r="SAM419" s="78"/>
      <c r="SAN419" s="78"/>
      <c r="SAO419" s="78"/>
      <c r="SAP419" s="78"/>
      <c r="SAQ419" s="78"/>
      <c r="SAR419" s="78"/>
      <c r="SAS419" s="78"/>
      <c r="SAT419" s="78"/>
      <c r="SAU419" s="78"/>
      <c r="SAV419" s="78"/>
      <c r="SAW419" s="78"/>
      <c r="SAX419" s="78"/>
      <c r="SAY419" s="78"/>
      <c r="SAZ419" s="78"/>
      <c r="SBA419" s="78"/>
      <c r="SBB419" s="78"/>
      <c r="SBC419" s="78"/>
      <c r="SBD419" s="78"/>
      <c r="SBE419" s="78"/>
      <c r="SBF419" s="78"/>
      <c r="SBG419" s="78"/>
      <c r="SBH419" s="78"/>
      <c r="SBI419" s="78"/>
      <c r="SBJ419" s="78"/>
      <c r="SBK419" s="78"/>
      <c r="SBL419" s="78"/>
      <c r="SBM419" s="78"/>
      <c r="SBN419" s="78"/>
      <c r="SBO419" s="78"/>
      <c r="SBP419" s="78"/>
      <c r="SBQ419" s="78"/>
      <c r="SBR419" s="78"/>
      <c r="SBS419" s="78"/>
      <c r="SBT419" s="78"/>
      <c r="SBU419" s="78"/>
      <c r="SBV419" s="78"/>
      <c r="SBW419" s="78"/>
      <c r="SBX419" s="78"/>
      <c r="SBY419" s="78"/>
      <c r="SBZ419" s="78"/>
      <c r="SCA419" s="78"/>
      <c r="SCB419" s="78"/>
      <c r="SCC419" s="78"/>
      <c r="SCD419" s="78"/>
      <c r="SCE419" s="78"/>
      <c r="SCF419" s="78"/>
      <c r="SCG419" s="78"/>
      <c r="SCH419" s="78"/>
      <c r="SCI419" s="78"/>
      <c r="SCJ419" s="78"/>
      <c r="SCK419" s="78"/>
      <c r="SCL419" s="78"/>
      <c r="SCM419" s="78"/>
      <c r="SCN419" s="78"/>
      <c r="SCO419" s="78"/>
      <c r="SCP419" s="78"/>
      <c r="SCQ419" s="78"/>
      <c r="SCR419" s="78"/>
      <c r="SCS419" s="78"/>
      <c r="SCT419" s="78"/>
      <c r="SCU419" s="78"/>
      <c r="SCV419" s="78"/>
      <c r="SCW419" s="78"/>
      <c r="SCX419" s="78"/>
      <c r="SCY419" s="78"/>
      <c r="SCZ419" s="78"/>
      <c r="SDA419" s="78"/>
      <c r="SDB419" s="78"/>
      <c r="SDC419" s="78"/>
      <c r="SDD419" s="78"/>
      <c r="SDE419" s="78"/>
      <c r="SDF419" s="78"/>
      <c r="SDG419" s="78"/>
      <c r="SDH419" s="78"/>
      <c r="SDI419" s="78"/>
      <c r="SDJ419" s="78"/>
      <c r="SDK419" s="78"/>
      <c r="SDL419" s="78"/>
      <c r="SDM419" s="78"/>
      <c r="SDN419" s="78"/>
      <c r="SDO419" s="78"/>
      <c r="SDP419" s="78"/>
      <c r="SDQ419" s="78"/>
      <c r="SDR419" s="78"/>
      <c r="SDS419" s="78"/>
      <c r="SDT419" s="78"/>
      <c r="SDU419" s="78"/>
      <c r="SDV419" s="78"/>
      <c r="SDW419" s="78"/>
      <c r="SDX419" s="78"/>
      <c r="SDY419" s="78"/>
      <c r="SDZ419" s="78"/>
      <c r="SEA419" s="78"/>
      <c r="SEB419" s="78"/>
      <c r="SEC419" s="78"/>
      <c r="SED419" s="78"/>
      <c r="SEE419" s="78"/>
      <c r="SEF419" s="78"/>
      <c r="SEG419" s="78"/>
      <c r="SEH419" s="78"/>
      <c r="SEI419" s="78"/>
      <c r="SEJ419" s="78"/>
      <c r="SEK419" s="78"/>
      <c r="SEL419" s="78"/>
      <c r="SEM419" s="78"/>
      <c r="SEN419" s="78"/>
      <c r="SEO419" s="78"/>
      <c r="SEP419" s="78"/>
      <c r="SEQ419" s="78"/>
      <c r="SER419" s="78"/>
      <c r="SES419" s="78"/>
      <c r="SET419" s="78"/>
      <c r="SEU419" s="78"/>
      <c r="SEV419" s="78"/>
      <c r="SEW419" s="78"/>
      <c r="SEX419" s="78"/>
      <c r="SEY419" s="78"/>
      <c r="SEZ419" s="78"/>
      <c r="SFA419" s="78"/>
      <c r="SFB419" s="78"/>
      <c r="SFC419" s="78"/>
      <c r="SFD419" s="78"/>
      <c r="SFE419" s="78"/>
      <c r="SFF419" s="78"/>
      <c r="SFG419" s="78"/>
      <c r="SFH419" s="78"/>
      <c r="SFI419" s="78"/>
      <c r="SFJ419" s="78"/>
      <c r="SFK419" s="78"/>
      <c r="SFL419" s="78"/>
      <c r="SFM419" s="78"/>
      <c r="SFN419" s="78"/>
      <c r="SFO419" s="78"/>
      <c r="SFP419" s="78"/>
      <c r="SFQ419" s="78"/>
      <c r="SFR419" s="78"/>
      <c r="SFS419" s="78"/>
      <c r="SFT419" s="78"/>
      <c r="SFU419" s="78"/>
      <c r="SFV419" s="78"/>
      <c r="SFW419" s="78"/>
      <c r="SFX419" s="78"/>
      <c r="SFY419" s="78"/>
      <c r="SFZ419" s="78"/>
      <c r="SGA419" s="78"/>
      <c r="SGB419" s="78"/>
      <c r="SGC419" s="78"/>
      <c r="SGD419" s="78"/>
      <c r="SGE419" s="78"/>
      <c r="SGF419" s="78"/>
      <c r="SGG419" s="78"/>
      <c r="SGH419" s="78"/>
      <c r="SGI419" s="78"/>
      <c r="SGJ419" s="78"/>
      <c r="SGK419" s="78"/>
      <c r="SGL419" s="78"/>
      <c r="SGM419" s="78"/>
      <c r="SGN419" s="78"/>
      <c r="SGO419" s="78"/>
      <c r="SGP419" s="78"/>
      <c r="SGQ419" s="78"/>
      <c r="SGR419" s="78"/>
      <c r="SGS419" s="78"/>
      <c r="SGT419" s="78"/>
      <c r="SGU419" s="78"/>
      <c r="SGV419" s="78"/>
      <c r="SGW419" s="78"/>
      <c r="SGX419" s="78"/>
      <c r="SGY419" s="78"/>
      <c r="SGZ419" s="78"/>
      <c r="SHA419" s="78"/>
      <c r="SHB419" s="78"/>
      <c r="SHC419" s="78"/>
      <c r="SHD419" s="78"/>
      <c r="SHE419" s="78"/>
      <c r="SHF419" s="78"/>
      <c r="SHG419" s="78"/>
      <c r="SHH419" s="78"/>
      <c r="SHI419" s="78"/>
      <c r="SHJ419" s="78"/>
      <c r="SHK419" s="78"/>
      <c r="SHL419" s="78"/>
      <c r="SHM419" s="78"/>
      <c r="SHN419" s="78"/>
      <c r="SHO419" s="78"/>
      <c r="SHP419" s="78"/>
      <c r="SHQ419" s="78"/>
      <c r="SHR419" s="78"/>
      <c r="SHS419" s="78"/>
      <c r="SHT419" s="78"/>
      <c r="SHU419" s="78"/>
      <c r="SHV419" s="78"/>
      <c r="SHW419" s="78"/>
      <c r="SHX419" s="78"/>
      <c r="SHY419" s="78"/>
      <c r="SHZ419" s="78"/>
      <c r="SIA419" s="78"/>
      <c r="SIB419" s="78"/>
      <c r="SIC419" s="78"/>
      <c r="SID419" s="78"/>
      <c r="SIE419" s="78"/>
      <c r="SIF419" s="78"/>
      <c r="SIG419" s="78"/>
      <c r="SIH419" s="78"/>
      <c r="SII419" s="78"/>
      <c r="SIJ419" s="78"/>
      <c r="SIK419" s="78"/>
      <c r="SIL419" s="78"/>
      <c r="SIM419" s="78"/>
      <c r="SIN419" s="78"/>
      <c r="SIO419" s="78"/>
      <c r="SIP419" s="78"/>
      <c r="SIQ419" s="78"/>
      <c r="SIR419" s="78"/>
      <c r="SIS419" s="78"/>
      <c r="SIT419" s="78"/>
      <c r="SIU419" s="78"/>
      <c r="SIV419" s="78"/>
      <c r="SIW419" s="78"/>
      <c r="SIX419" s="78"/>
      <c r="SIY419" s="78"/>
      <c r="SIZ419" s="78"/>
      <c r="SJA419" s="78"/>
      <c r="SJB419" s="78"/>
      <c r="SJC419" s="78"/>
      <c r="SJD419" s="78"/>
      <c r="SJE419" s="78"/>
      <c r="SJF419" s="78"/>
      <c r="SJG419" s="78"/>
      <c r="SJH419" s="78"/>
      <c r="SJI419" s="78"/>
      <c r="SJJ419" s="78"/>
      <c r="SJK419" s="78"/>
      <c r="SJL419" s="78"/>
      <c r="SJM419" s="78"/>
      <c r="SJN419" s="78"/>
      <c r="SJO419" s="78"/>
      <c r="SJP419" s="78"/>
      <c r="SJQ419" s="78"/>
      <c r="SJR419" s="78"/>
      <c r="SJS419" s="78"/>
      <c r="SJT419" s="78"/>
      <c r="SJU419" s="78"/>
      <c r="SJV419" s="78"/>
      <c r="SJW419" s="78"/>
      <c r="SJX419" s="78"/>
      <c r="SJY419" s="78"/>
      <c r="SJZ419" s="78"/>
      <c r="SKA419" s="78"/>
      <c r="SKB419" s="78"/>
      <c r="SKC419" s="78"/>
      <c r="SKD419" s="78"/>
      <c r="SKE419" s="78"/>
      <c r="SKF419" s="78"/>
      <c r="SKG419" s="78"/>
      <c r="SKH419" s="78"/>
      <c r="SKI419" s="78"/>
      <c r="SKJ419" s="78"/>
      <c r="SKK419" s="78"/>
      <c r="SKL419" s="78"/>
      <c r="SKM419" s="78"/>
      <c r="SKN419" s="78"/>
      <c r="SKO419" s="78"/>
      <c r="SKP419" s="78"/>
      <c r="SKQ419" s="78"/>
      <c r="SKR419" s="78"/>
      <c r="SKS419" s="78"/>
      <c r="SKT419" s="78"/>
      <c r="SKU419" s="78"/>
      <c r="SKV419" s="78"/>
      <c r="SKW419" s="78"/>
      <c r="SKX419" s="78"/>
      <c r="SKY419" s="78"/>
      <c r="SKZ419" s="78"/>
      <c r="SLA419" s="78"/>
      <c r="SLB419" s="78"/>
      <c r="SLC419" s="78"/>
      <c r="SLD419" s="78"/>
      <c r="SLE419" s="78"/>
      <c r="SLF419" s="78"/>
      <c r="SLG419" s="78"/>
      <c r="SLH419" s="78"/>
      <c r="SLI419" s="78"/>
      <c r="SLJ419" s="78"/>
      <c r="SLK419" s="78"/>
      <c r="SLL419" s="78"/>
      <c r="SLM419" s="78"/>
      <c r="SLN419" s="78"/>
      <c r="SLO419" s="78"/>
      <c r="SLP419" s="78"/>
      <c r="SLQ419" s="78"/>
      <c r="SLR419" s="78"/>
      <c r="SLS419" s="78"/>
      <c r="SLT419" s="78"/>
      <c r="SLU419" s="78"/>
      <c r="SLV419" s="78"/>
      <c r="SLW419" s="78"/>
      <c r="SLX419" s="78"/>
      <c r="SLY419" s="78"/>
      <c r="SLZ419" s="78"/>
      <c r="SMA419" s="78"/>
      <c r="SMB419" s="78"/>
      <c r="SMC419" s="78"/>
      <c r="SMD419" s="78"/>
      <c r="SME419" s="78"/>
      <c r="SMF419" s="78"/>
      <c r="SMG419" s="78"/>
      <c r="SMH419" s="78"/>
      <c r="SMI419" s="78"/>
      <c r="SMJ419" s="78"/>
      <c r="SMK419" s="78"/>
      <c r="SML419" s="78"/>
      <c r="SMM419" s="78"/>
      <c r="SMN419" s="78"/>
      <c r="SMO419" s="78"/>
      <c r="SMP419" s="78"/>
      <c r="SMQ419" s="78"/>
      <c r="SMR419" s="78"/>
      <c r="SMS419" s="78"/>
      <c r="SMT419" s="78"/>
      <c r="SMU419" s="78"/>
      <c r="SMV419" s="78"/>
      <c r="SMW419" s="78"/>
      <c r="SMX419" s="78"/>
      <c r="SMY419" s="78"/>
      <c r="SMZ419" s="78"/>
      <c r="SNA419" s="78"/>
      <c r="SNB419" s="78"/>
      <c r="SNC419" s="78"/>
      <c r="SND419" s="78"/>
      <c r="SNE419" s="78"/>
      <c r="SNF419" s="78"/>
      <c r="SNG419" s="78"/>
      <c r="SNH419" s="78"/>
      <c r="SNI419" s="78"/>
      <c r="SNJ419" s="78"/>
      <c r="SNK419" s="78"/>
      <c r="SNL419" s="78"/>
      <c r="SNM419" s="78"/>
      <c r="SNN419" s="78"/>
      <c r="SNO419" s="78"/>
      <c r="SNP419" s="78"/>
      <c r="SNQ419" s="78"/>
      <c r="SNR419" s="78"/>
      <c r="SNS419" s="78"/>
      <c r="SNT419" s="78"/>
      <c r="SNU419" s="78"/>
      <c r="SNV419" s="78"/>
      <c r="SNW419" s="78"/>
      <c r="SNX419" s="78"/>
      <c r="SNY419" s="78"/>
      <c r="SNZ419" s="78"/>
      <c r="SOA419" s="78"/>
      <c r="SOB419" s="78"/>
      <c r="SOC419" s="78"/>
      <c r="SOD419" s="78"/>
      <c r="SOE419" s="78"/>
      <c r="SOF419" s="78"/>
      <c r="SOG419" s="78"/>
      <c r="SOH419" s="78"/>
      <c r="SOI419" s="78"/>
      <c r="SOJ419" s="78"/>
      <c r="SOK419" s="78"/>
      <c r="SOL419" s="78"/>
      <c r="SOM419" s="78"/>
      <c r="SON419" s="78"/>
      <c r="SOO419" s="78"/>
      <c r="SOP419" s="78"/>
      <c r="SOQ419" s="78"/>
      <c r="SOR419" s="78"/>
      <c r="SOS419" s="78"/>
      <c r="SOT419" s="78"/>
      <c r="SOU419" s="78"/>
      <c r="SOV419" s="78"/>
      <c r="SOW419" s="78"/>
      <c r="SOX419" s="78"/>
      <c r="SOY419" s="78"/>
      <c r="SOZ419" s="78"/>
      <c r="SPA419" s="78"/>
      <c r="SPB419" s="78"/>
      <c r="SPC419" s="78"/>
      <c r="SPD419" s="78"/>
      <c r="SPE419" s="78"/>
      <c r="SPF419" s="78"/>
      <c r="SPG419" s="78"/>
      <c r="SPH419" s="78"/>
      <c r="SPI419" s="78"/>
      <c r="SPJ419" s="78"/>
      <c r="SPK419" s="78"/>
      <c r="SPL419" s="78"/>
      <c r="SPM419" s="78"/>
      <c r="SPN419" s="78"/>
      <c r="SPO419" s="78"/>
      <c r="SPP419" s="78"/>
      <c r="SPQ419" s="78"/>
      <c r="SPR419" s="78"/>
      <c r="SPS419" s="78"/>
      <c r="SPT419" s="78"/>
      <c r="SPU419" s="78"/>
      <c r="SPV419" s="78"/>
      <c r="SPW419" s="78"/>
      <c r="SPX419" s="78"/>
      <c r="SPY419" s="78"/>
      <c r="SPZ419" s="78"/>
      <c r="SQA419" s="78"/>
      <c r="SQB419" s="78"/>
      <c r="SQC419" s="78"/>
      <c r="SQD419" s="78"/>
      <c r="SQE419" s="78"/>
      <c r="SQF419" s="78"/>
      <c r="SQG419" s="78"/>
      <c r="SQH419" s="78"/>
      <c r="SQI419" s="78"/>
      <c r="SQJ419" s="78"/>
      <c r="SQK419" s="78"/>
      <c r="SQL419" s="78"/>
      <c r="SQM419" s="78"/>
      <c r="SQN419" s="78"/>
      <c r="SQO419" s="78"/>
      <c r="SQP419" s="78"/>
      <c r="SQQ419" s="78"/>
      <c r="SQR419" s="78"/>
      <c r="SQS419" s="78"/>
      <c r="SQT419" s="78"/>
      <c r="SQU419" s="78"/>
      <c r="SQV419" s="78"/>
      <c r="SQW419" s="78"/>
      <c r="SQX419" s="78"/>
      <c r="SQY419" s="78"/>
      <c r="SQZ419" s="78"/>
      <c r="SRA419" s="78"/>
      <c r="SRB419" s="78"/>
      <c r="SRC419" s="78"/>
      <c r="SRD419" s="78"/>
      <c r="SRE419" s="78"/>
      <c r="SRF419" s="78"/>
      <c r="SRG419" s="78"/>
      <c r="SRH419" s="78"/>
      <c r="SRI419" s="78"/>
      <c r="SRJ419" s="78"/>
      <c r="SRK419" s="78"/>
      <c r="SRL419" s="78"/>
      <c r="SRM419" s="78"/>
      <c r="SRN419" s="78"/>
      <c r="SRO419" s="78"/>
      <c r="SRP419" s="78"/>
      <c r="SRQ419" s="78"/>
      <c r="SRR419" s="78"/>
      <c r="SRS419" s="78"/>
      <c r="SRT419" s="78"/>
      <c r="SRU419" s="78"/>
      <c r="SRV419" s="78"/>
      <c r="SRW419" s="78"/>
      <c r="SRX419" s="78"/>
      <c r="SRY419" s="78"/>
      <c r="SRZ419" s="78"/>
      <c r="SSA419" s="78"/>
      <c r="SSB419" s="78"/>
      <c r="SSC419" s="78"/>
      <c r="SSD419" s="78"/>
      <c r="SSE419" s="78"/>
      <c r="SSF419" s="78"/>
      <c r="SSG419" s="78"/>
      <c r="SSH419" s="78"/>
      <c r="SSI419" s="78"/>
      <c r="SSJ419" s="78"/>
      <c r="SSK419" s="78"/>
      <c r="SSL419" s="78"/>
      <c r="SSM419" s="78"/>
      <c r="SSN419" s="78"/>
      <c r="SSO419" s="78"/>
      <c r="SSP419" s="78"/>
      <c r="SSQ419" s="78"/>
      <c r="SSR419" s="78"/>
      <c r="SSS419" s="78"/>
      <c r="SST419" s="78"/>
      <c r="SSU419" s="78"/>
      <c r="SSV419" s="78"/>
      <c r="SSW419" s="78"/>
      <c r="SSX419" s="78"/>
      <c r="SSY419" s="78"/>
      <c r="SSZ419" s="78"/>
      <c r="STA419" s="78"/>
      <c r="STB419" s="78"/>
      <c r="STC419" s="78"/>
      <c r="STD419" s="78"/>
      <c r="STE419" s="78"/>
      <c r="STF419" s="78"/>
      <c r="STG419" s="78"/>
      <c r="STH419" s="78"/>
      <c r="STI419" s="78"/>
      <c r="STJ419" s="78"/>
      <c r="STK419" s="78"/>
      <c r="STL419" s="78"/>
      <c r="STM419" s="78"/>
      <c r="STN419" s="78"/>
      <c r="STO419" s="78"/>
      <c r="STP419" s="78"/>
      <c r="STQ419" s="78"/>
      <c r="STR419" s="78"/>
      <c r="STS419" s="78"/>
      <c r="STT419" s="78"/>
      <c r="STU419" s="78"/>
      <c r="STV419" s="78"/>
      <c r="STW419" s="78"/>
      <c r="STX419" s="78"/>
      <c r="STY419" s="78"/>
      <c r="STZ419" s="78"/>
      <c r="SUA419" s="78"/>
      <c r="SUB419" s="78"/>
      <c r="SUC419" s="78"/>
      <c r="SUD419" s="78"/>
      <c r="SUE419" s="78"/>
      <c r="SUF419" s="78"/>
      <c r="SUG419" s="78"/>
      <c r="SUH419" s="78"/>
      <c r="SUI419" s="78"/>
      <c r="SUJ419" s="78"/>
      <c r="SUK419" s="78"/>
      <c r="SUL419" s="78"/>
      <c r="SUM419" s="78"/>
      <c r="SUN419" s="78"/>
      <c r="SUO419" s="78"/>
      <c r="SUP419" s="78"/>
      <c r="SUQ419" s="78"/>
      <c r="SUR419" s="78"/>
      <c r="SUS419" s="78"/>
      <c r="SUT419" s="78"/>
      <c r="SUU419" s="78"/>
      <c r="SUV419" s="78"/>
      <c r="SUW419" s="78"/>
      <c r="SUX419" s="78"/>
      <c r="SUY419" s="78"/>
      <c r="SUZ419" s="78"/>
      <c r="SVA419" s="78"/>
      <c r="SVB419" s="78"/>
      <c r="SVC419" s="78"/>
      <c r="SVD419" s="78"/>
      <c r="SVE419" s="78"/>
      <c r="SVF419" s="78"/>
      <c r="SVG419" s="78"/>
      <c r="SVH419" s="78"/>
      <c r="SVI419" s="78"/>
      <c r="SVJ419" s="78"/>
      <c r="SVK419" s="78"/>
      <c r="SVL419" s="78"/>
      <c r="SVM419" s="78"/>
      <c r="SVN419" s="78"/>
      <c r="SVO419" s="78"/>
      <c r="SVP419" s="78"/>
      <c r="SVQ419" s="78"/>
      <c r="SVR419" s="78"/>
      <c r="SVS419" s="78"/>
      <c r="SVT419" s="78"/>
      <c r="SVU419" s="78"/>
      <c r="SVV419" s="78"/>
      <c r="SVW419" s="78"/>
      <c r="SVX419" s="78"/>
      <c r="SVY419" s="78"/>
      <c r="SVZ419" s="78"/>
      <c r="SWA419" s="78"/>
      <c r="SWB419" s="78"/>
      <c r="SWC419" s="78"/>
      <c r="SWD419" s="78"/>
      <c r="SWE419" s="78"/>
      <c r="SWF419" s="78"/>
      <c r="SWG419" s="78"/>
      <c r="SWH419" s="78"/>
      <c r="SWI419" s="78"/>
      <c r="SWJ419" s="78"/>
      <c r="SWK419" s="78"/>
      <c r="SWL419" s="78"/>
      <c r="SWM419" s="78"/>
      <c r="SWN419" s="78"/>
      <c r="SWO419" s="78"/>
      <c r="SWP419" s="78"/>
      <c r="SWQ419" s="78"/>
      <c r="SWR419" s="78"/>
      <c r="SWS419" s="78"/>
      <c r="SWT419" s="78"/>
      <c r="SWU419" s="78"/>
      <c r="SWV419" s="78"/>
      <c r="SWW419" s="78"/>
      <c r="SWX419" s="78"/>
      <c r="SWY419" s="78"/>
      <c r="SWZ419" s="78"/>
      <c r="SXA419" s="78"/>
      <c r="SXB419" s="78"/>
      <c r="SXC419" s="78"/>
      <c r="SXD419" s="78"/>
      <c r="SXE419" s="78"/>
      <c r="SXF419" s="78"/>
      <c r="SXG419" s="78"/>
      <c r="SXH419" s="78"/>
      <c r="SXI419" s="78"/>
      <c r="SXJ419" s="78"/>
      <c r="SXK419" s="78"/>
      <c r="SXL419" s="78"/>
      <c r="SXM419" s="78"/>
      <c r="SXN419" s="78"/>
      <c r="SXO419" s="78"/>
      <c r="SXP419" s="78"/>
      <c r="SXQ419" s="78"/>
      <c r="SXR419" s="78"/>
      <c r="SXS419" s="78"/>
      <c r="SXT419" s="78"/>
      <c r="SXU419" s="78"/>
      <c r="SXV419" s="78"/>
      <c r="SXW419" s="78"/>
      <c r="SXX419" s="78"/>
      <c r="SXY419" s="78"/>
      <c r="SXZ419" s="78"/>
      <c r="SYA419" s="78"/>
      <c r="SYB419" s="78"/>
      <c r="SYC419" s="78"/>
      <c r="SYD419" s="78"/>
      <c r="SYE419" s="78"/>
      <c r="SYF419" s="78"/>
      <c r="SYG419" s="78"/>
      <c r="SYH419" s="78"/>
      <c r="SYI419" s="78"/>
      <c r="SYJ419" s="78"/>
      <c r="SYK419" s="78"/>
      <c r="SYL419" s="78"/>
      <c r="SYM419" s="78"/>
      <c r="SYN419" s="78"/>
      <c r="SYO419" s="78"/>
      <c r="SYP419" s="78"/>
      <c r="SYQ419" s="78"/>
      <c r="SYR419" s="78"/>
      <c r="SYS419" s="78"/>
      <c r="SYT419" s="78"/>
      <c r="SYU419" s="78"/>
      <c r="SYV419" s="78"/>
      <c r="SYW419" s="78"/>
      <c r="SYX419" s="78"/>
      <c r="SYY419" s="78"/>
      <c r="SYZ419" s="78"/>
      <c r="SZA419" s="78"/>
      <c r="SZB419" s="78"/>
      <c r="SZC419" s="78"/>
      <c r="SZD419" s="78"/>
      <c r="SZE419" s="78"/>
      <c r="SZF419" s="78"/>
      <c r="SZG419" s="78"/>
      <c r="SZH419" s="78"/>
      <c r="SZI419" s="78"/>
      <c r="SZJ419" s="78"/>
      <c r="SZK419" s="78"/>
      <c r="SZL419" s="78"/>
      <c r="SZM419" s="78"/>
      <c r="SZN419" s="78"/>
      <c r="SZO419" s="78"/>
      <c r="SZP419" s="78"/>
      <c r="SZQ419" s="78"/>
      <c r="SZR419" s="78"/>
      <c r="SZS419" s="78"/>
      <c r="SZT419" s="78"/>
      <c r="SZU419" s="78"/>
      <c r="SZV419" s="78"/>
      <c r="SZW419" s="78"/>
      <c r="SZX419" s="78"/>
      <c r="SZY419" s="78"/>
      <c r="SZZ419" s="78"/>
      <c r="TAA419" s="78"/>
      <c r="TAB419" s="78"/>
      <c r="TAC419" s="78"/>
      <c r="TAD419" s="78"/>
      <c r="TAE419" s="78"/>
      <c r="TAF419" s="78"/>
      <c r="TAG419" s="78"/>
      <c r="TAH419" s="78"/>
      <c r="TAI419" s="78"/>
      <c r="TAJ419" s="78"/>
      <c r="TAK419" s="78"/>
      <c r="TAL419" s="78"/>
      <c r="TAM419" s="78"/>
      <c r="TAN419" s="78"/>
      <c r="TAO419" s="78"/>
      <c r="TAP419" s="78"/>
      <c r="TAQ419" s="78"/>
      <c r="TAR419" s="78"/>
      <c r="TAS419" s="78"/>
      <c r="TAT419" s="78"/>
      <c r="TAU419" s="78"/>
      <c r="TAV419" s="78"/>
      <c r="TAW419" s="78"/>
      <c r="TAX419" s="78"/>
      <c r="TAY419" s="78"/>
      <c r="TAZ419" s="78"/>
      <c r="TBA419" s="78"/>
      <c r="TBB419" s="78"/>
      <c r="TBC419" s="78"/>
      <c r="TBD419" s="78"/>
      <c r="TBE419" s="78"/>
      <c r="TBF419" s="78"/>
      <c r="TBG419" s="78"/>
      <c r="TBH419" s="78"/>
      <c r="TBI419" s="78"/>
      <c r="TBJ419" s="78"/>
      <c r="TBK419" s="78"/>
      <c r="TBL419" s="78"/>
      <c r="TBM419" s="78"/>
      <c r="TBN419" s="78"/>
      <c r="TBO419" s="78"/>
      <c r="TBP419" s="78"/>
      <c r="TBQ419" s="78"/>
      <c r="TBR419" s="78"/>
      <c r="TBS419" s="78"/>
      <c r="TBT419" s="78"/>
      <c r="TBU419" s="78"/>
      <c r="TBV419" s="78"/>
      <c r="TBW419" s="78"/>
      <c r="TBX419" s="78"/>
      <c r="TBY419" s="78"/>
      <c r="TBZ419" s="78"/>
      <c r="TCA419" s="78"/>
      <c r="TCB419" s="78"/>
      <c r="TCC419" s="78"/>
      <c r="TCD419" s="78"/>
      <c r="TCE419" s="78"/>
      <c r="TCF419" s="78"/>
      <c r="TCG419" s="78"/>
      <c r="TCH419" s="78"/>
      <c r="TCI419" s="78"/>
      <c r="TCJ419" s="78"/>
      <c r="TCK419" s="78"/>
      <c r="TCL419" s="78"/>
      <c r="TCM419" s="78"/>
      <c r="TCN419" s="78"/>
      <c r="TCO419" s="78"/>
      <c r="TCP419" s="78"/>
      <c r="TCQ419" s="78"/>
      <c r="TCR419" s="78"/>
      <c r="TCS419" s="78"/>
      <c r="TCT419" s="78"/>
      <c r="TCU419" s="78"/>
      <c r="TCV419" s="78"/>
      <c r="TCW419" s="78"/>
      <c r="TCX419" s="78"/>
      <c r="TCY419" s="78"/>
      <c r="TCZ419" s="78"/>
      <c r="TDA419" s="78"/>
      <c r="TDB419" s="78"/>
      <c r="TDC419" s="78"/>
      <c r="TDD419" s="78"/>
      <c r="TDE419" s="78"/>
      <c r="TDF419" s="78"/>
      <c r="TDG419" s="78"/>
      <c r="TDH419" s="78"/>
      <c r="TDI419" s="78"/>
      <c r="TDJ419" s="78"/>
      <c r="TDK419" s="78"/>
      <c r="TDL419" s="78"/>
      <c r="TDM419" s="78"/>
      <c r="TDN419" s="78"/>
      <c r="TDO419" s="78"/>
      <c r="TDP419" s="78"/>
      <c r="TDQ419" s="78"/>
      <c r="TDR419" s="78"/>
      <c r="TDS419" s="78"/>
      <c r="TDT419" s="78"/>
      <c r="TDU419" s="78"/>
      <c r="TDV419" s="78"/>
      <c r="TDW419" s="78"/>
      <c r="TDX419" s="78"/>
      <c r="TDY419" s="78"/>
      <c r="TDZ419" s="78"/>
      <c r="TEA419" s="78"/>
      <c r="TEB419" s="78"/>
      <c r="TEC419" s="78"/>
      <c r="TED419" s="78"/>
      <c r="TEE419" s="78"/>
      <c r="TEF419" s="78"/>
      <c r="TEG419" s="78"/>
      <c r="TEH419" s="78"/>
      <c r="TEI419" s="78"/>
      <c r="TEJ419" s="78"/>
      <c r="TEK419" s="78"/>
      <c r="TEL419" s="78"/>
      <c r="TEM419" s="78"/>
      <c r="TEN419" s="78"/>
      <c r="TEO419" s="78"/>
      <c r="TEP419" s="78"/>
      <c r="TEQ419" s="78"/>
      <c r="TER419" s="78"/>
      <c r="TES419" s="78"/>
      <c r="TET419" s="78"/>
      <c r="TEU419" s="78"/>
      <c r="TEV419" s="78"/>
      <c r="TEW419" s="78"/>
      <c r="TEX419" s="78"/>
      <c r="TEY419" s="78"/>
      <c r="TEZ419" s="78"/>
      <c r="TFA419" s="78"/>
      <c r="TFB419" s="78"/>
      <c r="TFC419" s="78"/>
      <c r="TFD419" s="78"/>
      <c r="TFE419" s="78"/>
      <c r="TFF419" s="78"/>
      <c r="TFG419" s="78"/>
      <c r="TFH419" s="78"/>
      <c r="TFI419" s="78"/>
      <c r="TFJ419" s="78"/>
      <c r="TFK419" s="78"/>
      <c r="TFL419" s="78"/>
      <c r="TFM419" s="78"/>
      <c r="TFN419" s="78"/>
      <c r="TFO419" s="78"/>
      <c r="TFP419" s="78"/>
      <c r="TFQ419" s="78"/>
      <c r="TFR419" s="78"/>
      <c r="TFS419" s="78"/>
      <c r="TFT419" s="78"/>
      <c r="TFU419" s="78"/>
      <c r="TFV419" s="78"/>
      <c r="TFW419" s="78"/>
      <c r="TFX419" s="78"/>
      <c r="TFY419" s="78"/>
      <c r="TFZ419" s="78"/>
      <c r="TGA419" s="78"/>
      <c r="TGB419" s="78"/>
      <c r="TGC419" s="78"/>
      <c r="TGD419" s="78"/>
      <c r="TGE419" s="78"/>
      <c r="TGF419" s="78"/>
      <c r="TGG419" s="78"/>
      <c r="TGH419" s="78"/>
      <c r="TGI419" s="78"/>
      <c r="TGJ419" s="78"/>
      <c r="TGK419" s="78"/>
      <c r="TGL419" s="78"/>
      <c r="TGM419" s="78"/>
      <c r="TGN419" s="78"/>
      <c r="TGO419" s="78"/>
      <c r="TGP419" s="78"/>
      <c r="TGQ419" s="78"/>
      <c r="TGR419" s="78"/>
      <c r="TGS419" s="78"/>
      <c r="TGT419" s="78"/>
      <c r="TGU419" s="78"/>
      <c r="TGV419" s="78"/>
      <c r="TGW419" s="78"/>
      <c r="TGX419" s="78"/>
      <c r="TGY419" s="78"/>
      <c r="TGZ419" s="78"/>
      <c r="THA419" s="78"/>
      <c r="THB419" s="78"/>
      <c r="THC419" s="78"/>
      <c r="THD419" s="78"/>
      <c r="THE419" s="78"/>
      <c r="THF419" s="78"/>
      <c r="THG419" s="78"/>
      <c r="THH419" s="78"/>
      <c r="THI419" s="78"/>
      <c r="THJ419" s="78"/>
      <c r="THK419" s="78"/>
      <c r="THL419" s="78"/>
      <c r="THM419" s="78"/>
      <c r="THN419" s="78"/>
      <c r="THO419" s="78"/>
      <c r="THP419" s="78"/>
      <c r="THQ419" s="78"/>
      <c r="THR419" s="78"/>
      <c r="THS419" s="78"/>
      <c r="THT419" s="78"/>
      <c r="THU419" s="78"/>
      <c r="THV419" s="78"/>
      <c r="THW419" s="78"/>
      <c r="THX419" s="78"/>
      <c r="THY419" s="78"/>
      <c r="THZ419" s="78"/>
      <c r="TIA419" s="78"/>
      <c r="TIB419" s="78"/>
      <c r="TIC419" s="78"/>
      <c r="TID419" s="78"/>
      <c r="TIE419" s="78"/>
      <c r="TIF419" s="78"/>
      <c r="TIG419" s="78"/>
      <c r="TIH419" s="78"/>
      <c r="TII419" s="78"/>
      <c r="TIJ419" s="78"/>
      <c r="TIK419" s="78"/>
      <c r="TIL419" s="78"/>
      <c r="TIM419" s="78"/>
      <c r="TIN419" s="78"/>
      <c r="TIO419" s="78"/>
      <c r="TIP419" s="78"/>
      <c r="TIQ419" s="78"/>
      <c r="TIR419" s="78"/>
      <c r="TIS419" s="78"/>
      <c r="TIT419" s="78"/>
      <c r="TIU419" s="78"/>
      <c r="TIV419" s="78"/>
      <c r="TIW419" s="78"/>
      <c r="TIX419" s="78"/>
      <c r="TIY419" s="78"/>
      <c r="TIZ419" s="78"/>
      <c r="TJA419" s="78"/>
      <c r="TJB419" s="78"/>
      <c r="TJC419" s="78"/>
      <c r="TJD419" s="78"/>
      <c r="TJE419" s="78"/>
      <c r="TJF419" s="78"/>
      <c r="TJG419" s="78"/>
      <c r="TJH419" s="78"/>
      <c r="TJI419" s="78"/>
      <c r="TJJ419" s="78"/>
      <c r="TJK419" s="78"/>
      <c r="TJL419" s="78"/>
      <c r="TJM419" s="78"/>
      <c r="TJN419" s="78"/>
      <c r="TJO419" s="78"/>
      <c r="TJP419" s="78"/>
      <c r="TJQ419" s="78"/>
      <c r="TJR419" s="78"/>
      <c r="TJS419" s="78"/>
      <c r="TJT419" s="78"/>
      <c r="TJU419" s="78"/>
      <c r="TJV419" s="78"/>
      <c r="TJW419" s="78"/>
      <c r="TJX419" s="78"/>
      <c r="TJY419" s="78"/>
      <c r="TJZ419" s="78"/>
      <c r="TKA419" s="78"/>
      <c r="TKB419" s="78"/>
      <c r="TKC419" s="78"/>
      <c r="TKD419" s="78"/>
      <c r="TKE419" s="78"/>
      <c r="TKF419" s="78"/>
      <c r="TKG419" s="78"/>
      <c r="TKH419" s="78"/>
      <c r="TKI419" s="78"/>
      <c r="TKJ419" s="78"/>
      <c r="TKK419" s="78"/>
      <c r="TKL419" s="78"/>
      <c r="TKM419" s="78"/>
      <c r="TKN419" s="78"/>
      <c r="TKO419" s="78"/>
      <c r="TKP419" s="78"/>
      <c r="TKQ419" s="78"/>
      <c r="TKR419" s="78"/>
      <c r="TKS419" s="78"/>
      <c r="TKT419" s="78"/>
      <c r="TKU419" s="78"/>
      <c r="TKV419" s="78"/>
      <c r="TKW419" s="78"/>
      <c r="TKX419" s="78"/>
      <c r="TKY419" s="78"/>
      <c r="TKZ419" s="78"/>
      <c r="TLA419" s="78"/>
      <c r="TLB419" s="78"/>
      <c r="TLC419" s="78"/>
      <c r="TLD419" s="78"/>
      <c r="TLE419" s="78"/>
      <c r="TLF419" s="78"/>
      <c r="TLG419" s="78"/>
      <c r="TLH419" s="78"/>
      <c r="TLI419" s="78"/>
      <c r="TLJ419" s="78"/>
      <c r="TLK419" s="78"/>
      <c r="TLL419" s="78"/>
      <c r="TLM419" s="78"/>
      <c r="TLN419" s="78"/>
      <c r="TLO419" s="78"/>
      <c r="TLP419" s="78"/>
      <c r="TLQ419" s="78"/>
      <c r="TLR419" s="78"/>
      <c r="TLS419" s="78"/>
      <c r="TLT419" s="78"/>
      <c r="TLU419" s="78"/>
      <c r="TLV419" s="78"/>
      <c r="TLW419" s="78"/>
      <c r="TLX419" s="78"/>
      <c r="TLY419" s="78"/>
      <c r="TLZ419" s="78"/>
      <c r="TMA419" s="78"/>
      <c r="TMB419" s="78"/>
      <c r="TMC419" s="78"/>
      <c r="TMD419" s="78"/>
      <c r="TME419" s="78"/>
      <c r="TMF419" s="78"/>
      <c r="TMG419" s="78"/>
      <c r="TMH419" s="78"/>
      <c r="TMI419" s="78"/>
      <c r="TMJ419" s="78"/>
      <c r="TMK419" s="78"/>
      <c r="TML419" s="78"/>
      <c r="TMM419" s="78"/>
      <c r="TMN419" s="78"/>
      <c r="TMO419" s="78"/>
      <c r="TMP419" s="78"/>
      <c r="TMQ419" s="78"/>
      <c r="TMR419" s="78"/>
      <c r="TMS419" s="78"/>
      <c r="TMT419" s="78"/>
      <c r="TMU419" s="78"/>
      <c r="TMV419" s="78"/>
      <c r="TMW419" s="78"/>
      <c r="TMX419" s="78"/>
      <c r="TMY419" s="78"/>
      <c r="TMZ419" s="78"/>
      <c r="TNA419" s="78"/>
      <c r="TNB419" s="78"/>
      <c r="TNC419" s="78"/>
      <c r="TND419" s="78"/>
      <c r="TNE419" s="78"/>
      <c r="TNF419" s="78"/>
      <c r="TNG419" s="78"/>
      <c r="TNH419" s="78"/>
      <c r="TNI419" s="78"/>
      <c r="TNJ419" s="78"/>
      <c r="TNK419" s="78"/>
      <c r="TNL419" s="78"/>
      <c r="TNM419" s="78"/>
      <c r="TNN419" s="78"/>
      <c r="TNO419" s="78"/>
      <c r="TNP419" s="78"/>
      <c r="TNQ419" s="78"/>
      <c r="TNR419" s="78"/>
      <c r="TNS419" s="78"/>
      <c r="TNT419" s="78"/>
      <c r="TNU419" s="78"/>
      <c r="TNV419" s="78"/>
      <c r="TNW419" s="78"/>
      <c r="TNX419" s="78"/>
      <c r="TNY419" s="78"/>
      <c r="TNZ419" s="78"/>
      <c r="TOA419" s="78"/>
      <c r="TOB419" s="78"/>
      <c r="TOC419" s="78"/>
      <c r="TOD419" s="78"/>
      <c r="TOE419" s="78"/>
      <c r="TOF419" s="78"/>
      <c r="TOG419" s="78"/>
      <c r="TOH419" s="78"/>
      <c r="TOI419" s="78"/>
      <c r="TOJ419" s="78"/>
      <c r="TOK419" s="78"/>
      <c r="TOL419" s="78"/>
      <c r="TOM419" s="78"/>
      <c r="TON419" s="78"/>
      <c r="TOO419" s="78"/>
      <c r="TOP419" s="78"/>
      <c r="TOQ419" s="78"/>
      <c r="TOR419" s="78"/>
      <c r="TOS419" s="78"/>
      <c r="TOT419" s="78"/>
      <c r="TOU419" s="78"/>
      <c r="TOV419" s="78"/>
      <c r="TOW419" s="78"/>
      <c r="TOX419" s="78"/>
      <c r="TOY419" s="78"/>
      <c r="TOZ419" s="78"/>
      <c r="TPA419" s="78"/>
      <c r="TPB419" s="78"/>
      <c r="TPC419" s="78"/>
      <c r="TPD419" s="78"/>
      <c r="TPE419" s="78"/>
      <c r="TPF419" s="78"/>
      <c r="TPG419" s="78"/>
      <c r="TPH419" s="78"/>
      <c r="TPI419" s="78"/>
      <c r="TPJ419" s="78"/>
      <c r="TPK419" s="78"/>
      <c r="TPL419" s="78"/>
      <c r="TPM419" s="78"/>
      <c r="TPN419" s="78"/>
      <c r="TPO419" s="78"/>
      <c r="TPP419" s="78"/>
      <c r="TPQ419" s="78"/>
      <c r="TPR419" s="78"/>
      <c r="TPS419" s="78"/>
      <c r="TPT419" s="78"/>
      <c r="TPU419" s="78"/>
      <c r="TPV419" s="78"/>
      <c r="TPW419" s="78"/>
      <c r="TPX419" s="78"/>
      <c r="TPY419" s="78"/>
      <c r="TPZ419" s="78"/>
      <c r="TQA419" s="78"/>
      <c r="TQB419" s="78"/>
      <c r="TQC419" s="78"/>
      <c r="TQD419" s="78"/>
      <c r="TQE419" s="78"/>
      <c r="TQF419" s="78"/>
      <c r="TQG419" s="78"/>
      <c r="TQH419" s="78"/>
      <c r="TQI419" s="78"/>
      <c r="TQJ419" s="78"/>
      <c r="TQK419" s="78"/>
      <c r="TQL419" s="78"/>
      <c r="TQM419" s="78"/>
      <c r="TQN419" s="78"/>
      <c r="TQO419" s="78"/>
      <c r="TQP419" s="78"/>
      <c r="TQQ419" s="78"/>
      <c r="TQR419" s="78"/>
      <c r="TQS419" s="78"/>
      <c r="TQT419" s="78"/>
      <c r="TQU419" s="78"/>
      <c r="TQV419" s="78"/>
      <c r="TQW419" s="78"/>
      <c r="TQX419" s="78"/>
      <c r="TQY419" s="78"/>
      <c r="TQZ419" s="78"/>
      <c r="TRA419" s="78"/>
      <c r="TRB419" s="78"/>
      <c r="TRC419" s="78"/>
      <c r="TRD419" s="78"/>
      <c r="TRE419" s="78"/>
      <c r="TRF419" s="78"/>
      <c r="TRG419" s="78"/>
      <c r="TRH419" s="78"/>
      <c r="TRI419" s="78"/>
      <c r="TRJ419" s="78"/>
      <c r="TRK419" s="78"/>
      <c r="TRL419" s="78"/>
      <c r="TRM419" s="78"/>
      <c r="TRN419" s="78"/>
      <c r="TRO419" s="78"/>
      <c r="TRP419" s="78"/>
      <c r="TRQ419" s="78"/>
      <c r="TRR419" s="78"/>
      <c r="TRS419" s="78"/>
      <c r="TRT419" s="78"/>
      <c r="TRU419" s="78"/>
      <c r="TRV419" s="78"/>
      <c r="TRW419" s="78"/>
      <c r="TRX419" s="78"/>
      <c r="TRY419" s="78"/>
      <c r="TRZ419" s="78"/>
      <c r="TSA419" s="78"/>
      <c r="TSB419" s="78"/>
      <c r="TSC419" s="78"/>
      <c r="TSD419" s="78"/>
      <c r="TSE419" s="78"/>
      <c r="TSF419" s="78"/>
      <c r="TSG419" s="78"/>
      <c r="TSH419" s="78"/>
      <c r="TSI419" s="78"/>
      <c r="TSJ419" s="78"/>
      <c r="TSK419" s="78"/>
      <c r="TSL419" s="78"/>
      <c r="TSM419" s="78"/>
      <c r="TSN419" s="78"/>
      <c r="TSO419" s="78"/>
      <c r="TSP419" s="78"/>
      <c r="TSQ419" s="78"/>
      <c r="TSR419" s="78"/>
      <c r="TSS419" s="78"/>
      <c r="TST419" s="78"/>
      <c r="TSU419" s="78"/>
      <c r="TSV419" s="78"/>
      <c r="TSW419" s="78"/>
      <c r="TSX419" s="78"/>
      <c r="TSY419" s="78"/>
      <c r="TSZ419" s="78"/>
      <c r="TTA419" s="78"/>
      <c r="TTB419" s="78"/>
      <c r="TTC419" s="78"/>
      <c r="TTD419" s="78"/>
      <c r="TTE419" s="78"/>
      <c r="TTF419" s="78"/>
      <c r="TTG419" s="78"/>
      <c r="TTH419" s="78"/>
      <c r="TTI419" s="78"/>
      <c r="TTJ419" s="78"/>
      <c r="TTK419" s="78"/>
      <c r="TTL419" s="78"/>
      <c r="TTM419" s="78"/>
      <c r="TTN419" s="78"/>
      <c r="TTO419" s="78"/>
      <c r="TTP419" s="78"/>
      <c r="TTQ419" s="78"/>
      <c r="TTR419" s="78"/>
      <c r="TTS419" s="78"/>
      <c r="TTT419" s="78"/>
      <c r="TTU419" s="78"/>
      <c r="TTV419" s="78"/>
      <c r="TTW419" s="78"/>
      <c r="TTX419" s="78"/>
      <c r="TTY419" s="78"/>
      <c r="TTZ419" s="78"/>
      <c r="TUA419" s="78"/>
      <c r="TUB419" s="78"/>
      <c r="TUC419" s="78"/>
      <c r="TUD419" s="78"/>
      <c r="TUE419" s="78"/>
      <c r="TUF419" s="78"/>
      <c r="TUG419" s="78"/>
      <c r="TUH419" s="78"/>
      <c r="TUI419" s="78"/>
      <c r="TUJ419" s="78"/>
      <c r="TUK419" s="78"/>
      <c r="TUL419" s="78"/>
      <c r="TUM419" s="78"/>
      <c r="TUN419" s="78"/>
      <c r="TUO419" s="78"/>
      <c r="TUP419" s="78"/>
      <c r="TUQ419" s="78"/>
      <c r="TUR419" s="78"/>
      <c r="TUS419" s="78"/>
      <c r="TUT419" s="78"/>
      <c r="TUU419" s="78"/>
      <c r="TUV419" s="78"/>
      <c r="TUW419" s="78"/>
      <c r="TUX419" s="78"/>
      <c r="TUY419" s="78"/>
      <c r="TUZ419" s="78"/>
      <c r="TVA419" s="78"/>
      <c r="TVB419" s="78"/>
      <c r="TVC419" s="78"/>
      <c r="TVD419" s="78"/>
      <c r="TVE419" s="78"/>
      <c r="TVF419" s="78"/>
      <c r="TVG419" s="78"/>
      <c r="TVH419" s="78"/>
      <c r="TVI419" s="78"/>
      <c r="TVJ419" s="78"/>
      <c r="TVK419" s="78"/>
      <c r="TVL419" s="78"/>
      <c r="TVM419" s="78"/>
      <c r="TVN419" s="78"/>
      <c r="TVO419" s="78"/>
      <c r="TVP419" s="78"/>
      <c r="TVQ419" s="78"/>
      <c r="TVR419" s="78"/>
      <c r="TVS419" s="78"/>
      <c r="TVT419" s="78"/>
      <c r="TVU419" s="78"/>
      <c r="TVV419" s="78"/>
      <c r="TVW419" s="78"/>
      <c r="TVX419" s="78"/>
      <c r="TVY419" s="78"/>
      <c r="TVZ419" s="78"/>
      <c r="TWA419" s="78"/>
      <c r="TWB419" s="78"/>
      <c r="TWC419" s="78"/>
      <c r="TWD419" s="78"/>
      <c r="TWE419" s="78"/>
      <c r="TWF419" s="78"/>
      <c r="TWG419" s="78"/>
      <c r="TWH419" s="78"/>
      <c r="TWI419" s="78"/>
      <c r="TWJ419" s="78"/>
      <c r="TWK419" s="78"/>
      <c r="TWL419" s="78"/>
      <c r="TWM419" s="78"/>
      <c r="TWN419" s="78"/>
      <c r="TWO419" s="78"/>
      <c r="TWP419" s="78"/>
      <c r="TWQ419" s="78"/>
      <c r="TWR419" s="78"/>
      <c r="TWS419" s="78"/>
      <c r="TWT419" s="78"/>
      <c r="TWU419" s="78"/>
      <c r="TWV419" s="78"/>
      <c r="TWW419" s="78"/>
      <c r="TWX419" s="78"/>
      <c r="TWY419" s="78"/>
      <c r="TWZ419" s="78"/>
      <c r="TXA419" s="78"/>
      <c r="TXB419" s="78"/>
      <c r="TXC419" s="78"/>
      <c r="TXD419" s="78"/>
      <c r="TXE419" s="78"/>
      <c r="TXF419" s="78"/>
      <c r="TXG419" s="78"/>
      <c r="TXH419" s="78"/>
      <c r="TXI419" s="78"/>
      <c r="TXJ419" s="78"/>
      <c r="TXK419" s="78"/>
      <c r="TXL419" s="78"/>
      <c r="TXM419" s="78"/>
      <c r="TXN419" s="78"/>
      <c r="TXO419" s="78"/>
      <c r="TXP419" s="78"/>
      <c r="TXQ419" s="78"/>
      <c r="TXR419" s="78"/>
      <c r="TXS419" s="78"/>
      <c r="TXT419" s="78"/>
      <c r="TXU419" s="78"/>
      <c r="TXV419" s="78"/>
      <c r="TXW419" s="78"/>
      <c r="TXX419" s="78"/>
      <c r="TXY419" s="78"/>
      <c r="TXZ419" s="78"/>
      <c r="TYA419" s="78"/>
      <c r="TYB419" s="78"/>
      <c r="TYC419" s="78"/>
      <c r="TYD419" s="78"/>
      <c r="TYE419" s="78"/>
      <c r="TYF419" s="78"/>
      <c r="TYG419" s="78"/>
      <c r="TYH419" s="78"/>
      <c r="TYI419" s="78"/>
      <c r="TYJ419" s="78"/>
      <c r="TYK419" s="78"/>
      <c r="TYL419" s="78"/>
      <c r="TYM419" s="78"/>
      <c r="TYN419" s="78"/>
      <c r="TYO419" s="78"/>
      <c r="TYP419" s="78"/>
      <c r="TYQ419" s="78"/>
      <c r="TYR419" s="78"/>
      <c r="TYS419" s="78"/>
      <c r="TYT419" s="78"/>
      <c r="TYU419" s="78"/>
      <c r="TYV419" s="78"/>
      <c r="TYW419" s="78"/>
      <c r="TYX419" s="78"/>
      <c r="TYY419" s="78"/>
      <c r="TYZ419" s="78"/>
      <c r="TZA419" s="78"/>
      <c r="TZB419" s="78"/>
      <c r="TZC419" s="78"/>
      <c r="TZD419" s="78"/>
      <c r="TZE419" s="78"/>
      <c r="TZF419" s="78"/>
      <c r="TZG419" s="78"/>
      <c r="TZH419" s="78"/>
      <c r="TZI419" s="78"/>
      <c r="TZJ419" s="78"/>
      <c r="TZK419" s="78"/>
      <c r="TZL419" s="78"/>
      <c r="TZM419" s="78"/>
      <c r="TZN419" s="78"/>
      <c r="TZO419" s="78"/>
      <c r="TZP419" s="78"/>
      <c r="TZQ419" s="78"/>
      <c r="TZR419" s="78"/>
      <c r="TZS419" s="78"/>
      <c r="TZT419" s="78"/>
      <c r="TZU419" s="78"/>
      <c r="TZV419" s="78"/>
      <c r="TZW419" s="78"/>
      <c r="TZX419" s="78"/>
      <c r="TZY419" s="78"/>
      <c r="TZZ419" s="78"/>
      <c r="UAA419" s="78"/>
      <c r="UAB419" s="78"/>
      <c r="UAC419" s="78"/>
      <c r="UAD419" s="78"/>
      <c r="UAE419" s="78"/>
      <c r="UAF419" s="78"/>
      <c r="UAG419" s="78"/>
      <c r="UAH419" s="78"/>
      <c r="UAI419" s="78"/>
      <c r="UAJ419" s="78"/>
      <c r="UAK419" s="78"/>
      <c r="UAL419" s="78"/>
      <c r="UAM419" s="78"/>
      <c r="UAN419" s="78"/>
      <c r="UAO419" s="78"/>
      <c r="UAP419" s="78"/>
      <c r="UAQ419" s="78"/>
      <c r="UAR419" s="78"/>
      <c r="UAS419" s="78"/>
      <c r="UAT419" s="78"/>
      <c r="UAU419" s="78"/>
      <c r="UAV419" s="78"/>
      <c r="UAW419" s="78"/>
      <c r="UAX419" s="78"/>
      <c r="UAY419" s="78"/>
      <c r="UAZ419" s="78"/>
      <c r="UBA419" s="78"/>
      <c r="UBB419" s="78"/>
      <c r="UBC419" s="78"/>
      <c r="UBD419" s="78"/>
      <c r="UBE419" s="78"/>
      <c r="UBF419" s="78"/>
      <c r="UBG419" s="78"/>
      <c r="UBH419" s="78"/>
      <c r="UBI419" s="78"/>
      <c r="UBJ419" s="78"/>
      <c r="UBK419" s="78"/>
      <c r="UBL419" s="78"/>
      <c r="UBM419" s="78"/>
      <c r="UBN419" s="78"/>
      <c r="UBO419" s="78"/>
      <c r="UBP419" s="78"/>
      <c r="UBQ419" s="78"/>
      <c r="UBR419" s="78"/>
      <c r="UBS419" s="78"/>
      <c r="UBT419" s="78"/>
      <c r="UBU419" s="78"/>
      <c r="UBV419" s="78"/>
      <c r="UBW419" s="78"/>
      <c r="UBX419" s="78"/>
      <c r="UBY419" s="78"/>
      <c r="UBZ419" s="78"/>
      <c r="UCA419" s="78"/>
      <c r="UCB419" s="78"/>
      <c r="UCC419" s="78"/>
      <c r="UCD419" s="78"/>
      <c r="UCE419" s="78"/>
      <c r="UCF419" s="78"/>
      <c r="UCG419" s="78"/>
      <c r="UCH419" s="78"/>
      <c r="UCI419" s="78"/>
      <c r="UCJ419" s="78"/>
      <c r="UCK419" s="78"/>
      <c r="UCL419" s="78"/>
      <c r="UCM419" s="78"/>
      <c r="UCN419" s="78"/>
      <c r="UCO419" s="78"/>
      <c r="UCP419" s="78"/>
      <c r="UCQ419" s="78"/>
      <c r="UCR419" s="78"/>
      <c r="UCS419" s="78"/>
      <c r="UCT419" s="78"/>
      <c r="UCU419" s="78"/>
      <c r="UCV419" s="78"/>
      <c r="UCW419" s="78"/>
      <c r="UCX419" s="78"/>
      <c r="UCY419" s="78"/>
      <c r="UCZ419" s="78"/>
      <c r="UDA419" s="78"/>
      <c r="UDB419" s="78"/>
      <c r="UDC419" s="78"/>
      <c r="UDD419" s="78"/>
      <c r="UDE419" s="78"/>
      <c r="UDF419" s="78"/>
      <c r="UDG419" s="78"/>
      <c r="UDH419" s="78"/>
      <c r="UDI419" s="78"/>
      <c r="UDJ419" s="78"/>
      <c r="UDK419" s="78"/>
      <c r="UDL419" s="78"/>
      <c r="UDM419" s="78"/>
      <c r="UDN419" s="78"/>
      <c r="UDO419" s="78"/>
      <c r="UDP419" s="78"/>
      <c r="UDQ419" s="78"/>
      <c r="UDR419" s="78"/>
      <c r="UDS419" s="78"/>
      <c r="UDT419" s="78"/>
      <c r="UDU419" s="78"/>
      <c r="UDV419" s="78"/>
      <c r="UDW419" s="78"/>
      <c r="UDX419" s="78"/>
      <c r="UDY419" s="78"/>
      <c r="UDZ419" s="78"/>
      <c r="UEA419" s="78"/>
      <c r="UEB419" s="78"/>
      <c r="UEC419" s="78"/>
      <c r="UED419" s="78"/>
      <c r="UEE419" s="78"/>
      <c r="UEF419" s="78"/>
      <c r="UEG419" s="78"/>
      <c r="UEH419" s="78"/>
      <c r="UEI419" s="78"/>
      <c r="UEJ419" s="78"/>
      <c r="UEK419" s="78"/>
      <c r="UEL419" s="78"/>
      <c r="UEM419" s="78"/>
      <c r="UEN419" s="78"/>
      <c r="UEO419" s="78"/>
      <c r="UEP419" s="78"/>
      <c r="UEQ419" s="78"/>
      <c r="UER419" s="78"/>
      <c r="UES419" s="78"/>
      <c r="UET419" s="78"/>
      <c r="UEU419" s="78"/>
      <c r="UEV419" s="78"/>
      <c r="UEW419" s="78"/>
      <c r="UEX419" s="78"/>
      <c r="UEY419" s="78"/>
      <c r="UEZ419" s="78"/>
      <c r="UFA419" s="78"/>
      <c r="UFB419" s="78"/>
      <c r="UFC419" s="78"/>
      <c r="UFD419" s="78"/>
      <c r="UFE419" s="78"/>
      <c r="UFF419" s="78"/>
      <c r="UFG419" s="78"/>
      <c r="UFH419" s="78"/>
      <c r="UFI419" s="78"/>
      <c r="UFJ419" s="78"/>
      <c r="UFK419" s="78"/>
      <c r="UFL419" s="78"/>
      <c r="UFM419" s="78"/>
      <c r="UFN419" s="78"/>
      <c r="UFO419" s="78"/>
      <c r="UFP419" s="78"/>
      <c r="UFQ419" s="78"/>
      <c r="UFR419" s="78"/>
      <c r="UFS419" s="78"/>
      <c r="UFT419" s="78"/>
      <c r="UFU419" s="78"/>
      <c r="UFV419" s="78"/>
      <c r="UFW419" s="78"/>
      <c r="UFX419" s="78"/>
      <c r="UFY419" s="78"/>
      <c r="UFZ419" s="78"/>
      <c r="UGA419" s="78"/>
      <c r="UGB419" s="78"/>
      <c r="UGC419" s="78"/>
      <c r="UGD419" s="78"/>
      <c r="UGE419" s="78"/>
      <c r="UGF419" s="78"/>
      <c r="UGG419" s="78"/>
      <c r="UGH419" s="78"/>
      <c r="UGI419" s="78"/>
      <c r="UGJ419" s="78"/>
      <c r="UGK419" s="78"/>
      <c r="UGL419" s="78"/>
      <c r="UGM419" s="78"/>
      <c r="UGN419" s="78"/>
      <c r="UGO419" s="78"/>
      <c r="UGP419" s="78"/>
      <c r="UGQ419" s="78"/>
      <c r="UGR419" s="78"/>
      <c r="UGS419" s="78"/>
      <c r="UGT419" s="78"/>
      <c r="UGU419" s="78"/>
      <c r="UGV419" s="78"/>
      <c r="UGW419" s="78"/>
      <c r="UGX419" s="78"/>
      <c r="UGY419" s="78"/>
      <c r="UGZ419" s="78"/>
      <c r="UHA419" s="78"/>
      <c r="UHB419" s="78"/>
      <c r="UHC419" s="78"/>
      <c r="UHD419" s="78"/>
      <c r="UHE419" s="78"/>
      <c r="UHF419" s="78"/>
      <c r="UHG419" s="78"/>
      <c r="UHH419" s="78"/>
      <c r="UHI419" s="78"/>
      <c r="UHJ419" s="78"/>
      <c r="UHK419" s="78"/>
      <c r="UHL419" s="78"/>
      <c r="UHM419" s="78"/>
      <c r="UHN419" s="78"/>
      <c r="UHO419" s="78"/>
      <c r="UHP419" s="78"/>
      <c r="UHQ419" s="78"/>
      <c r="UHR419" s="78"/>
      <c r="UHS419" s="78"/>
      <c r="UHT419" s="78"/>
      <c r="UHU419" s="78"/>
      <c r="UHV419" s="78"/>
      <c r="UHW419" s="78"/>
      <c r="UHX419" s="78"/>
      <c r="UHY419" s="78"/>
      <c r="UHZ419" s="78"/>
      <c r="UIA419" s="78"/>
      <c r="UIB419" s="78"/>
      <c r="UIC419" s="78"/>
      <c r="UID419" s="78"/>
      <c r="UIE419" s="78"/>
      <c r="UIF419" s="78"/>
      <c r="UIG419" s="78"/>
      <c r="UIH419" s="78"/>
      <c r="UII419" s="78"/>
      <c r="UIJ419" s="78"/>
      <c r="UIK419" s="78"/>
      <c r="UIL419" s="78"/>
      <c r="UIM419" s="78"/>
      <c r="UIN419" s="78"/>
      <c r="UIO419" s="78"/>
      <c r="UIP419" s="78"/>
      <c r="UIQ419" s="78"/>
      <c r="UIR419" s="78"/>
      <c r="UIS419" s="78"/>
      <c r="UIT419" s="78"/>
      <c r="UIU419" s="78"/>
      <c r="UIV419" s="78"/>
      <c r="UIW419" s="78"/>
      <c r="UIX419" s="78"/>
      <c r="UIY419" s="78"/>
      <c r="UIZ419" s="78"/>
      <c r="UJA419" s="78"/>
      <c r="UJB419" s="78"/>
      <c r="UJC419" s="78"/>
      <c r="UJD419" s="78"/>
      <c r="UJE419" s="78"/>
      <c r="UJF419" s="78"/>
      <c r="UJG419" s="78"/>
      <c r="UJH419" s="78"/>
      <c r="UJI419" s="78"/>
      <c r="UJJ419" s="78"/>
      <c r="UJK419" s="78"/>
      <c r="UJL419" s="78"/>
      <c r="UJM419" s="78"/>
      <c r="UJN419" s="78"/>
      <c r="UJO419" s="78"/>
      <c r="UJP419" s="78"/>
      <c r="UJQ419" s="78"/>
      <c r="UJR419" s="78"/>
      <c r="UJS419" s="78"/>
      <c r="UJT419" s="78"/>
      <c r="UJU419" s="78"/>
      <c r="UJV419" s="78"/>
      <c r="UJW419" s="78"/>
      <c r="UJX419" s="78"/>
      <c r="UJY419" s="78"/>
      <c r="UJZ419" s="78"/>
      <c r="UKA419" s="78"/>
      <c r="UKB419" s="78"/>
      <c r="UKC419" s="78"/>
      <c r="UKD419" s="78"/>
      <c r="UKE419" s="78"/>
      <c r="UKF419" s="78"/>
      <c r="UKG419" s="78"/>
      <c r="UKH419" s="78"/>
      <c r="UKI419" s="78"/>
      <c r="UKJ419" s="78"/>
      <c r="UKK419" s="78"/>
      <c r="UKL419" s="78"/>
      <c r="UKM419" s="78"/>
      <c r="UKN419" s="78"/>
      <c r="UKO419" s="78"/>
      <c r="UKP419" s="78"/>
      <c r="UKQ419" s="78"/>
      <c r="UKR419" s="78"/>
      <c r="UKS419" s="78"/>
      <c r="UKT419" s="78"/>
      <c r="UKU419" s="78"/>
      <c r="UKV419" s="78"/>
      <c r="UKW419" s="78"/>
      <c r="UKX419" s="78"/>
      <c r="UKY419" s="78"/>
      <c r="UKZ419" s="78"/>
      <c r="ULA419" s="78"/>
      <c r="ULB419" s="78"/>
      <c r="ULC419" s="78"/>
      <c r="ULD419" s="78"/>
      <c r="ULE419" s="78"/>
      <c r="ULF419" s="78"/>
      <c r="ULG419" s="78"/>
      <c r="ULH419" s="78"/>
      <c r="ULI419" s="78"/>
      <c r="ULJ419" s="78"/>
      <c r="ULK419" s="78"/>
      <c r="ULL419" s="78"/>
      <c r="ULM419" s="78"/>
      <c r="ULN419" s="78"/>
      <c r="ULO419" s="78"/>
      <c r="ULP419" s="78"/>
      <c r="ULQ419" s="78"/>
      <c r="ULR419" s="78"/>
      <c r="ULS419" s="78"/>
      <c r="ULT419" s="78"/>
      <c r="ULU419" s="78"/>
      <c r="ULV419" s="78"/>
      <c r="ULW419" s="78"/>
      <c r="ULX419" s="78"/>
      <c r="ULY419" s="78"/>
      <c r="ULZ419" s="78"/>
      <c r="UMA419" s="78"/>
      <c r="UMB419" s="78"/>
      <c r="UMC419" s="78"/>
      <c r="UMD419" s="78"/>
      <c r="UME419" s="78"/>
      <c r="UMF419" s="78"/>
      <c r="UMG419" s="78"/>
      <c r="UMH419" s="78"/>
      <c r="UMI419" s="78"/>
      <c r="UMJ419" s="78"/>
      <c r="UMK419" s="78"/>
      <c r="UML419" s="78"/>
      <c r="UMM419" s="78"/>
      <c r="UMN419" s="78"/>
      <c r="UMO419" s="78"/>
      <c r="UMP419" s="78"/>
      <c r="UMQ419" s="78"/>
      <c r="UMR419" s="78"/>
      <c r="UMS419" s="78"/>
      <c r="UMT419" s="78"/>
      <c r="UMU419" s="78"/>
      <c r="UMV419" s="78"/>
      <c r="UMW419" s="78"/>
      <c r="UMX419" s="78"/>
      <c r="UMY419" s="78"/>
      <c r="UMZ419" s="78"/>
      <c r="UNA419" s="78"/>
      <c r="UNB419" s="78"/>
      <c r="UNC419" s="78"/>
      <c r="UND419" s="78"/>
      <c r="UNE419" s="78"/>
      <c r="UNF419" s="78"/>
      <c r="UNG419" s="78"/>
      <c r="UNH419" s="78"/>
      <c r="UNI419" s="78"/>
      <c r="UNJ419" s="78"/>
      <c r="UNK419" s="78"/>
      <c r="UNL419" s="78"/>
      <c r="UNM419" s="78"/>
      <c r="UNN419" s="78"/>
      <c r="UNO419" s="78"/>
      <c r="UNP419" s="78"/>
      <c r="UNQ419" s="78"/>
      <c r="UNR419" s="78"/>
      <c r="UNS419" s="78"/>
      <c r="UNT419" s="78"/>
      <c r="UNU419" s="78"/>
      <c r="UNV419" s="78"/>
      <c r="UNW419" s="78"/>
      <c r="UNX419" s="78"/>
      <c r="UNY419" s="78"/>
      <c r="UNZ419" s="78"/>
      <c r="UOA419" s="78"/>
      <c r="UOB419" s="78"/>
      <c r="UOC419" s="78"/>
      <c r="UOD419" s="78"/>
      <c r="UOE419" s="78"/>
      <c r="UOF419" s="78"/>
      <c r="UOG419" s="78"/>
      <c r="UOH419" s="78"/>
      <c r="UOI419" s="78"/>
      <c r="UOJ419" s="78"/>
      <c r="UOK419" s="78"/>
      <c r="UOL419" s="78"/>
      <c r="UOM419" s="78"/>
      <c r="UON419" s="78"/>
      <c r="UOO419" s="78"/>
      <c r="UOP419" s="78"/>
      <c r="UOQ419" s="78"/>
      <c r="UOR419" s="78"/>
      <c r="UOS419" s="78"/>
      <c r="UOT419" s="78"/>
      <c r="UOU419" s="78"/>
      <c r="UOV419" s="78"/>
      <c r="UOW419" s="78"/>
      <c r="UOX419" s="78"/>
      <c r="UOY419" s="78"/>
      <c r="UOZ419" s="78"/>
      <c r="UPA419" s="78"/>
      <c r="UPB419" s="78"/>
      <c r="UPC419" s="78"/>
      <c r="UPD419" s="78"/>
      <c r="UPE419" s="78"/>
      <c r="UPF419" s="78"/>
      <c r="UPG419" s="78"/>
      <c r="UPH419" s="78"/>
      <c r="UPI419" s="78"/>
      <c r="UPJ419" s="78"/>
      <c r="UPK419" s="78"/>
      <c r="UPL419" s="78"/>
      <c r="UPM419" s="78"/>
      <c r="UPN419" s="78"/>
      <c r="UPO419" s="78"/>
      <c r="UPP419" s="78"/>
      <c r="UPQ419" s="78"/>
      <c r="UPR419" s="78"/>
      <c r="UPS419" s="78"/>
      <c r="UPT419" s="78"/>
      <c r="UPU419" s="78"/>
      <c r="UPV419" s="78"/>
      <c r="UPW419" s="78"/>
      <c r="UPX419" s="78"/>
      <c r="UPY419" s="78"/>
      <c r="UPZ419" s="78"/>
      <c r="UQA419" s="78"/>
      <c r="UQB419" s="78"/>
      <c r="UQC419" s="78"/>
      <c r="UQD419" s="78"/>
      <c r="UQE419" s="78"/>
      <c r="UQF419" s="78"/>
      <c r="UQG419" s="78"/>
      <c r="UQH419" s="78"/>
      <c r="UQI419" s="78"/>
      <c r="UQJ419" s="78"/>
      <c r="UQK419" s="78"/>
      <c r="UQL419" s="78"/>
      <c r="UQM419" s="78"/>
      <c r="UQN419" s="78"/>
      <c r="UQO419" s="78"/>
      <c r="UQP419" s="78"/>
      <c r="UQQ419" s="78"/>
      <c r="UQR419" s="78"/>
      <c r="UQS419" s="78"/>
      <c r="UQT419" s="78"/>
      <c r="UQU419" s="78"/>
      <c r="UQV419" s="78"/>
      <c r="UQW419" s="78"/>
      <c r="UQX419" s="78"/>
      <c r="UQY419" s="78"/>
      <c r="UQZ419" s="78"/>
      <c r="URA419" s="78"/>
      <c r="URB419" s="78"/>
      <c r="URC419" s="78"/>
      <c r="URD419" s="78"/>
      <c r="URE419" s="78"/>
      <c r="URF419" s="78"/>
      <c r="URG419" s="78"/>
      <c r="URH419" s="78"/>
      <c r="URI419" s="78"/>
      <c r="URJ419" s="78"/>
      <c r="URK419" s="78"/>
      <c r="URL419" s="78"/>
      <c r="URM419" s="78"/>
      <c r="URN419" s="78"/>
      <c r="URO419" s="78"/>
      <c r="URP419" s="78"/>
      <c r="URQ419" s="78"/>
      <c r="URR419" s="78"/>
      <c r="URS419" s="78"/>
      <c r="URT419" s="78"/>
      <c r="URU419" s="78"/>
      <c r="URV419" s="78"/>
      <c r="URW419" s="78"/>
      <c r="URX419" s="78"/>
      <c r="URY419" s="78"/>
      <c r="URZ419" s="78"/>
      <c r="USA419" s="78"/>
      <c r="USB419" s="78"/>
      <c r="USC419" s="78"/>
      <c r="USD419" s="78"/>
      <c r="USE419" s="78"/>
      <c r="USF419" s="78"/>
      <c r="USG419" s="78"/>
      <c r="USH419" s="78"/>
      <c r="USI419" s="78"/>
      <c r="USJ419" s="78"/>
      <c r="USK419" s="78"/>
      <c r="USL419" s="78"/>
      <c r="USM419" s="78"/>
      <c r="USN419" s="78"/>
      <c r="USO419" s="78"/>
      <c r="USP419" s="78"/>
      <c r="USQ419" s="78"/>
      <c r="USR419" s="78"/>
      <c r="USS419" s="78"/>
      <c r="UST419" s="78"/>
      <c r="USU419" s="78"/>
      <c r="USV419" s="78"/>
      <c r="USW419" s="78"/>
      <c r="USX419" s="78"/>
      <c r="USY419" s="78"/>
      <c r="USZ419" s="78"/>
      <c r="UTA419" s="78"/>
      <c r="UTB419" s="78"/>
      <c r="UTC419" s="78"/>
      <c r="UTD419" s="78"/>
      <c r="UTE419" s="78"/>
      <c r="UTF419" s="78"/>
      <c r="UTG419" s="78"/>
      <c r="UTH419" s="78"/>
      <c r="UTI419" s="78"/>
      <c r="UTJ419" s="78"/>
      <c r="UTK419" s="78"/>
      <c r="UTL419" s="78"/>
      <c r="UTM419" s="78"/>
      <c r="UTN419" s="78"/>
      <c r="UTO419" s="78"/>
      <c r="UTP419" s="78"/>
      <c r="UTQ419" s="78"/>
      <c r="UTR419" s="78"/>
      <c r="UTS419" s="78"/>
      <c r="UTT419" s="78"/>
      <c r="UTU419" s="78"/>
      <c r="UTV419" s="78"/>
      <c r="UTW419" s="78"/>
      <c r="UTX419" s="78"/>
      <c r="UTY419" s="78"/>
      <c r="UTZ419" s="78"/>
      <c r="UUA419" s="78"/>
      <c r="UUB419" s="78"/>
      <c r="UUC419" s="78"/>
      <c r="UUD419" s="78"/>
      <c r="UUE419" s="78"/>
      <c r="UUF419" s="78"/>
      <c r="UUG419" s="78"/>
      <c r="UUH419" s="78"/>
      <c r="UUI419" s="78"/>
      <c r="UUJ419" s="78"/>
      <c r="UUK419" s="78"/>
      <c r="UUL419" s="78"/>
      <c r="UUM419" s="78"/>
      <c r="UUN419" s="78"/>
      <c r="UUO419" s="78"/>
      <c r="UUP419" s="78"/>
      <c r="UUQ419" s="78"/>
      <c r="UUR419" s="78"/>
      <c r="UUS419" s="78"/>
      <c r="UUT419" s="78"/>
      <c r="UUU419" s="78"/>
      <c r="UUV419" s="78"/>
      <c r="UUW419" s="78"/>
      <c r="UUX419" s="78"/>
      <c r="UUY419" s="78"/>
      <c r="UUZ419" s="78"/>
      <c r="UVA419" s="78"/>
      <c r="UVB419" s="78"/>
      <c r="UVC419" s="78"/>
      <c r="UVD419" s="78"/>
      <c r="UVE419" s="78"/>
      <c r="UVF419" s="78"/>
      <c r="UVG419" s="78"/>
      <c r="UVH419" s="78"/>
      <c r="UVI419" s="78"/>
      <c r="UVJ419" s="78"/>
      <c r="UVK419" s="78"/>
      <c r="UVL419" s="78"/>
      <c r="UVM419" s="78"/>
      <c r="UVN419" s="78"/>
      <c r="UVO419" s="78"/>
      <c r="UVP419" s="78"/>
      <c r="UVQ419" s="78"/>
      <c r="UVR419" s="78"/>
      <c r="UVS419" s="78"/>
      <c r="UVT419" s="78"/>
      <c r="UVU419" s="78"/>
      <c r="UVV419" s="78"/>
      <c r="UVW419" s="78"/>
      <c r="UVX419" s="78"/>
      <c r="UVY419" s="78"/>
      <c r="UVZ419" s="78"/>
      <c r="UWA419" s="78"/>
      <c r="UWB419" s="78"/>
      <c r="UWC419" s="78"/>
      <c r="UWD419" s="78"/>
      <c r="UWE419" s="78"/>
      <c r="UWF419" s="78"/>
      <c r="UWG419" s="78"/>
      <c r="UWH419" s="78"/>
      <c r="UWI419" s="78"/>
      <c r="UWJ419" s="78"/>
      <c r="UWK419" s="78"/>
      <c r="UWL419" s="78"/>
      <c r="UWM419" s="78"/>
      <c r="UWN419" s="78"/>
      <c r="UWO419" s="78"/>
      <c r="UWP419" s="78"/>
      <c r="UWQ419" s="78"/>
      <c r="UWR419" s="78"/>
      <c r="UWS419" s="78"/>
      <c r="UWT419" s="78"/>
      <c r="UWU419" s="78"/>
      <c r="UWV419" s="78"/>
      <c r="UWW419" s="78"/>
      <c r="UWX419" s="78"/>
      <c r="UWY419" s="78"/>
      <c r="UWZ419" s="78"/>
      <c r="UXA419" s="78"/>
      <c r="UXB419" s="78"/>
      <c r="UXC419" s="78"/>
      <c r="UXD419" s="78"/>
      <c r="UXE419" s="78"/>
      <c r="UXF419" s="78"/>
      <c r="UXG419" s="78"/>
      <c r="UXH419" s="78"/>
      <c r="UXI419" s="78"/>
      <c r="UXJ419" s="78"/>
      <c r="UXK419" s="78"/>
      <c r="UXL419" s="78"/>
      <c r="UXM419" s="78"/>
      <c r="UXN419" s="78"/>
      <c r="UXO419" s="78"/>
      <c r="UXP419" s="78"/>
      <c r="UXQ419" s="78"/>
      <c r="UXR419" s="78"/>
      <c r="UXS419" s="78"/>
      <c r="UXT419" s="78"/>
      <c r="UXU419" s="78"/>
      <c r="UXV419" s="78"/>
      <c r="UXW419" s="78"/>
      <c r="UXX419" s="78"/>
      <c r="UXY419" s="78"/>
      <c r="UXZ419" s="78"/>
      <c r="UYA419" s="78"/>
      <c r="UYB419" s="78"/>
      <c r="UYC419" s="78"/>
      <c r="UYD419" s="78"/>
      <c r="UYE419" s="78"/>
      <c r="UYF419" s="78"/>
      <c r="UYG419" s="78"/>
      <c r="UYH419" s="78"/>
      <c r="UYI419" s="78"/>
      <c r="UYJ419" s="78"/>
      <c r="UYK419" s="78"/>
      <c r="UYL419" s="78"/>
      <c r="UYM419" s="78"/>
      <c r="UYN419" s="78"/>
      <c r="UYO419" s="78"/>
      <c r="UYP419" s="78"/>
      <c r="UYQ419" s="78"/>
      <c r="UYR419" s="78"/>
      <c r="UYS419" s="78"/>
      <c r="UYT419" s="78"/>
      <c r="UYU419" s="78"/>
      <c r="UYV419" s="78"/>
      <c r="UYW419" s="78"/>
      <c r="UYX419" s="78"/>
      <c r="UYY419" s="78"/>
      <c r="UYZ419" s="78"/>
      <c r="UZA419" s="78"/>
      <c r="UZB419" s="78"/>
      <c r="UZC419" s="78"/>
      <c r="UZD419" s="78"/>
      <c r="UZE419" s="78"/>
      <c r="UZF419" s="78"/>
      <c r="UZG419" s="78"/>
      <c r="UZH419" s="78"/>
      <c r="UZI419" s="78"/>
      <c r="UZJ419" s="78"/>
      <c r="UZK419" s="78"/>
      <c r="UZL419" s="78"/>
      <c r="UZM419" s="78"/>
      <c r="UZN419" s="78"/>
      <c r="UZO419" s="78"/>
      <c r="UZP419" s="78"/>
      <c r="UZQ419" s="78"/>
      <c r="UZR419" s="78"/>
      <c r="UZS419" s="78"/>
      <c r="UZT419" s="78"/>
      <c r="UZU419" s="78"/>
      <c r="UZV419" s="78"/>
      <c r="UZW419" s="78"/>
      <c r="UZX419" s="78"/>
      <c r="UZY419" s="78"/>
      <c r="UZZ419" s="78"/>
      <c r="VAA419" s="78"/>
      <c r="VAB419" s="78"/>
      <c r="VAC419" s="78"/>
      <c r="VAD419" s="78"/>
      <c r="VAE419" s="78"/>
      <c r="VAF419" s="78"/>
      <c r="VAG419" s="78"/>
      <c r="VAH419" s="78"/>
      <c r="VAI419" s="78"/>
      <c r="VAJ419" s="78"/>
      <c r="VAK419" s="78"/>
      <c r="VAL419" s="78"/>
      <c r="VAM419" s="78"/>
      <c r="VAN419" s="78"/>
      <c r="VAO419" s="78"/>
      <c r="VAP419" s="78"/>
      <c r="VAQ419" s="78"/>
      <c r="VAR419" s="78"/>
      <c r="VAS419" s="78"/>
      <c r="VAT419" s="78"/>
      <c r="VAU419" s="78"/>
      <c r="VAV419" s="78"/>
      <c r="VAW419" s="78"/>
      <c r="VAX419" s="78"/>
      <c r="VAY419" s="78"/>
      <c r="VAZ419" s="78"/>
      <c r="VBA419" s="78"/>
      <c r="VBB419" s="78"/>
      <c r="VBC419" s="78"/>
      <c r="VBD419" s="78"/>
      <c r="VBE419" s="78"/>
      <c r="VBF419" s="78"/>
      <c r="VBG419" s="78"/>
      <c r="VBH419" s="78"/>
      <c r="VBI419" s="78"/>
      <c r="VBJ419" s="78"/>
      <c r="VBK419" s="78"/>
      <c r="VBL419" s="78"/>
      <c r="VBM419" s="78"/>
      <c r="VBN419" s="78"/>
      <c r="VBO419" s="78"/>
      <c r="VBP419" s="78"/>
      <c r="VBQ419" s="78"/>
      <c r="VBR419" s="78"/>
      <c r="VBS419" s="78"/>
      <c r="VBT419" s="78"/>
      <c r="VBU419" s="78"/>
      <c r="VBV419" s="78"/>
      <c r="VBW419" s="78"/>
      <c r="VBX419" s="78"/>
      <c r="VBY419" s="78"/>
      <c r="VBZ419" s="78"/>
      <c r="VCA419" s="78"/>
      <c r="VCB419" s="78"/>
      <c r="VCC419" s="78"/>
      <c r="VCD419" s="78"/>
      <c r="VCE419" s="78"/>
      <c r="VCF419" s="78"/>
      <c r="VCG419" s="78"/>
      <c r="VCH419" s="78"/>
      <c r="VCI419" s="78"/>
      <c r="VCJ419" s="78"/>
      <c r="VCK419" s="78"/>
      <c r="VCL419" s="78"/>
      <c r="VCM419" s="78"/>
      <c r="VCN419" s="78"/>
      <c r="VCO419" s="78"/>
      <c r="VCP419" s="78"/>
      <c r="VCQ419" s="78"/>
      <c r="VCR419" s="78"/>
      <c r="VCS419" s="78"/>
      <c r="VCT419" s="78"/>
      <c r="VCU419" s="78"/>
      <c r="VCV419" s="78"/>
      <c r="VCW419" s="78"/>
      <c r="VCX419" s="78"/>
      <c r="VCY419" s="78"/>
      <c r="VCZ419" s="78"/>
      <c r="VDA419" s="78"/>
      <c r="VDB419" s="78"/>
      <c r="VDC419" s="78"/>
      <c r="VDD419" s="78"/>
      <c r="VDE419" s="78"/>
      <c r="VDF419" s="78"/>
      <c r="VDG419" s="78"/>
      <c r="VDH419" s="78"/>
      <c r="VDI419" s="78"/>
      <c r="VDJ419" s="78"/>
      <c r="VDK419" s="78"/>
      <c r="VDL419" s="78"/>
      <c r="VDM419" s="78"/>
      <c r="VDN419" s="78"/>
      <c r="VDO419" s="78"/>
      <c r="VDP419" s="78"/>
      <c r="VDQ419" s="78"/>
      <c r="VDR419" s="78"/>
      <c r="VDS419" s="78"/>
      <c r="VDT419" s="78"/>
      <c r="VDU419" s="78"/>
      <c r="VDV419" s="78"/>
      <c r="VDW419" s="78"/>
      <c r="VDX419" s="78"/>
      <c r="VDY419" s="78"/>
      <c r="VDZ419" s="78"/>
      <c r="VEA419" s="78"/>
      <c r="VEB419" s="78"/>
      <c r="VEC419" s="78"/>
      <c r="VED419" s="78"/>
      <c r="VEE419" s="78"/>
      <c r="VEF419" s="78"/>
      <c r="VEG419" s="78"/>
      <c r="VEH419" s="78"/>
      <c r="VEI419" s="78"/>
      <c r="VEJ419" s="78"/>
      <c r="VEK419" s="78"/>
      <c r="VEL419" s="78"/>
      <c r="VEM419" s="78"/>
      <c r="VEN419" s="78"/>
      <c r="VEO419" s="78"/>
      <c r="VEP419" s="78"/>
      <c r="VEQ419" s="78"/>
      <c r="VER419" s="78"/>
      <c r="VES419" s="78"/>
      <c r="VET419" s="78"/>
      <c r="VEU419" s="78"/>
      <c r="VEV419" s="78"/>
      <c r="VEW419" s="78"/>
      <c r="VEX419" s="78"/>
      <c r="VEY419" s="78"/>
      <c r="VEZ419" s="78"/>
      <c r="VFA419" s="78"/>
      <c r="VFB419" s="78"/>
      <c r="VFC419" s="78"/>
      <c r="VFD419" s="78"/>
      <c r="VFE419" s="78"/>
      <c r="VFF419" s="78"/>
      <c r="VFG419" s="78"/>
      <c r="VFH419" s="78"/>
      <c r="VFI419" s="78"/>
      <c r="VFJ419" s="78"/>
      <c r="VFK419" s="78"/>
      <c r="VFL419" s="78"/>
      <c r="VFM419" s="78"/>
      <c r="VFN419" s="78"/>
      <c r="VFO419" s="78"/>
      <c r="VFP419" s="78"/>
      <c r="VFQ419" s="78"/>
      <c r="VFR419" s="78"/>
      <c r="VFS419" s="78"/>
      <c r="VFT419" s="78"/>
      <c r="VFU419" s="78"/>
      <c r="VFV419" s="78"/>
      <c r="VFW419" s="78"/>
      <c r="VFX419" s="78"/>
      <c r="VFY419" s="78"/>
      <c r="VFZ419" s="78"/>
      <c r="VGA419" s="78"/>
      <c r="VGB419" s="78"/>
      <c r="VGC419" s="78"/>
      <c r="VGD419" s="78"/>
      <c r="VGE419" s="78"/>
      <c r="VGF419" s="78"/>
      <c r="VGG419" s="78"/>
      <c r="VGH419" s="78"/>
      <c r="VGI419" s="78"/>
      <c r="VGJ419" s="78"/>
      <c r="VGK419" s="78"/>
      <c r="VGL419" s="78"/>
      <c r="VGM419" s="78"/>
      <c r="VGN419" s="78"/>
      <c r="VGO419" s="78"/>
      <c r="VGP419" s="78"/>
      <c r="VGQ419" s="78"/>
      <c r="VGR419" s="78"/>
      <c r="VGS419" s="78"/>
      <c r="VGT419" s="78"/>
      <c r="VGU419" s="78"/>
      <c r="VGV419" s="78"/>
      <c r="VGW419" s="78"/>
      <c r="VGX419" s="78"/>
      <c r="VGY419" s="78"/>
      <c r="VGZ419" s="78"/>
      <c r="VHA419" s="78"/>
      <c r="VHB419" s="78"/>
      <c r="VHC419" s="78"/>
      <c r="VHD419" s="78"/>
      <c r="VHE419" s="78"/>
      <c r="VHF419" s="78"/>
      <c r="VHG419" s="78"/>
      <c r="VHH419" s="78"/>
      <c r="VHI419" s="78"/>
      <c r="VHJ419" s="78"/>
      <c r="VHK419" s="78"/>
      <c r="VHL419" s="78"/>
      <c r="VHM419" s="78"/>
      <c r="VHN419" s="78"/>
      <c r="VHO419" s="78"/>
      <c r="VHP419" s="78"/>
      <c r="VHQ419" s="78"/>
      <c r="VHR419" s="78"/>
      <c r="VHS419" s="78"/>
      <c r="VHT419" s="78"/>
      <c r="VHU419" s="78"/>
      <c r="VHV419" s="78"/>
      <c r="VHW419" s="78"/>
      <c r="VHX419" s="78"/>
      <c r="VHY419" s="78"/>
      <c r="VHZ419" s="78"/>
      <c r="VIA419" s="78"/>
      <c r="VIB419" s="78"/>
      <c r="VIC419" s="78"/>
      <c r="VID419" s="78"/>
      <c r="VIE419" s="78"/>
      <c r="VIF419" s="78"/>
      <c r="VIG419" s="78"/>
      <c r="VIH419" s="78"/>
      <c r="VII419" s="78"/>
      <c r="VIJ419" s="78"/>
      <c r="VIK419" s="78"/>
      <c r="VIL419" s="78"/>
      <c r="VIM419" s="78"/>
      <c r="VIN419" s="78"/>
      <c r="VIO419" s="78"/>
      <c r="VIP419" s="78"/>
      <c r="VIQ419" s="78"/>
      <c r="VIR419" s="78"/>
      <c r="VIS419" s="78"/>
      <c r="VIT419" s="78"/>
      <c r="VIU419" s="78"/>
      <c r="VIV419" s="78"/>
      <c r="VIW419" s="78"/>
      <c r="VIX419" s="78"/>
      <c r="VIY419" s="78"/>
      <c r="VIZ419" s="78"/>
      <c r="VJA419" s="78"/>
      <c r="VJB419" s="78"/>
      <c r="VJC419" s="78"/>
      <c r="VJD419" s="78"/>
      <c r="VJE419" s="78"/>
      <c r="VJF419" s="78"/>
      <c r="VJG419" s="78"/>
      <c r="VJH419" s="78"/>
      <c r="VJI419" s="78"/>
      <c r="VJJ419" s="78"/>
      <c r="VJK419" s="78"/>
      <c r="VJL419" s="78"/>
      <c r="VJM419" s="78"/>
      <c r="VJN419" s="78"/>
      <c r="VJO419" s="78"/>
      <c r="VJP419" s="78"/>
      <c r="VJQ419" s="78"/>
      <c r="VJR419" s="78"/>
      <c r="VJS419" s="78"/>
      <c r="VJT419" s="78"/>
      <c r="VJU419" s="78"/>
      <c r="VJV419" s="78"/>
      <c r="VJW419" s="78"/>
      <c r="VJX419" s="78"/>
      <c r="VJY419" s="78"/>
      <c r="VJZ419" s="78"/>
      <c r="VKA419" s="78"/>
      <c r="VKB419" s="78"/>
      <c r="VKC419" s="78"/>
      <c r="VKD419" s="78"/>
      <c r="VKE419" s="78"/>
      <c r="VKF419" s="78"/>
      <c r="VKG419" s="78"/>
      <c r="VKH419" s="78"/>
      <c r="VKI419" s="78"/>
      <c r="VKJ419" s="78"/>
      <c r="VKK419" s="78"/>
      <c r="VKL419" s="78"/>
      <c r="VKM419" s="78"/>
      <c r="VKN419" s="78"/>
      <c r="VKO419" s="78"/>
      <c r="VKP419" s="78"/>
      <c r="VKQ419" s="78"/>
      <c r="VKR419" s="78"/>
      <c r="VKS419" s="78"/>
      <c r="VKT419" s="78"/>
      <c r="VKU419" s="78"/>
      <c r="VKV419" s="78"/>
      <c r="VKW419" s="78"/>
      <c r="VKX419" s="78"/>
      <c r="VKY419" s="78"/>
      <c r="VKZ419" s="78"/>
      <c r="VLA419" s="78"/>
      <c r="VLB419" s="78"/>
      <c r="VLC419" s="78"/>
      <c r="VLD419" s="78"/>
      <c r="VLE419" s="78"/>
      <c r="VLF419" s="78"/>
      <c r="VLG419" s="78"/>
      <c r="VLH419" s="78"/>
      <c r="VLI419" s="78"/>
      <c r="VLJ419" s="78"/>
      <c r="VLK419" s="78"/>
      <c r="VLL419" s="78"/>
      <c r="VLM419" s="78"/>
      <c r="VLN419" s="78"/>
      <c r="VLO419" s="78"/>
      <c r="VLP419" s="78"/>
      <c r="VLQ419" s="78"/>
      <c r="VLR419" s="78"/>
      <c r="VLS419" s="78"/>
      <c r="VLT419" s="78"/>
      <c r="VLU419" s="78"/>
      <c r="VLV419" s="78"/>
      <c r="VLW419" s="78"/>
      <c r="VLX419" s="78"/>
      <c r="VLY419" s="78"/>
      <c r="VLZ419" s="78"/>
      <c r="VMA419" s="78"/>
      <c r="VMB419" s="78"/>
      <c r="VMC419" s="78"/>
      <c r="VMD419" s="78"/>
      <c r="VME419" s="78"/>
      <c r="VMF419" s="78"/>
      <c r="VMG419" s="78"/>
      <c r="VMH419" s="78"/>
      <c r="VMI419" s="78"/>
      <c r="VMJ419" s="78"/>
      <c r="VMK419" s="78"/>
      <c r="VML419" s="78"/>
      <c r="VMM419" s="78"/>
      <c r="VMN419" s="78"/>
      <c r="VMO419" s="78"/>
      <c r="VMP419" s="78"/>
      <c r="VMQ419" s="78"/>
      <c r="VMR419" s="78"/>
      <c r="VMS419" s="78"/>
      <c r="VMT419" s="78"/>
      <c r="VMU419" s="78"/>
      <c r="VMV419" s="78"/>
      <c r="VMW419" s="78"/>
      <c r="VMX419" s="78"/>
      <c r="VMY419" s="78"/>
      <c r="VMZ419" s="78"/>
      <c r="VNA419" s="78"/>
      <c r="VNB419" s="78"/>
      <c r="VNC419" s="78"/>
      <c r="VND419" s="78"/>
      <c r="VNE419" s="78"/>
      <c r="VNF419" s="78"/>
      <c r="VNG419" s="78"/>
      <c r="VNH419" s="78"/>
      <c r="VNI419" s="78"/>
      <c r="VNJ419" s="78"/>
      <c r="VNK419" s="78"/>
      <c r="VNL419" s="78"/>
      <c r="VNM419" s="78"/>
      <c r="VNN419" s="78"/>
      <c r="VNO419" s="78"/>
      <c r="VNP419" s="78"/>
      <c r="VNQ419" s="78"/>
      <c r="VNR419" s="78"/>
      <c r="VNS419" s="78"/>
      <c r="VNT419" s="78"/>
      <c r="VNU419" s="78"/>
      <c r="VNV419" s="78"/>
      <c r="VNW419" s="78"/>
      <c r="VNX419" s="78"/>
      <c r="VNY419" s="78"/>
      <c r="VNZ419" s="78"/>
      <c r="VOA419" s="78"/>
      <c r="VOB419" s="78"/>
      <c r="VOC419" s="78"/>
      <c r="VOD419" s="78"/>
      <c r="VOE419" s="78"/>
      <c r="VOF419" s="78"/>
      <c r="VOG419" s="78"/>
      <c r="VOH419" s="78"/>
      <c r="VOI419" s="78"/>
      <c r="VOJ419" s="78"/>
      <c r="VOK419" s="78"/>
      <c r="VOL419" s="78"/>
      <c r="VOM419" s="78"/>
      <c r="VON419" s="78"/>
      <c r="VOO419" s="78"/>
      <c r="VOP419" s="78"/>
      <c r="VOQ419" s="78"/>
      <c r="VOR419" s="78"/>
      <c r="VOS419" s="78"/>
      <c r="VOT419" s="78"/>
      <c r="VOU419" s="78"/>
      <c r="VOV419" s="78"/>
      <c r="VOW419" s="78"/>
      <c r="VOX419" s="78"/>
      <c r="VOY419" s="78"/>
      <c r="VOZ419" s="78"/>
      <c r="VPA419" s="78"/>
      <c r="VPB419" s="78"/>
      <c r="VPC419" s="78"/>
      <c r="VPD419" s="78"/>
      <c r="VPE419" s="78"/>
      <c r="VPF419" s="78"/>
      <c r="VPG419" s="78"/>
      <c r="VPH419" s="78"/>
      <c r="VPI419" s="78"/>
      <c r="VPJ419" s="78"/>
      <c r="VPK419" s="78"/>
      <c r="VPL419" s="78"/>
      <c r="VPM419" s="78"/>
      <c r="VPN419" s="78"/>
      <c r="VPO419" s="78"/>
      <c r="VPP419" s="78"/>
      <c r="VPQ419" s="78"/>
      <c r="VPR419" s="78"/>
      <c r="VPS419" s="78"/>
      <c r="VPT419" s="78"/>
      <c r="VPU419" s="78"/>
      <c r="VPV419" s="78"/>
      <c r="VPW419" s="78"/>
      <c r="VPX419" s="78"/>
      <c r="VPY419" s="78"/>
      <c r="VPZ419" s="78"/>
      <c r="VQA419" s="78"/>
      <c r="VQB419" s="78"/>
      <c r="VQC419" s="78"/>
      <c r="VQD419" s="78"/>
      <c r="VQE419" s="78"/>
      <c r="VQF419" s="78"/>
      <c r="VQG419" s="78"/>
      <c r="VQH419" s="78"/>
      <c r="VQI419" s="78"/>
      <c r="VQJ419" s="78"/>
      <c r="VQK419" s="78"/>
      <c r="VQL419" s="78"/>
      <c r="VQM419" s="78"/>
      <c r="VQN419" s="78"/>
      <c r="VQO419" s="78"/>
      <c r="VQP419" s="78"/>
      <c r="VQQ419" s="78"/>
      <c r="VQR419" s="78"/>
      <c r="VQS419" s="78"/>
      <c r="VQT419" s="78"/>
      <c r="VQU419" s="78"/>
      <c r="VQV419" s="78"/>
      <c r="VQW419" s="78"/>
      <c r="VQX419" s="78"/>
      <c r="VQY419" s="78"/>
      <c r="VQZ419" s="78"/>
      <c r="VRA419" s="78"/>
      <c r="VRB419" s="78"/>
      <c r="VRC419" s="78"/>
      <c r="VRD419" s="78"/>
      <c r="VRE419" s="78"/>
      <c r="VRF419" s="78"/>
      <c r="VRG419" s="78"/>
      <c r="VRH419" s="78"/>
      <c r="VRI419" s="78"/>
      <c r="VRJ419" s="78"/>
      <c r="VRK419" s="78"/>
      <c r="VRL419" s="78"/>
      <c r="VRM419" s="78"/>
      <c r="VRN419" s="78"/>
      <c r="VRO419" s="78"/>
      <c r="VRP419" s="78"/>
      <c r="VRQ419" s="78"/>
      <c r="VRR419" s="78"/>
      <c r="VRS419" s="78"/>
      <c r="VRT419" s="78"/>
      <c r="VRU419" s="78"/>
      <c r="VRV419" s="78"/>
      <c r="VRW419" s="78"/>
      <c r="VRX419" s="78"/>
      <c r="VRY419" s="78"/>
      <c r="VRZ419" s="78"/>
      <c r="VSA419" s="78"/>
      <c r="VSB419" s="78"/>
      <c r="VSC419" s="78"/>
      <c r="VSD419" s="78"/>
      <c r="VSE419" s="78"/>
      <c r="VSF419" s="78"/>
      <c r="VSG419" s="78"/>
      <c r="VSH419" s="78"/>
      <c r="VSI419" s="78"/>
      <c r="VSJ419" s="78"/>
      <c r="VSK419" s="78"/>
      <c r="VSL419" s="78"/>
      <c r="VSM419" s="78"/>
      <c r="VSN419" s="78"/>
      <c r="VSO419" s="78"/>
      <c r="VSP419" s="78"/>
      <c r="VSQ419" s="78"/>
      <c r="VSR419" s="78"/>
      <c r="VSS419" s="78"/>
      <c r="VST419" s="78"/>
      <c r="VSU419" s="78"/>
      <c r="VSV419" s="78"/>
      <c r="VSW419" s="78"/>
      <c r="VSX419" s="78"/>
      <c r="VSY419" s="78"/>
      <c r="VSZ419" s="78"/>
      <c r="VTA419" s="78"/>
      <c r="VTB419" s="78"/>
      <c r="VTC419" s="78"/>
      <c r="VTD419" s="78"/>
      <c r="VTE419" s="78"/>
      <c r="VTF419" s="78"/>
      <c r="VTG419" s="78"/>
      <c r="VTH419" s="78"/>
      <c r="VTI419" s="78"/>
      <c r="VTJ419" s="78"/>
      <c r="VTK419" s="78"/>
      <c r="VTL419" s="78"/>
      <c r="VTM419" s="78"/>
      <c r="VTN419" s="78"/>
      <c r="VTO419" s="78"/>
      <c r="VTP419" s="78"/>
      <c r="VTQ419" s="78"/>
      <c r="VTR419" s="78"/>
      <c r="VTS419" s="78"/>
      <c r="VTT419" s="78"/>
      <c r="VTU419" s="78"/>
      <c r="VTV419" s="78"/>
      <c r="VTW419" s="78"/>
      <c r="VTX419" s="78"/>
      <c r="VTY419" s="78"/>
      <c r="VTZ419" s="78"/>
      <c r="VUA419" s="78"/>
      <c r="VUB419" s="78"/>
      <c r="VUC419" s="78"/>
      <c r="VUD419" s="78"/>
      <c r="VUE419" s="78"/>
      <c r="VUF419" s="78"/>
      <c r="VUG419" s="78"/>
      <c r="VUH419" s="78"/>
      <c r="VUI419" s="78"/>
      <c r="VUJ419" s="78"/>
      <c r="VUK419" s="78"/>
      <c r="VUL419" s="78"/>
      <c r="VUM419" s="78"/>
      <c r="VUN419" s="78"/>
      <c r="VUO419" s="78"/>
      <c r="VUP419" s="78"/>
      <c r="VUQ419" s="78"/>
      <c r="VUR419" s="78"/>
      <c r="VUS419" s="78"/>
      <c r="VUT419" s="78"/>
      <c r="VUU419" s="78"/>
      <c r="VUV419" s="78"/>
      <c r="VUW419" s="78"/>
      <c r="VUX419" s="78"/>
      <c r="VUY419" s="78"/>
      <c r="VUZ419" s="78"/>
      <c r="VVA419" s="78"/>
      <c r="VVB419" s="78"/>
      <c r="VVC419" s="78"/>
      <c r="VVD419" s="78"/>
      <c r="VVE419" s="78"/>
      <c r="VVF419" s="78"/>
      <c r="VVG419" s="78"/>
      <c r="VVH419" s="78"/>
      <c r="VVI419" s="78"/>
      <c r="VVJ419" s="78"/>
      <c r="VVK419" s="78"/>
      <c r="VVL419" s="78"/>
      <c r="VVM419" s="78"/>
      <c r="VVN419" s="78"/>
      <c r="VVO419" s="78"/>
      <c r="VVP419" s="78"/>
      <c r="VVQ419" s="78"/>
      <c r="VVR419" s="78"/>
      <c r="VVS419" s="78"/>
      <c r="VVT419" s="78"/>
      <c r="VVU419" s="78"/>
      <c r="VVV419" s="78"/>
      <c r="VVW419" s="78"/>
      <c r="VVX419" s="78"/>
      <c r="VVY419" s="78"/>
      <c r="VVZ419" s="78"/>
      <c r="VWA419" s="78"/>
      <c r="VWB419" s="78"/>
      <c r="VWC419" s="78"/>
      <c r="VWD419" s="78"/>
      <c r="VWE419" s="78"/>
      <c r="VWF419" s="78"/>
      <c r="VWG419" s="78"/>
      <c r="VWH419" s="78"/>
      <c r="VWI419" s="78"/>
      <c r="VWJ419" s="78"/>
      <c r="VWK419" s="78"/>
      <c r="VWL419" s="78"/>
      <c r="VWM419" s="78"/>
      <c r="VWN419" s="78"/>
      <c r="VWO419" s="78"/>
      <c r="VWP419" s="78"/>
      <c r="VWQ419" s="78"/>
      <c r="VWR419" s="78"/>
      <c r="VWS419" s="78"/>
      <c r="VWT419" s="78"/>
      <c r="VWU419" s="78"/>
      <c r="VWV419" s="78"/>
      <c r="VWW419" s="78"/>
      <c r="VWX419" s="78"/>
      <c r="VWY419" s="78"/>
      <c r="VWZ419" s="78"/>
      <c r="VXA419" s="78"/>
      <c r="VXB419" s="78"/>
      <c r="VXC419" s="78"/>
      <c r="VXD419" s="78"/>
      <c r="VXE419" s="78"/>
      <c r="VXF419" s="78"/>
      <c r="VXG419" s="78"/>
      <c r="VXH419" s="78"/>
      <c r="VXI419" s="78"/>
      <c r="VXJ419" s="78"/>
      <c r="VXK419" s="78"/>
      <c r="VXL419" s="78"/>
      <c r="VXM419" s="78"/>
      <c r="VXN419" s="78"/>
      <c r="VXO419" s="78"/>
      <c r="VXP419" s="78"/>
      <c r="VXQ419" s="78"/>
      <c r="VXR419" s="78"/>
      <c r="VXS419" s="78"/>
      <c r="VXT419" s="78"/>
      <c r="VXU419" s="78"/>
      <c r="VXV419" s="78"/>
      <c r="VXW419" s="78"/>
      <c r="VXX419" s="78"/>
      <c r="VXY419" s="78"/>
      <c r="VXZ419" s="78"/>
      <c r="VYA419" s="78"/>
      <c r="VYB419" s="78"/>
      <c r="VYC419" s="78"/>
      <c r="VYD419" s="78"/>
      <c r="VYE419" s="78"/>
      <c r="VYF419" s="78"/>
      <c r="VYG419" s="78"/>
      <c r="VYH419" s="78"/>
      <c r="VYI419" s="78"/>
      <c r="VYJ419" s="78"/>
      <c r="VYK419" s="78"/>
      <c r="VYL419" s="78"/>
      <c r="VYM419" s="78"/>
      <c r="VYN419" s="78"/>
      <c r="VYO419" s="78"/>
      <c r="VYP419" s="78"/>
      <c r="VYQ419" s="78"/>
      <c r="VYR419" s="78"/>
      <c r="VYS419" s="78"/>
      <c r="VYT419" s="78"/>
      <c r="VYU419" s="78"/>
      <c r="VYV419" s="78"/>
      <c r="VYW419" s="78"/>
      <c r="VYX419" s="78"/>
      <c r="VYY419" s="78"/>
      <c r="VYZ419" s="78"/>
      <c r="VZA419" s="78"/>
      <c r="VZB419" s="78"/>
      <c r="VZC419" s="78"/>
      <c r="VZD419" s="78"/>
      <c r="VZE419" s="78"/>
      <c r="VZF419" s="78"/>
      <c r="VZG419" s="78"/>
      <c r="VZH419" s="78"/>
      <c r="VZI419" s="78"/>
      <c r="VZJ419" s="78"/>
      <c r="VZK419" s="78"/>
      <c r="VZL419" s="78"/>
      <c r="VZM419" s="78"/>
      <c r="VZN419" s="78"/>
      <c r="VZO419" s="78"/>
      <c r="VZP419" s="78"/>
      <c r="VZQ419" s="78"/>
      <c r="VZR419" s="78"/>
      <c r="VZS419" s="78"/>
      <c r="VZT419" s="78"/>
      <c r="VZU419" s="78"/>
      <c r="VZV419" s="78"/>
      <c r="VZW419" s="78"/>
      <c r="VZX419" s="78"/>
      <c r="VZY419" s="78"/>
      <c r="VZZ419" s="78"/>
      <c r="WAA419" s="78"/>
      <c r="WAB419" s="78"/>
      <c r="WAC419" s="78"/>
      <c r="WAD419" s="78"/>
      <c r="WAE419" s="78"/>
      <c r="WAF419" s="78"/>
      <c r="WAG419" s="78"/>
      <c r="WAH419" s="78"/>
      <c r="WAI419" s="78"/>
      <c r="WAJ419" s="78"/>
      <c r="WAK419" s="78"/>
      <c r="WAL419" s="78"/>
      <c r="WAM419" s="78"/>
      <c r="WAN419" s="78"/>
      <c r="WAO419" s="78"/>
      <c r="WAP419" s="78"/>
      <c r="WAQ419" s="78"/>
      <c r="WAR419" s="78"/>
      <c r="WAS419" s="78"/>
      <c r="WAT419" s="78"/>
      <c r="WAU419" s="78"/>
      <c r="WAV419" s="78"/>
      <c r="WAW419" s="78"/>
      <c r="WAX419" s="78"/>
      <c r="WAY419" s="78"/>
      <c r="WAZ419" s="78"/>
      <c r="WBA419" s="78"/>
      <c r="WBB419" s="78"/>
      <c r="WBC419" s="78"/>
      <c r="WBD419" s="78"/>
      <c r="WBE419" s="78"/>
      <c r="WBF419" s="78"/>
      <c r="WBG419" s="78"/>
      <c r="WBH419" s="78"/>
      <c r="WBI419" s="78"/>
      <c r="WBJ419" s="78"/>
      <c r="WBK419" s="78"/>
      <c r="WBL419" s="78"/>
      <c r="WBM419" s="78"/>
      <c r="WBN419" s="78"/>
      <c r="WBO419" s="78"/>
      <c r="WBP419" s="78"/>
      <c r="WBQ419" s="78"/>
      <c r="WBR419" s="78"/>
      <c r="WBS419" s="78"/>
      <c r="WBT419" s="78"/>
      <c r="WBU419" s="78"/>
      <c r="WBV419" s="78"/>
      <c r="WBW419" s="78"/>
      <c r="WBX419" s="78"/>
      <c r="WBY419" s="78"/>
      <c r="WBZ419" s="78"/>
      <c r="WCA419" s="78"/>
      <c r="WCB419" s="78"/>
      <c r="WCC419" s="78"/>
      <c r="WCD419" s="78"/>
      <c r="WCE419" s="78"/>
      <c r="WCF419" s="78"/>
      <c r="WCG419" s="78"/>
      <c r="WCH419" s="78"/>
      <c r="WCI419" s="78"/>
      <c r="WCJ419" s="78"/>
      <c r="WCK419" s="78"/>
      <c r="WCL419" s="78"/>
      <c r="WCM419" s="78"/>
      <c r="WCN419" s="78"/>
      <c r="WCO419" s="78"/>
      <c r="WCP419" s="78"/>
      <c r="WCQ419" s="78"/>
      <c r="WCR419" s="78"/>
      <c r="WCS419" s="78"/>
      <c r="WCT419" s="78"/>
      <c r="WCU419" s="78"/>
      <c r="WCV419" s="78"/>
      <c r="WCW419" s="78"/>
      <c r="WCX419" s="78"/>
      <c r="WCY419" s="78"/>
      <c r="WCZ419" s="78"/>
      <c r="WDA419" s="78"/>
      <c r="WDB419" s="78"/>
      <c r="WDC419" s="78"/>
      <c r="WDD419" s="78"/>
      <c r="WDE419" s="78"/>
      <c r="WDF419" s="78"/>
      <c r="WDG419" s="78"/>
      <c r="WDH419" s="78"/>
      <c r="WDI419" s="78"/>
      <c r="WDJ419" s="78"/>
      <c r="WDK419" s="78"/>
      <c r="WDL419" s="78"/>
      <c r="WDM419" s="78"/>
      <c r="WDN419" s="78"/>
      <c r="WDO419" s="78"/>
      <c r="WDP419" s="78"/>
      <c r="WDQ419" s="78"/>
      <c r="WDR419" s="78"/>
      <c r="WDS419" s="78"/>
      <c r="WDT419" s="78"/>
      <c r="WDU419" s="78"/>
      <c r="WDV419" s="78"/>
      <c r="WDW419" s="78"/>
      <c r="WDX419" s="78"/>
      <c r="WDY419" s="78"/>
      <c r="WDZ419" s="78"/>
      <c r="WEA419" s="78"/>
      <c r="WEB419" s="78"/>
      <c r="WEC419" s="78"/>
      <c r="WED419" s="78"/>
      <c r="WEE419" s="78"/>
      <c r="WEF419" s="78"/>
      <c r="WEG419" s="78"/>
      <c r="WEH419" s="78"/>
      <c r="WEI419" s="78"/>
      <c r="WEJ419" s="78"/>
      <c r="WEK419" s="78"/>
      <c r="WEL419" s="78"/>
      <c r="WEM419" s="78"/>
      <c r="WEN419" s="78"/>
      <c r="WEO419" s="78"/>
      <c r="WEP419" s="78"/>
      <c r="WEQ419" s="78"/>
      <c r="WER419" s="78"/>
      <c r="WES419" s="78"/>
      <c r="WET419" s="78"/>
      <c r="WEU419" s="78"/>
      <c r="WEV419" s="78"/>
      <c r="WEW419" s="78"/>
      <c r="WEX419" s="78"/>
      <c r="WEY419" s="78"/>
      <c r="WEZ419" s="78"/>
      <c r="WFA419" s="78"/>
      <c r="WFB419" s="78"/>
      <c r="WFC419" s="78"/>
      <c r="WFD419" s="78"/>
      <c r="WFE419" s="78"/>
      <c r="WFF419" s="78"/>
      <c r="WFG419" s="78"/>
      <c r="WFH419" s="78"/>
      <c r="WFI419" s="78"/>
      <c r="WFJ419" s="78"/>
      <c r="WFK419" s="78"/>
      <c r="WFL419" s="78"/>
      <c r="WFM419" s="78"/>
      <c r="WFN419" s="78"/>
      <c r="WFO419" s="78"/>
      <c r="WFP419" s="78"/>
      <c r="WFQ419" s="78"/>
      <c r="WFR419" s="78"/>
      <c r="WFS419" s="78"/>
      <c r="WFT419" s="78"/>
      <c r="WFU419" s="78"/>
      <c r="WFV419" s="78"/>
      <c r="WFW419" s="78"/>
      <c r="WFX419" s="78"/>
      <c r="WFY419" s="78"/>
      <c r="WFZ419" s="78"/>
      <c r="WGA419" s="78"/>
      <c r="WGB419" s="78"/>
      <c r="WGC419" s="78"/>
      <c r="WGD419" s="78"/>
      <c r="WGE419" s="78"/>
      <c r="WGF419" s="78"/>
      <c r="WGG419" s="78"/>
      <c r="WGH419" s="78"/>
      <c r="WGI419" s="78"/>
      <c r="WGJ419" s="78"/>
      <c r="WGK419" s="78"/>
      <c r="WGL419" s="78"/>
      <c r="WGM419" s="78"/>
      <c r="WGN419" s="78"/>
      <c r="WGO419" s="78"/>
      <c r="WGP419" s="78"/>
      <c r="WGQ419" s="78"/>
      <c r="WGR419" s="78"/>
      <c r="WGS419" s="78"/>
      <c r="WGT419" s="78"/>
      <c r="WGU419" s="78"/>
      <c r="WGV419" s="78"/>
      <c r="WGW419" s="78"/>
      <c r="WGX419" s="78"/>
      <c r="WGY419" s="78"/>
      <c r="WGZ419" s="78"/>
      <c r="WHA419" s="78"/>
      <c r="WHB419" s="78"/>
      <c r="WHC419" s="78"/>
      <c r="WHD419" s="78"/>
      <c r="WHE419" s="78"/>
      <c r="WHF419" s="78"/>
      <c r="WHG419" s="78"/>
      <c r="WHH419" s="78"/>
      <c r="WHI419" s="78"/>
      <c r="WHJ419" s="78"/>
      <c r="WHK419" s="78"/>
      <c r="WHL419" s="78"/>
      <c r="WHM419" s="78"/>
      <c r="WHN419" s="78"/>
      <c r="WHO419" s="78"/>
      <c r="WHP419" s="78"/>
      <c r="WHQ419" s="78"/>
      <c r="WHR419" s="78"/>
      <c r="WHS419" s="78"/>
      <c r="WHT419" s="78"/>
      <c r="WHU419" s="78"/>
      <c r="WHV419" s="78"/>
      <c r="WHW419" s="78"/>
      <c r="WHX419" s="78"/>
      <c r="WHY419" s="78"/>
      <c r="WHZ419" s="78"/>
      <c r="WIA419" s="78"/>
      <c r="WIB419" s="78"/>
      <c r="WIC419" s="78"/>
      <c r="WID419" s="78"/>
      <c r="WIE419" s="78"/>
      <c r="WIF419" s="78"/>
      <c r="WIG419" s="78"/>
      <c r="WIH419" s="78"/>
      <c r="WII419" s="78"/>
      <c r="WIJ419" s="78"/>
      <c r="WIK419" s="78"/>
      <c r="WIL419" s="78"/>
      <c r="WIM419" s="78"/>
      <c r="WIN419" s="78"/>
      <c r="WIO419" s="78"/>
      <c r="WIP419" s="78"/>
      <c r="WIQ419" s="78"/>
      <c r="WIR419" s="78"/>
      <c r="WIS419" s="78"/>
      <c r="WIT419" s="78"/>
      <c r="WIU419" s="78"/>
      <c r="WIV419" s="78"/>
      <c r="WIW419" s="78"/>
      <c r="WIX419" s="78"/>
      <c r="WIY419" s="78"/>
      <c r="WIZ419" s="78"/>
      <c r="WJA419" s="78"/>
      <c r="WJB419" s="78"/>
      <c r="WJC419" s="78"/>
      <c r="WJD419" s="78"/>
      <c r="WJE419" s="78"/>
      <c r="WJF419" s="78"/>
      <c r="WJG419" s="78"/>
      <c r="WJH419" s="78"/>
      <c r="WJI419" s="78"/>
      <c r="WJJ419" s="78"/>
      <c r="WJK419" s="78"/>
      <c r="WJL419" s="78"/>
      <c r="WJM419" s="78"/>
      <c r="WJN419" s="78"/>
      <c r="WJO419" s="78"/>
      <c r="WJP419" s="78"/>
      <c r="WJQ419" s="78"/>
      <c r="WJR419" s="78"/>
      <c r="WJS419" s="78"/>
      <c r="WJT419" s="78"/>
      <c r="WJU419" s="78"/>
      <c r="WJV419" s="78"/>
      <c r="WJW419" s="78"/>
      <c r="WJX419" s="78"/>
      <c r="WJY419" s="78"/>
      <c r="WJZ419" s="78"/>
      <c r="WKA419" s="78"/>
      <c r="WKB419" s="78"/>
      <c r="WKC419" s="78"/>
      <c r="WKD419" s="78"/>
      <c r="WKE419" s="78"/>
      <c r="WKF419" s="78"/>
      <c r="WKG419" s="78"/>
      <c r="WKH419" s="78"/>
      <c r="WKI419" s="78"/>
      <c r="WKJ419" s="78"/>
      <c r="WKK419" s="78"/>
      <c r="WKL419" s="78"/>
      <c r="WKM419" s="78"/>
      <c r="WKN419" s="78"/>
      <c r="WKO419" s="78"/>
      <c r="WKP419" s="78"/>
      <c r="WKQ419" s="78"/>
      <c r="WKR419" s="78"/>
      <c r="WKS419" s="78"/>
      <c r="WKT419" s="78"/>
      <c r="WKU419" s="78"/>
      <c r="WKV419" s="78"/>
      <c r="WKW419" s="78"/>
      <c r="WKX419" s="78"/>
      <c r="WKY419" s="78"/>
      <c r="WKZ419" s="78"/>
      <c r="WLA419" s="78"/>
      <c r="WLB419" s="78"/>
      <c r="WLC419" s="78"/>
      <c r="WLD419" s="78"/>
      <c r="WLE419" s="78"/>
      <c r="WLF419" s="78"/>
      <c r="WLG419" s="78"/>
      <c r="WLH419" s="78"/>
      <c r="WLI419" s="78"/>
      <c r="WLJ419" s="78"/>
      <c r="WLK419" s="78"/>
      <c r="WLL419" s="78"/>
      <c r="WLM419" s="78"/>
      <c r="WLN419" s="78"/>
      <c r="WLO419" s="78"/>
      <c r="WLP419" s="78"/>
      <c r="WLQ419" s="78"/>
      <c r="WLR419" s="78"/>
      <c r="WLS419" s="78"/>
      <c r="WLT419" s="78"/>
      <c r="WLU419" s="78"/>
      <c r="WLV419" s="78"/>
      <c r="WLW419" s="78"/>
      <c r="WLX419" s="78"/>
      <c r="WLY419" s="78"/>
      <c r="WLZ419" s="78"/>
      <c r="WMA419" s="78"/>
      <c r="WMB419" s="78"/>
      <c r="WMC419" s="78"/>
      <c r="WMD419" s="78"/>
      <c r="WME419" s="78"/>
      <c r="WMF419" s="78"/>
      <c r="WMG419" s="78"/>
      <c r="WMH419" s="78"/>
      <c r="WMI419" s="78"/>
      <c r="WMJ419" s="78"/>
      <c r="WMK419" s="78"/>
      <c r="WML419" s="78"/>
      <c r="WMM419" s="78"/>
      <c r="WMN419" s="78"/>
      <c r="WMO419" s="78"/>
      <c r="WMP419" s="78"/>
      <c r="WMQ419" s="78"/>
      <c r="WMR419" s="78"/>
      <c r="WMS419" s="78"/>
      <c r="WMT419" s="78"/>
      <c r="WMU419" s="78"/>
      <c r="WMV419" s="78"/>
      <c r="WMW419" s="78"/>
      <c r="WMX419" s="78"/>
      <c r="WMY419" s="78"/>
      <c r="WMZ419" s="78"/>
      <c r="WNA419" s="78"/>
      <c r="WNB419" s="78"/>
      <c r="WNC419" s="78"/>
      <c r="WND419" s="78"/>
      <c r="WNE419" s="78"/>
      <c r="WNF419" s="78"/>
      <c r="WNG419" s="78"/>
      <c r="WNH419" s="78"/>
      <c r="WNI419" s="78"/>
      <c r="WNJ419" s="78"/>
      <c r="WNK419" s="78"/>
      <c r="WNL419" s="78"/>
      <c r="WNM419" s="78"/>
      <c r="WNN419" s="78"/>
      <c r="WNO419" s="78"/>
      <c r="WNP419" s="78"/>
      <c r="WNQ419" s="78"/>
      <c r="WNR419" s="78"/>
      <c r="WNS419" s="78"/>
      <c r="WNT419" s="78"/>
      <c r="WNU419" s="78"/>
      <c r="WNV419" s="78"/>
      <c r="WNW419" s="78"/>
      <c r="WNX419" s="78"/>
      <c r="WNY419" s="78"/>
      <c r="WNZ419" s="78"/>
      <c r="WOA419" s="78"/>
      <c r="WOB419" s="78"/>
      <c r="WOC419" s="78"/>
      <c r="WOD419" s="78"/>
      <c r="WOE419" s="78"/>
      <c r="WOF419" s="78"/>
      <c r="WOG419" s="78"/>
      <c r="WOH419" s="78"/>
      <c r="WOI419" s="78"/>
      <c r="WOJ419" s="78"/>
      <c r="WOK419" s="78"/>
      <c r="WOL419" s="78"/>
      <c r="WOM419" s="78"/>
      <c r="WON419" s="78"/>
      <c r="WOO419" s="78"/>
      <c r="WOP419" s="78"/>
      <c r="WOQ419" s="78"/>
      <c r="WOR419" s="78"/>
      <c r="WOS419" s="78"/>
      <c r="WOT419" s="78"/>
      <c r="WOU419" s="78"/>
      <c r="WOV419" s="78"/>
      <c r="WOW419" s="78"/>
      <c r="WOX419" s="78"/>
      <c r="WOY419" s="78"/>
      <c r="WOZ419" s="78"/>
      <c r="WPA419" s="78"/>
      <c r="WPB419" s="78"/>
      <c r="WPC419" s="78"/>
      <c r="WPD419" s="78"/>
      <c r="WPE419" s="78"/>
      <c r="WPF419" s="78"/>
      <c r="WPG419" s="78"/>
      <c r="WPH419" s="78"/>
      <c r="WPI419" s="78"/>
      <c r="WPJ419" s="78"/>
      <c r="WPK419" s="78"/>
      <c r="WPL419" s="78"/>
      <c r="WPM419" s="78"/>
      <c r="WPN419" s="78"/>
      <c r="WPO419" s="78"/>
      <c r="WPP419" s="78"/>
      <c r="WPQ419" s="78"/>
      <c r="WPR419" s="78"/>
      <c r="WPS419" s="78"/>
      <c r="WPT419" s="78"/>
      <c r="WPU419" s="78"/>
      <c r="WPV419" s="78"/>
      <c r="WPW419" s="78"/>
      <c r="WPX419" s="78"/>
      <c r="WPY419" s="78"/>
      <c r="WPZ419" s="78"/>
      <c r="WQA419" s="78"/>
      <c r="WQB419" s="78"/>
      <c r="WQC419" s="78"/>
      <c r="WQD419" s="78"/>
      <c r="WQE419" s="78"/>
      <c r="WQF419" s="78"/>
      <c r="WQG419" s="78"/>
      <c r="WQH419" s="78"/>
      <c r="WQI419" s="78"/>
      <c r="WQJ419" s="78"/>
      <c r="WQK419" s="78"/>
      <c r="WQL419" s="78"/>
      <c r="WQM419" s="78"/>
      <c r="WQN419" s="78"/>
      <c r="WQO419" s="78"/>
      <c r="WQP419" s="78"/>
      <c r="WQQ419" s="78"/>
      <c r="WQR419" s="78"/>
      <c r="WQS419" s="78"/>
      <c r="WQT419" s="78"/>
      <c r="WQU419" s="78"/>
      <c r="WQV419" s="78"/>
      <c r="WQW419" s="78"/>
      <c r="WQX419" s="78"/>
      <c r="WQY419" s="78"/>
      <c r="WQZ419" s="78"/>
      <c r="WRA419" s="78"/>
      <c r="WRB419" s="78"/>
      <c r="WRC419" s="78"/>
      <c r="WRD419" s="78"/>
      <c r="WRE419" s="78"/>
      <c r="WRF419" s="78"/>
      <c r="WRG419" s="78"/>
      <c r="WRH419" s="78"/>
      <c r="WRI419" s="78"/>
      <c r="WRJ419" s="78"/>
      <c r="WRK419" s="78"/>
      <c r="WRL419" s="78"/>
      <c r="WRM419" s="78"/>
      <c r="WRN419" s="78"/>
      <c r="WRO419" s="78"/>
      <c r="WRP419" s="78"/>
      <c r="WRQ419" s="78"/>
      <c r="WRR419" s="78"/>
      <c r="WRS419" s="78"/>
      <c r="WRT419" s="78"/>
      <c r="WRU419" s="78"/>
      <c r="WRV419" s="78"/>
      <c r="WRW419" s="78"/>
      <c r="WRX419" s="78"/>
      <c r="WRY419" s="78"/>
      <c r="WRZ419" s="78"/>
      <c r="WSA419" s="78"/>
      <c r="WSB419" s="78"/>
      <c r="WSC419" s="78"/>
      <c r="WSD419" s="78"/>
      <c r="WSE419" s="78"/>
      <c r="WSF419" s="78"/>
      <c r="WSG419" s="78"/>
      <c r="WSH419" s="78"/>
      <c r="WSI419" s="78"/>
      <c r="WSJ419" s="78"/>
      <c r="WSK419" s="78"/>
      <c r="WSL419" s="78"/>
      <c r="WSM419" s="78"/>
      <c r="WSN419" s="78"/>
      <c r="WSO419" s="78"/>
      <c r="WSP419" s="78"/>
      <c r="WSQ419" s="78"/>
      <c r="WSR419" s="78"/>
      <c r="WSS419" s="78"/>
      <c r="WST419" s="78"/>
      <c r="WSU419" s="78"/>
      <c r="WSV419" s="78"/>
      <c r="WSW419" s="78"/>
      <c r="WSX419" s="78"/>
      <c r="WSY419" s="78"/>
      <c r="WSZ419" s="78"/>
      <c r="WTA419" s="78"/>
      <c r="WTB419" s="78"/>
      <c r="WTC419" s="78"/>
      <c r="WTD419" s="78"/>
      <c r="WTE419" s="78"/>
      <c r="WTF419" s="78"/>
      <c r="WTG419" s="78"/>
      <c r="WTH419" s="78"/>
      <c r="WTI419" s="78"/>
      <c r="WTJ419" s="78"/>
      <c r="WTK419" s="78"/>
      <c r="WTL419" s="78"/>
      <c r="WTM419" s="78"/>
      <c r="WTN419" s="78"/>
      <c r="WTO419" s="78"/>
      <c r="WTP419" s="78"/>
      <c r="WTQ419" s="78"/>
      <c r="WTR419" s="78"/>
      <c r="WTS419" s="78"/>
      <c r="WTT419" s="78"/>
      <c r="WTU419" s="78"/>
      <c r="WTV419" s="78"/>
      <c r="WTW419" s="78"/>
      <c r="WTX419" s="78"/>
      <c r="WTY419" s="78"/>
      <c r="WTZ419" s="78"/>
      <c r="WUA419" s="78"/>
      <c r="WUB419" s="78"/>
      <c r="WUC419" s="78"/>
      <c r="WUD419" s="78"/>
      <c r="WUE419" s="78"/>
      <c r="WUF419" s="78"/>
      <c r="WUG419" s="78"/>
      <c r="WUH419" s="78"/>
      <c r="WUI419" s="78"/>
      <c r="WUJ419" s="78"/>
      <c r="WUK419" s="78"/>
      <c r="WUL419" s="78"/>
      <c r="WUM419" s="78"/>
      <c r="WUN419" s="78"/>
      <c r="WUO419" s="78"/>
      <c r="WUP419" s="78"/>
      <c r="WUQ419" s="78"/>
      <c r="WUR419" s="78"/>
      <c r="WUS419" s="78"/>
      <c r="WUT419" s="78"/>
      <c r="WUU419" s="78"/>
      <c r="WUV419" s="78"/>
      <c r="WUW419" s="78"/>
      <c r="WUX419" s="78"/>
      <c r="WUY419" s="78"/>
      <c r="WUZ419" s="78"/>
      <c r="WVA419" s="78"/>
      <c r="WVB419" s="78"/>
      <c r="WVC419" s="78"/>
      <c r="WVD419" s="78"/>
      <c r="WVE419" s="78"/>
      <c r="WVF419" s="78"/>
      <c r="WVG419" s="78"/>
      <c r="WVH419" s="78"/>
      <c r="WVI419" s="78"/>
      <c r="WVJ419" s="78"/>
      <c r="WVK419" s="78"/>
      <c r="WVL419" s="78"/>
      <c r="WVM419" s="78"/>
      <c r="WVN419" s="78"/>
      <c r="WVO419" s="78"/>
      <c r="WVP419" s="78"/>
      <c r="WVQ419" s="78"/>
      <c r="WVR419" s="78"/>
      <c r="WVS419" s="78"/>
      <c r="WVT419" s="78"/>
      <c r="WVU419" s="78"/>
      <c r="WVV419" s="78"/>
      <c r="WVW419" s="78"/>
      <c r="WVX419" s="78"/>
      <c r="WVY419" s="78"/>
      <c r="WVZ419" s="78"/>
      <c r="WWA419" s="78"/>
      <c r="WWB419" s="78"/>
      <c r="WWC419" s="78"/>
      <c r="WWD419" s="78"/>
      <c r="WWE419" s="78"/>
      <c r="WWF419" s="78"/>
      <c r="WWG419" s="78"/>
      <c r="WWH419" s="78"/>
      <c r="WWI419" s="78"/>
      <c r="WWJ419" s="78"/>
      <c r="WWK419" s="78"/>
      <c r="WWL419" s="78"/>
      <c r="WWM419" s="78"/>
      <c r="WWN419" s="78"/>
      <c r="WWO419" s="78"/>
      <c r="WWP419" s="78"/>
      <c r="WWQ419" s="78"/>
      <c r="WWR419" s="78"/>
      <c r="WWS419" s="78"/>
      <c r="WWT419" s="78"/>
      <c r="WWU419" s="78"/>
      <c r="WWV419" s="78"/>
      <c r="WWW419" s="78"/>
      <c r="WWX419" s="78"/>
      <c r="WWY419" s="78"/>
      <c r="WWZ419" s="78"/>
      <c r="WXA419" s="78"/>
      <c r="WXB419" s="78"/>
      <c r="WXC419" s="78"/>
      <c r="WXD419" s="78"/>
      <c r="WXE419" s="78"/>
      <c r="WXF419" s="78"/>
      <c r="WXG419" s="78"/>
      <c r="WXH419" s="78"/>
      <c r="WXI419" s="78"/>
      <c r="WXJ419" s="78"/>
      <c r="WXK419" s="78"/>
      <c r="WXL419" s="78"/>
      <c r="WXM419" s="78"/>
      <c r="WXN419" s="78"/>
      <c r="WXO419" s="78"/>
      <c r="WXP419" s="78"/>
      <c r="WXQ419" s="78"/>
      <c r="WXR419" s="78"/>
      <c r="WXS419" s="78"/>
      <c r="WXT419" s="78"/>
      <c r="WXU419" s="78"/>
      <c r="WXV419" s="78"/>
      <c r="WXW419" s="78"/>
      <c r="WXX419" s="78"/>
      <c r="WXY419" s="78"/>
      <c r="WXZ419" s="78"/>
      <c r="WYA419" s="78"/>
      <c r="WYB419" s="78"/>
      <c r="WYC419" s="78"/>
      <c r="WYD419" s="78"/>
      <c r="WYE419" s="78"/>
      <c r="WYF419" s="78"/>
      <c r="WYG419" s="78"/>
      <c r="WYH419" s="78"/>
      <c r="WYI419" s="78"/>
      <c r="WYJ419" s="78"/>
      <c r="WYK419" s="78"/>
      <c r="WYL419" s="78"/>
      <c r="WYM419" s="78"/>
      <c r="WYN419" s="78"/>
      <c r="WYO419" s="78"/>
      <c r="WYP419" s="78"/>
      <c r="WYQ419" s="78"/>
      <c r="WYR419" s="78"/>
      <c r="WYS419" s="78"/>
      <c r="WYT419" s="78"/>
      <c r="WYU419" s="78"/>
      <c r="WYV419" s="78"/>
      <c r="WYW419" s="78"/>
      <c r="WYX419" s="78"/>
      <c r="WYY419" s="78"/>
      <c r="WYZ419" s="78"/>
      <c r="WZA419" s="78"/>
      <c r="WZB419" s="78"/>
      <c r="WZC419" s="78"/>
      <c r="WZD419" s="78"/>
      <c r="WZE419" s="79"/>
      <c r="WZF419" s="79"/>
      <c r="WZG419" s="79"/>
      <c r="WZH419" s="79"/>
      <c r="WZI419" s="79"/>
      <c r="WZJ419" s="79"/>
      <c r="WZK419" s="79"/>
      <c r="WZL419" s="79"/>
      <c r="WZM419" s="79"/>
      <c r="WZN419" s="79"/>
      <c r="WZO419" s="79"/>
      <c r="WZP419" s="79"/>
      <c r="WZQ419" s="79"/>
      <c r="WZR419" s="79"/>
      <c r="WZS419" s="79"/>
      <c r="WZT419" s="79"/>
      <c r="WZU419" s="79"/>
      <c r="WZV419" s="79"/>
      <c r="WZW419" s="79"/>
      <c r="WZX419" s="79"/>
    </row>
    <row r="420" spans="1:16248" ht="99" hidden="1" customHeight="1" x14ac:dyDescent="0.25">
      <c r="A420" s="42" t="s">
        <v>2096</v>
      </c>
      <c r="B420" s="36">
        <f t="shared" si="15"/>
        <v>383</v>
      </c>
      <c r="C420" s="36" t="s">
        <v>2097</v>
      </c>
      <c r="D420" s="29" t="s">
        <v>93</v>
      </c>
      <c r="E420" s="36" t="s">
        <v>109</v>
      </c>
      <c r="F420" s="36">
        <v>8</v>
      </c>
      <c r="G420" s="36" t="s">
        <v>109</v>
      </c>
      <c r="H420" s="47" t="s">
        <v>607</v>
      </c>
      <c r="I420" s="36" t="s">
        <v>72</v>
      </c>
      <c r="J420" s="36" t="s">
        <v>607</v>
      </c>
      <c r="K420" s="36" t="s">
        <v>607</v>
      </c>
      <c r="L420" s="44" t="s">
        <v>109</v>
      </c>
      <c r="M420" s="36" t="s">
        <v>649</v>
      </c>
      <c r="N420" s="29" t="s">
        <v>2098</v>
      </c>
      <c r="O420" s="36" t="str">
        <f>N420</f>
        <v>Услуги по разработке нормативных документов по производственным площадкам Крымского федерального округа</v>
      </c>
      <c r="P420" s="36" t="s">
        <v>2099</v>
      </c>
      <c r="Q420" s="36" t="s">
        <v>109</v>
      </c>
      <c r="R420" s="36" t="s">
        <v>1690</v>
      </c>
      <c r="S420" s="36">
        <v>7499090</v>
      </c>
      <c r="T420" s="36">
        <v>642</v>
      </c>
      <c r="U420" s="36" t="s">
        <v>147</v>
      </c>
      <c r="V420" s="45">
        <v>1</v>
      </c>
      <c r="W420" s="46">
        <v>280</v>
      </c>
      <c r="X420" s="46">
        <v>280</v>
      </c>
      <c r="Y420" s="29">
        <v>2015</v>
      </c>
      <c r="Z420" s="29" t="s">
        <v>84</v>
      </c>
      <c r="AA420" s="29">
        <v>2015</v>
      </c>
      <c r="AB420" s="29" t="s">
        <v>84</v>
      </c>
      <c r="AC420" s="29">
        <v>2015</v>
      </c>
      <c r="AD420" s="29" t="s">
        <v>84</v>
      </c>
      <c r="AE420" s="47">
        <v>2015</v>
      </c>
      <c r="AF420" s="29" t="s">
        <v>84</v>
      </c>
      <c r="AG420" s="36">
        <v>2015</v>
      </c>
      <c r="AH420" s="29" t="s">
        <v>84</v>
      </c>
      <c r="AI420" s="36">
        <v>2015</v>
      </c>
      <c r="AJ420" s="29" t="s">
        <v>82</v>
      </c>
      <c r="AK420" s="36" t="s">
        <v>136</v>
      </c>
      <c r="AL420" s="36" t="s">
        <v>137</v>
      </c>
      <c r="AM420" s="36" t="s">
        <v>138</v>
      </c>
      <c r="AN420" s="36" t="s">
        <v>88</v>
      </c>
      <c r="AO420" s="36" t="s">
        <v>89</v>
      </c>
      <c r="AP420" s="36" t="s">
        <v>109</v>
      </c>
      <c r="AQ420" s="29" t="s">
        <v>109</v>
      </c>
      <c r="AR420" s="29" t="s">
        <v>1739</v>
      </c>
    </row>
    <row r="421" spans="1:16248" ht="75" hidden="1" customHeight="1" x14ac:dyDescent="0.25">
      <c r="A421" s="42" t="s">
        <v>2100</v>
      </c>
      <c r="B421" s="36">
        <f t="shared" si="15"/>
        <v>384</v>
      </c>
      <c r="C421" s="36" t="s">
        <v>2101</v>
      </c>
      <c r="D421" s="29" t="s">
        <v>93</v>
      </c>
      <c r="E421" s="36" t="s">
        <v>109</v>
      </c>
      <c r="F421" s="36">
        <v>8</v>
      </c>
      <c r="G421" s="36" t="s">
        <v>109</v>
      </c>
      <c r="H421" s="47" t="s">
        <v>607</v>
      </c>
      <c r="I421" s="36" t="s">
        <v>72</v>
      </c>
      <c r="J421" s="36" t="s">
        <v>607</v>
      </c>
      <c r="K421" s="36" t="s">
        <v>607</v>
      </c>
      <c r="L421" s="44" t="s">
        <v>109</v>
      </c>
      <c r="M421" s="36" t="s">
        <v>649</v>
      </c>
      <c r="N421" s="36" t="s">
        <v>2102</v>
      </c>
      <c r="O421" s="36" t="s">
        <v>2102</v>
      </c>
      <c r="P421" s="36" t="s">
        <v>1091</v>
      </c>
      <c r="Q421" s="36" t="s">
        <v>109</v>
      </c>
      <c r="R421" s="36" t="s">
        <v>1092</v>
      </c>
      <c r="S421" s="36">
        <v>95022070</v>
      </c>
      <c r="T421" s="36">
        <v>642</v>
      </c>
      <c r="U421" s="36" t="s">
        <v>147</v>
      </c>
      <c r="V421" s="45">
        <v>1</v>
      </c>
      <c r="W421" s="51">
        <v>700</v>
      </c>
      <c r="X421" s="46">
        <v>333.3</v>
      </c>
      <c r="Y421" s="36">
        <v>2015</v>
      </c>
      <c r="Z421" s="29" t="s">
        <v>133</v>
      </c>
      <c r="AA421" s="36">
        <v>2015</v>
      </c>
      <c r="AB421" s="29" t="s">
        <v>133</v>
      </c>
      <c r="AC421" s="47">
        <v>2015</v>
      </c>
      <c r="AD421" s="29" t="s">
        <v>133</v>
      </c>
      <c r="AE421" s="47">
        <v>2015</v>
      </c>
      <c r="AF421" s="29" t="s">
        <v>134</v>
      </c>
      <c r="AG421" s="29">
        <v>2016</v>
      </c>
      <c r="AH421" s="29" t="s">
        <v>99</v>
      </c>
      <c r="AI421" s="36">
        <v>2016</v>
      </c>
      <c r="AJ421" s="29" t="s">
        <v>135</v>
      </c>
      <c r="AK421" s="36" t="s">
        <v>136</v>
      </c>
      <c r="AL421" s="36" t="s">
        <v>137</v>
      </c>
      <c r="AM421" s="36" t="s">
        <v>138</v>
      </c>
      <c r="AN421" s="36" t="s">
        <v>88</v>
      </c>
      <c r="AO421" s="36" t="s">
        <v>89</v>
      </c>
      <c r="AP421" s="36" t="s">
        <v>109</v>
      </c>
      <c r="AQ421" s="29"/>
      <c r="AR421" s="29" t="s">
        <v>2103</v>
      </c>
    </row>
    <row r="422" spans="1:16248" ht="75" hidden="1" customHeight="1" x14ac:dyDescent="0.25">
      <c r="A422" s="42"/>
      <c r="B422" s="36">
        <f t="shared" si="15"/>
        <v>385</v>
      </c>
      <c r="C422" s="36" t="s">
        <v>2104</v>
      </c>
      <c r="D422" s="29" t="s">
        <v>165</v>
      </c>
      <c r="E422" s="36" t="s">
        <v>109</v>
      </c>
      <c r="F422" s="36">
        <v>8</v>
      </c>
      <c r="G422" s="36" t="s">
        <v>109</v>
      </c>
      <c r="H422" s="47" t="s">
        <v>607</v>
      </c>
      <c r="I422" s="36" t="s">
        <v>72</v>
      </c>
      <c r="J422" s="36" t="s">
        <v>607</v>
      </c>
      <c r="K422" s="36" t="s">
        <v>607</v>
      </c>
      <c r="L422" s="44" t="s">
        <v>109</v>
      </c>
      <c r="M422" s="36" t="s">
        <v>649</v>
      </c>
      <c r="N422" s="36" t="s">
        <v>1184</v>
      </c>
      <c r="O422" s="36" t="s">
        <v>1184</v>
      </c>
      <c r="P422" s="36" t="s">
        <v>1185</v>
      </c>
      <c r="Q422" s="36" t="s">
        <v>109</v>
      </c>
      <c r="R422" s="36" t="s">
        <v>1186</v>
      </c>
      <c r="S422" s="36">
        <v>5520000</v>
      </c>
      <c r="T422" s="36">
        <v>642</v>
      </c>
      <c r="U422" s="36" t="s">
        <v>147</v>
      </c>
      <c r="V422" s="45">
        <v>1</v>
      </c>
      <c r="W422" s="46">
        <v>250</v>
      </c>
      <c r="X422" s="46">
        <v>250</v>
      </c>
      <c r="Y422" s="36">
        <v>2015</v>
      </c>
      <c r="Z422" s="36" t="s">
        <v>310</v>
      </c>
      <c r="AA422" s="36">
        <v>2015</v>
      </c>
      <c r="AB422" s="36" t="s">
        <v>310</v>
      </c>
      <c r="AC422" s="47">
        <v>2015</v>
      </c>
      <c r="AD422" s="36" t="s">
        <v>133</v>
      </c>
      <c r="AE422" s="47">
        <v>2015</v>
      </c>
      <c r="AF422" s="36" t="s">
        <v>134</v>
      </c>
      <c r="AG422" s="36">
        <v>2015</v>
      </c>
      <c r="AH422" s="36" t="s">
        <v>135</v>
      </c>
      <c r="AI422" s="36">
        <v>2015</v>
      </c>
      <c r="AJ422" s="36" t="s">
        <v>135</v>
      </c>
      <c r="AK422" s="36" t="s">
        <v>136</v>
      </c>
      <c r="AL422" s="36" t="s">
        <v>137</v>
      </c>
      <c r="AM422" s="36" t="s">
        <v>138</v>
      </c>
      <c r="AN422" s="36" t="s">
        <v>88</v>
      </c>
      <c r="AO422" s="36" t="s">
        <v>89</v>
      </c>
      <c r="AP422" s="36" t="s">
        <v>109</v>
      </c>
      <c r="AQ422" s="29" t="s">
        <v>109</v>
      </c>
      <c r="AR422" s="29" t="s">
        <v>151</v>
      </c>
    </row>
    <row r="423" spans="1:16248" ht="147.75" hidden="1" customHeight="1" x14ac:dyDescent="0.25">
      <c r="A423" s="42" t="s">
        <v>2105</v>
      </c>
      <c r="B423" s="36">
        <f t="shared" si="15"/>
        <v>386</v>
      </c>
      <c r="C423" s="36" t="s">
        <v>2106</v>
      </c>
      <c r="D423" s="29" t="s">
        <v>93</v>
      </c>
      <c r="E423" s="36" t="s">
        <v>109</v>
      </c>
      <c r="F423" s="36">
        <v>8</v>
      </c>
      <c r="G423" s="36" t="s">
        <v>109</v>
      </c>
      <c r="H423" s="47" t="s">
        <v>607</v>
      </c>
      <c r="I423" s="36" t="s">
        <v>72</v>
      </c>
      <c r="J423" s="36" t="s">
        <v>607</v>
      </c>
      <c r="K423" s="36" t="s">
        <v>607</v>
      </c>
      <c r="L423" s="44" t="s">
        <v>109</v>
      </c>
      <c r="M423" s="36" t="s">
        <v>649</v>
      </c>
      <c r="N423" s="29" t="s">
        <v>2107</v>
      </c>
      <c r="O423" s="36" t="str">
        <f>N423</f>
        <v>Услуги по обучению по Пожарно-техническому минимуму руководителей и ответственных за пожарную безопасность работников Обособленного подразделения «Мобильные ГТЭС Крым»</v>
      </c>
      <c r="P423" s="36" t="s">
        <v>1076</v>
      </c>
      <c r="Q423" s="36" t="s">
        <v>109</v>
      </c>
      <c r="R423" s="36" t="s">
        <v>2108</v>
      </c>
      <c r="S423" s="36">
        <v>8090020</v>
      </c>
      <c r="T423" s="36">
        <v>642</v>
      </c>
      <c r="U423" s="36" t="s">
        <v>147</v>
      </c>
      <c r="V423" s="45">
        <v>1</v>
      </c>
      <c r="W423" s="46">
        <v>17</v>
      </c>
      <c r="X423" s="46">
        <v>17</v>
      </c>
      <c r="Y423" s="36">
        <v>2015</v>
      </c>
      <c r="Z423" s="29" t="s">
        <v>133</v>
      </c>
      <c r="AA423" s="36">
        <v>2015</v>
      </c>
      <c r="AB423" s="29" t="s">
        <v>133</v>
      </c>
      <c r="AC423" s="47">
        <v>2015</v>
      </c>
      <c r="AD423" s="29" t="s">
        <v>133</v>
      </c>
      <c r="AE423" s="47">
        <v>2015</v>
      </c>
      <c r="AF423" s="29" t="s">
        <v>134</v>
      </c>
      <c r="AG423" s="36">
        <v>2015</v>
      </c>
      <c r="AH423" s="36" t="s">
        <v>134</v>
      </c>
      <c r="AI423" s="29">
        <v>2016</v>
      </c>
      <c r="AJ423" s="36" t="s">
        <v>134</v>
      </c>
      <c r="AK423" s="36" t="s">
        <v>247</v>
      </c>
      <c r="AL423" s="36" t="s">
        <v>86</v>
      </c>
      <c r="AM423" s="36" t="s">
        <v>109</v>
      </c>
      <c r="AN423" s="36" t="s">
        <v>88</v>
      </c>
      <c r="AO423" s="36" t="s">
        <v>89</v>
      </c>
      <c r="AP423" s="36" t="s">
        <v>109</v>
      </c>
      <c r="AQ423" s="29" t="s">
        <v>109</v>
      </c>
      <c r="AR423" s="29" t="s">
        <v>589</v>
      </c>
    </row>
    <row r="424" spans="1:16248" ht="173.25" hidden="1" customHeight="1" x14ac:dyDescent="0.25">
      <c r="A424" s="42" t="s">
        <v>2109</v>
      </c>
      <c r="B424" s="36">
        <f t="shared" si="15"/>
        <v>387</v>
      </c>
      <c r="C424" s="36" t="s">
        <v>2110</v>
      </c>
      <c r="D424" s="29" t="s">
        <v>93</v>
      </c>
      <c r="E424" s="36" t="s">
        <v>109</v>
      </c>
      <c r="F424" s="36">
        <v>8</v>
      </c>
      <c r="G424" s="36" t="s">
        <v>109</v>
      </c>
      <c r="H424" s="47" t="s">
        <v>607</v>
      </c>
      <c r="I424" s="36" t="s">
        <v>72</v>
      </c>
      <c r="J424" s="36" t="s">
        <v>607</v>
      </c>
      <c r="K424" s="36" t="s">
        <v>607</v>
      </c>
      <c r="L424" s="44" t="s">
        <v>109</v>
      </c>
      <c r="M424" s="36" t="s">
        <v>649</v>
      </c>
      <c r="N424" s="29" t="s">
        <v>2111</v>
      </c>
      <c r="O424" s="36" t="s">
        <v>1175</v>
      </c>
      <c r="P424" s="36" t="s">
        <v>1076</v>
      </c>
      <c r="Q424" s="36" t="s">
        <v>109</v>
      </c>
      <c r="R424" s="36" t="s">
        <v>1077</v>
      </c>
      <c r="S424" s="36">
        <v>8040000</v>
      </c>
      <c r="T424" s="36">
        <v>642</v>
      </c>
      <c r="U424" s="36" t="s">
        <v>147</v>
      </c>
      <c r="V424" s="45">
        <v>1</v>
      </c>
      <c r="W424" s="46">
        <v>75</v>
      </c>
      <c r="X424" s="46">
        <v>75</v>
      </c>
      <c r="Y424" s="36">
        <v>2015</v>
      </c>
      <c r="Z424" s="29" t="s">
        <v>310</v>
      </c>
      <c r="AA424" s="36">
        <v>2015</v>
      </c>
      <c r="AB424" s="29" t="s">
        <v>310</v>
      </c>
      <c r="AC424" s="47">
        <v>2015</v>
      </c>
      <c r="AD424" s="29" t="s">
        <v>310</v>
      </c>
      <c r="AE424" s="47">
        <v>2015</v>
      </c>
      <c r="AF424" s="29" t="s">
        <v>133</v>
      </c>
      <c r="AG424" s="36">
        <v>2015</v>
      </c>
      <c r="AH424" s="29" t="s">
        <v>133</v>
      </c>
      <c r="AI424" s="36">
        <v>2016</v>
      </c>
      <c r="AJ424" s="29" t="s">
        <v>133</v>
      </c>
      <c r="AK424" s="36" t="s">
        <v>247</v>
      </c>
      <c r="AL424" s="36" t="s">
        <v>86</v>
      </c>
      <c r="AM424" s="36" t="s">
        <v>109</v>
      </c>
      <c r="AN424" s="36" t="s">
        <v>88</v>
      </c>
      <c r="AO424" s="36" t="s">
        <v>89</v>
      </c>
      <c r="AP424" s="36" t="s">
        <v>109</v>
      </c>
      <c r="AQ424" s="29" t="s">
        <v>109</v>
      </c>
      <c r="AR424" s="29" t="s">
        <v>2112</v>
      </c>
    </row>
    <row r="425" spans="1:16248" ht="127.5" hidden="1" customHeight="1" x14ac:dyDescent="0.25">
      <c r="A425" s="42" t="s">
        <v>2113</v>
      </c>
      <c r="B425" s="36">
        <f t="shared" si="15"/>
        <v>388</v>
      </c>
      <c r="C425" s="36" t="s">
        <v>2114</v>
      </c>
      <c r="D425" s="29" t="s">
        <v>165</v>
      </c>
      <c r="E425" s="36" t="s">
        <v>109</v>
      </c>
      <c r="F425" s="36">
        <v>8</v>
      </c>
      <c r="G425" s="36" t="s">
        <v>109</v>
      </c>
      <c r="H425" s="47" t="s">
        <v>607</v>
      </c>
      <c r="I425" s="36" t="s">
        <v>72</v>
      </c>
      <c r="J425" s="36" t="s">
        <v>607</v>
      </c>
      <c r="K425" s="36" t="s">
        <v>607</v>
      </c>
      <c r="L425" s="44" t="s">
        <v>109</v>
      </c>
      <c r="M425" s="36" t="s">
        <v>649</v>
      </c>
      <c r="N425" s="36" t="s">
        <v>2115</v>
      </c>
      <c r="O425" s="36" t="str">
        <f>N425</f>
        <v>Услуги о предоставлении информации о текущем состоянии законодательства в области строительства, промышленной безопасности и охраны труда</v>
      </c>
      <c r="P425" s="36" t="s">
        <v>2116</v>
      </c>
      <c r="Q425" s="36" t="s">
        <v>109</v>
      </c>
      <c r="R425" s="36" t="s">
        <v>303</v>
      </c>
      <c r="S425" s="36">
        <v>7230010</v>
      </c>
      <c r="T425" s="36">
        <v>642</v>
      </c>
      <c r="U425" s="36" t="s">
        <v>147</v>
      </c>
      <c r="V425" s="45">
        <v>1</v>
      </c>
      <c r="W425" s="46">
        <v>250</v>
      </c>
      <c r="X425" s="46">
        <v>166.6</v>
      </c>
      <c r="Y425" s="36">
        <v>2015</v>
      </c>
      <c r="Z425" s="36" t="s">
        <v>99</v>
      </c>
      <c r="AA425" s="36">
        <v>2015</v>
      </c>
      <c r="AB425" s="36" t="s">
        <v>161</v>
      </c>
      <c r="AC425" s="47">
        <v>2015</v>
      </c>
      <c r="AD425" s="36" t="s">
        <v>84</v>
      </c>
      <c r="AE425" s="47">
        <v>2015</v>
      </c>
      <c r="AF425" s="36" t="s">
        <v>84</v>
      </c>
      <c r="AG425" s="36">
        <v>2015</v>
      </c>
      <c r="AH425" s="36" t="s">
        <v>82</v>
      </c>
      <c r="AI425" s="36">
        <v>2016</v>
      </c>
      <c r="AJ425" s="36" t="s">
        <v>84</v>
      </c>
      <c r="AK425" s="36" t="s">
        <v>136</v>
      </c>
      <c r="AL425" s="36" t="s">
        <v>137</v>
      </c>
      <c r="AM425" s="36" t="s">
        <v>138</v>
      </c>
      <c r="AN425" s="36" t="s">
        <v>88</v>
      </c>
      <c r="AO425" s="36" t="s">
        <v>89</v>
      </c>
      <c r="AP425" s="36" t="s">
        <v>109</v>
      </c>
      <c r="AQ425" s="29" t="s">
        <v>109</v>
      </c>
      <c r="AR425" s="29" t="s">
        <v>2117</v>
      </c>
    </row>
    <row r="426" spans="1:16248" ht="75" hidden="1" customHeight="1" x14ac:dyDescent="0.25">
      <c r="A426" s="42"/>
      <c r="B426" s="36">
        <f t="shared" si="15"/>
        <v>389</v>
      </c>
      <c r="C426" s="36" t="s">
        <v>2118</v>
      </c>
      <c r="D426" s="29" t="s">
        <v>165</v>
      </c>
      <c r="E426" s="36" t="s">
        <v>109</v>
      </c>
      <c r="F426" s="36">
        <v>8</v>
      </c>
      <c r="G426" s="36" t="s">
        <v>109</v>
      </c>
      <c r="H426" s="47" t="s">
        <v>607</v>
      </c>
      <c r="I426" s="36" t="s">
        <v>72</v>
      </c>
      <c r="J426" s="36" t="s">
        <v>607</v>
      </c>
      <c r="K426" s="36" t="s">
        <v>607</v>
      </c>
      <c r="L426" s="44" t="s">
        <v>109</v>
      </c>
      <c r="M426" s="36" t="s">
        <v>649</v>
      </c>
      <c r="N426" s="36" t="s">
        <v>2119</v>
      </c>
      <c r="O426" s="36" t="s">
        <v>2119</v>
      </c>
      <c r="P426" s="36" t="s">
        <v>2120</v>
      </c>
      <c r="Q426" s="36" t="s">
        <v>109</v>
      </c>
      <c r="R426" s="36" t="s">
        <v>839</v>
      </c>
      <c r="S426" s="36">
        <v>6312020</v>
      </c>
      <c r="T426" s="36" t="s">
        <v>224</v>
      </c>
      <c r="U426" s="36" t="s">
        <v>147</v>
      </c>
      <c r="V426" s="45">
        <v>1</v>
      </c>
      <c r="W426" s="46">
        <v>2000</v>
      </c>
      <c r="X426" s="46">
        <v>1090.9000000000001</v>
      </c>
      <c r="Y426" s="36">
        <v>2015</v>
      </c>
      <c r="Z426" s="36" t="s">
        <v>161</v>
      </c>
      <c r="AA426" s="36">
        <v>2015</v>
      </c>
      <c r="AB426" s="36" t="s">
        <v>194</v>
      </c>
      <c r="AC426" s="47">
        <v>2015</v>
      </c>
      <c r="AD426" s="36" t="s">
        <v>82</v>
      </c>
      <c r="AE426" s="47">
        <v>2015</v>
      </c>
      <c r="AF426" s="36" t="s">
        <v>83</v>
      </c>
      <c r="AG426" s="36">
        <v>2015</v>
      </c>
      <c r="AH426" s="36" t="s">
        <v>119</v>
      </c>
      <c r="AI426" s="36">
        <v>2016</v>
      </c>
      <c r="AJ426" s="36" t="s">
        <v>83</v>
      </c>
      <c r="AK426" s="36" t="s">
        <v>136</v>
      </c>
      <c r="AL426" s="36" t="s">
        <v>137</v>
      </c>
      <c r="AM426" s="36" t="s">
        <v>138</v>
      </c>
      <c r="AN426" s="36" t="s">
        <v>88</v>
      </c>
      <c r="AO426" s="36" t="s">
        <v>89</v>
      </c>
      <c r="AP426" s="36" t="s">
        <v>109</v>
      </c>
      <c r="AQ426" s="29" t="s">
        <v>109</v>
      </c>
      <c r="AR426" s="29" t="s">
        <v>431</v>
      </c>
    </row>
    <row r="427" spans="1:16248" ht="75" hidden="1" customHeight="1" x14ac:dyDescent="0.25">
      <c r="A427" s="42" t="s">
        <v>1952</v>
      </c>
      <c r="B427" s="36">
        <f t="shared" si="15"/>
        <v>390</v>
      </c>
      <c r="C427" s="36" t="s">
        <v>2121</v>
      </c>
      <c r="D427" s="29" t="s">
        <v>165</v>
      </c>
      <c r="E427" s="36" t="s">
        <v>109</v>
      </c>
      <c r="F427" s="36">
        <v>8</v>
      </c>
      <c r="G427" s="36" t="s">
        <v>109</v>
      </c>
      <c r="H427" s="47" t="s">
        <v>607</v>
      </c>
      <c r="I427" s="36" t="s">
        <v>72</v>
      </c>
      <c r="J427" s="36" t="s">
        <v>607</v>
      </c>
      <c r="K427" s="36" t="s">
        <v>607</v>
      </c>
      <c r="L427" s="44" t="s">
        <v>109</v>
      </c>
      <c r="M427" s="36" t="s">
        <v>649</v>
      </c>
      <c r="N427" s="36" t="s">
        <v>2122</v>
      </c>
      <c r="O427" s="36" t="s">
        <v>2122</v>
      </c>
      <c r="P427" s="36" t="s">
        <v>2123</v>
      </c>
      <c r="Q427" s="36" t="s">
        <v>109</v>
      </c>
      <c r="R427" s="36" t="s">
        <v>2124</v>
      </c>
      <c r="S427" s="36">
        <v>401020</v>
      </c>
      <c r="T427" s="36">
        <v>642</v>
      </c>
      <c r="U427" s="36" t="s">
        <v>147</v>
      </c>
      <c r="V427" s="45">
        <v>1</v>
      </c>
      <c r="W427" s="46">
        <v>400</v>
      </c>
      <c r="X427" s="46">
        <v>400</v>
      </c>
      <c r="Y427" s="36">
        <v>2014</v>
      </c>
      <c r="Z427" s="36" t="s">
        <v>133</v>
      </c>
      <c r="AA427" s="36">
        <v>2014</v>
      </c>
      <c r="AB427" s="36" t="s">
        <v>133</v>
      </c>
      <c r="AC427" s="47">
        <v>2014</v>
      </c>
      <c r="AD427" s="36" t="s">
        <v>135</v>
      </c>
      <c r="AE427" s="47">
        <v>2015</v>
      </c>
      <c r="AF427" s="36" t="s">
        <v>99</v>
      </c>
      <c r="AG427" s="36">
        <v>2015</v>
      </c>
      <c r="AH427" s="36" t="s">
        <v>99</v>
      </c>
      <c r="AI427" s="36">
        <v>2015</v>
      </c>
      <c r="AJ427" s="36" t="s">
        <v>135</v>
      </c>
      <c r="AK427" s="36" t="s">
        <v>136</v>
      </c>
      <c r="AL427" s="36" t="s">
        <v>137</v>
      </c>
      <c r="AM427" s="36" t="s">
        <v>138</v>
      </c>
      <c r="AN427" s="36" t="s">
        <v>88</v>
      </c>
      <c r="AO427" s="36" t="s">
        <v>89</v>
      </c>
      <c r="AP427" s="36" t="s">
        <v>109</v>
      </c>
      <c r="AQ427" s="29" t="s">
        <v>109</v>
      </c>
      <c r="AR427" s="29" t="s">
        <v>1129</v>
      </c>
    </row>
    <row r="428" spans="1:16248" ht="75" hidden="1" customHeight="1" x14ac:dyDescent="0.25">
      <c r="A428" s="42"/>
      <c r="B428" s="36">
        <f t="shared" si="15"/>
        <v>391</v>
      </c>
      <c r="C428" s="36" t="s">
        <v>2125</v>
      </c>
      <c r="D428" s="29"/>
      <c r="E428" s="36" t="s">
        <v>109</v>
      </c>
      <c r="F428" s="36">
        <v>8</v>
      </c>
      <c r="G428" s="36" t="s">
        <v>109</v>
      </c>
      <c r="H428" s="47" t="s">
        <v>607</v>
      </c>
      <c r="I428" s="36" t="s">
        <v>72</v>
      </c>
      <c r="J428" s="36" t="s">
        <v>607</v>
      </c>
      <c r="K428" s="36" t="s">
        <v>607</v>
      </c>
      <c r="L428" s="44" t="s">
        <v>109</v>
      </c>
      <c r="M428" s="36" t="s">
        <v>649</v>
      </c>
      <c r="N428" s="36" t="s">
        <v>2126</v>
      </c>
      <c r="O428" s="36" t="s">
        <v>97</v>
      </c>
      <c r="P428" s="36" t="s">
        <v>2127</v>
      </c>
      <c r="Q428" s="36" t="s">
        <v>109</v>
      </c>
      <c r="R428" s="36" t="s">
        <v>1156</v>
      </c>
      <c r="S428" s="36">
        <v>7010000</v>
      </c>
      <c r="T428" s="36" t="s">
        <v>224</v>
      </c>
      <c r="U428" s="36" t="s">
        <v>147</v>
      </c>
      <c r="V428" s="45">
        <v>1</v>
      </c>
      <c r="W428" s="46">
        <v>400</v>
      </c>
      <c r="X428" s="46">
        <v>400</v>
      </c>
      <c r="Y428" s="36">
        <v>2014</v>
      </c>
      <c r="Z428" s="36" t="s">
        <v>133</v>
      </c>
      <c r="AA428" s="36">
        <v>2014</v>
      </c>
      <c r="AB428" s="36" t="s">
        <v>134</v>
      </c>
      <c r="AC428" s="47">
        <v>2014</v>
      </c>
      <c r="AD428" s="36" t="s">
        <v>135</v>
      </c>
      <c r="AE428" s="47">
        <v>2015</v>
      </c>
      <c r="AF428" s="36" t="s">
        <v>99</v>
      </c>
      <c r="AG428" s="36">
        <v>2015</v>
      </c>
      <c r="AH428" s="36" t="s">
        <v>99</v>
      </c>
      <c r="AI428" s="36">
        <v>2015</v>
      </c>
      <c r="AJ428" s="36" t="s">
        <v>135</v>
      </c>
      <c r="AK428" s="36" t="s">
        <v>85</v>
      </c>
      <c r="AL428" s="36" t="s">
        <v>86</v>
      </c>
      <c r="AM428" s="36" t="s">
        <v>109</v>
      </c>
      <c r="AN428" s="36" t="s">
        <v>88</v>
      </c>
      <c r="AO428" s="36" t="s">
        <v>89</v>
      </c>
      <c r="AP428" s="36" t="s">
        <v>109</v>
      </c>
      <c r="AQ428" s="29" t="s">
        <v>109</v>
      </c>
      <c r="AR428" s="29"/>
    </row>
    <row r="429" spans="1:16248" ht="75" hidden="1" customHeight="1" x14ac:dyDescent="0.25">
      <c r="A429" s="42"/>
      <c r="B429" s="36">
        <f t="shared" si="15"/>
        <v>392</v>
      </c>
      <c r="C429" s="36" t="s">
        <v>2128</v>
      </c>
      <c r="D429" s="29"/>
      <c r="E429" s="36" t="s">
        <v>109</v>
      </c>
      <c r="F429" s="36">
        <v>8</v>
      </c>
      <c r="G429" s="36" t="s">
        <v>109</v>
      </c>
      <c r="H429" s="47" t="s">
        <v>607</v>
      </c>
      <c r="I429" s="36" t="s">
        <v>72</v>
      </c>
      <c r="J429" s="36" t="s">
        <v>607</v>
      </c>
      <c r="K429" s="36" t="s">
        <v>607</v>
      </c>
      <c r="L429" s="44" t="s">
        <v>109</v>
      </c>
      <c r="M429" s="36" t="s">
        <v>649</v>
      </c>
      <c r="N429" s="36" t="s">
        <v>2129</v>
      </c>
      <c r="O429" s="36" t="s">
        <v>97</v>
      </c>
      <c r="P429" s="36" t="s">
        <v>2130</v>
      </c>
      <c r="Q429" s="36" t="s">
        <v>109</v>
      </c>
      <c r="R429" s="36" t="s">
        <v>1156</v>
      </c>
      <c r="S429" s="36">
        <v>7010000</v>
      </c>
      <c r="T429" s="36" t="s">
        <v>224</v>
      </c>
      <c r="U429" s="36" t="s">
        <v>147</v>
      </c>
      <c r="V429" s="45">
        <v>1</v>
      </c>
      <c r="W429" s="46">
        <v>400</v>
      </c>
      <c r="X429" s="46">
        <v>400</v>
      </c>
      <c r="Y429" s="36">
        <v>2014</v>
      </c>
      <c r="Z429" s="36" t="s">
        <v>133</v>
      </c>
      <c r="AA429" s="36">
        <v>2014</v>
      </c>
      <c r="AB429" s="36" t="s">
        <v>134</v>
      </c>
      <c r="AC429" s="47">
        <v>2014</v>
      </c>
      <c r="AD429" s="36" t="s">
        <v>135</v>
      </c>
      <c r="AE429" s="47">
        <v>2015</v>
      </c>
      <c r="AF429" s="36" t="s">
        <v>99</v>
      </c>
      <c r="AG429" s="36">
        <v>2015</v>
      </c>
      <c r="AH429" s="36" t="s">
        <v>99</v>
      </c>
      <c r="AI429" s="36">
        <v>2015</v>
      </c>
      <c r="AJ429" s="36" t="s">
        <v>135</v>
      </c>
      <c r="AK429" s="36" t="s">
        <v>85</v>
      </c>
      <c r="AL429" s="36" t="s">
        <v>86</v>
      </c>
      <c r="AM429" s="36" t="s">
        <v>109</v>
      </c>
      <c r="AN429" s="36" t="s">
        <v>88</v>
      </c>
      <c r="AO429" s="36" t="s">
        <v>89</v>
      </c>
      <c r="AP429" s="36" t="s">
        <v>109</v>
      </c>
      <c r="AQ429" s="29" t="s">
        <v>109</v>
      </c>
      <c r="AR429" s="29"/>
    </row>
    <row r="430" spans="1:16248" ht="75" hidden="1" customHeight="1" x14ac:dyDescent="0.25">
      <c r="A430" s="42"/>
      <c r="B430" s="36">
        <f t="shared" si="15"/>
        <v>393</v>
      </c>
      <c r="C430" s="36" t="s">
        <v>2131</v>
      </c>
      <c r="D430" s="29"/>
      <c r="E430" s="36" t="s">
        <v>109</v>
      </c>
      <c r="F430" s="36">
        <v>8</v>
      </c>
      <c r="G430" s="36" t="s">
        <v>109</v>
      </c>
      <c r="H430" s="47" t="s">
        <v>607</v>
      </c>
      <c r="I430" s="36" t="s">
        <v>72</v>
      </c>
      <c r="J430" s="36" t="s">
        <v>607</v>
      </c>
      <c r="K430" s="36" t="s">
        <v>607</v>
      </c>
      <c r="L430" s="44" t="s">
        <v>109</v>
      </c>
      <c r="M430" s="36" t="s">
        <v>649</v>
      </c>
      <c r="N430" s="36" t="s">
        <v>2132</v>
      </c>
      <c r="O430" s="36" t="s">
        <v>97</v>
      </c>
      <c r="P430" s="36" t="s">
        <v>2133</v>
      </c>
      <c r="Q430" s="36" t="s">
        <v>109</v>
      </c>
      <c r="R430" s="36" t="s">
        <v>1156</v>
      </c>
      <c r="S430" s="36">
        <v>7010000</v>
      </c>
      <c r="T430" s="36" t="s">
        <v>224</v>
      </c>
      <c r="U430" s="36" t="s">
        <v>147</v>
      </c>
      <c r="V430" s="45">
        <v>1</v>
      </c>
      <c r="W430" s="46">
        <v>400</v>
      </c>
      <c r="X430" s="46">
        <v>400</v>
      </c>
      <c r="Y430" s="36">
        <v>2014</v>
      </c>
      <c r="Z430" s="36" t="s">
        <v>133</v>
      </c>
      <c r="AA430" s="36">
        <v>2014</v>
      </c>
      <c r="AB430" s="36" t="s">
        <v>134</v>
      </c>
      <c r="AC430" s="47">
        <v>2014</v>
      </c>
      <c r="AD430" s="36" t="s">
        <v>135</v>
      </c>
      <c r="AE430" s="47">
        <v>2015</v>
      </c>
      <c r="AF430" s="36" t="s">
        <v>99</v>
      </c>
      <c r="AG430" s="36">
        <v>2015</v>
      </c>
      <c r="AH430" s="36" t="s">
        <v>99</v>
      </c>
      <c r="AI430" s="36">
        <v>2015</v>
      </c>
      <c r="AJ430" s="36" t="s">
        <v>135</v>
      </c>
      <c r="AK430" s="36" t="s">
        <v>85</v>
      </c>
      <c r="AL430" s="36" t="s">
        <v>86</v>
      </c>
      <c r="AM430" s="36" t="s">
        <v>109</v>
      </c>
      <c r="AN430" s="36" t="s">
        <v>88</v>
      </c>
      <c r="AO430" s="36" t="s">
        <v>89</v>
      </c>
      <c r="AP430" s="36" t="s">
        <v>109</v>
      </c>
      <c r="AQ430" s="29" t="s">
        <v>109</v>
      </c>
      <c r="AR430" s="29"/>
    </row>
    <row r="431" spans="1:16248" ht="75" hidden="1" customHeight="1" x14ac:dyDescent="0.25">
      <c r="A431" s="42"/>
      <c r="B431" s="36">
        <f t="shared" si="15"/>
        <v>394</v>
      </c>
      <c r="C431" s="36" t="s">
        <v>2134</v>
      </c>
      <c r="D431" s="29" t="s">
        <v>165</v>
      </c>
      <c r="E431" s="36" t="s">
        <v>109</v>
      </c>
      <c r="F431" s="36">
        <v>8</v>
      </c>
      <c r="G431" s="36" t="s">
        <v>109</v>
      </c>
      <c r="H431" s="47" t="s">
        <v>607</v>
      </c>
      <c r="I431" s="36" t="s">
        <v>72</v>
      </c>
      <c r="J431" s="36" t="s">
        <v>607</v>
      </c>
      <c r="K431" s="36" t="s">
        <v>607</v>
      </c>
      <c r="L431" s="44" t="s">
        <v>109</v>
      </c>
      <c r="M431" s="36" t="s">
        <v>649</v>
      </c>
      <c r="N431" s="36" t="s">
        <v>2135</v>
      </c>
      <c r="O431" s="36" t="s">
        <v>2135</v>
      </c>
      <c r="P431" s="36" t="s">
        <v>2136</v>
      </c>
      <c r="Q431" s="36" t="s">
        <v>109</v>
      </c>
      <c r="R431" s="36" t="s">
        <v>1690</v>
      </c>
      <c r="S431" s="36">
        <v>7425010</v>
      </c>
      <c r="T431" s="36" t="s">
        <v>224</v>
      </c>
      <c r="U431" s="36" t="s">
        <v>147</v>
      </c>
      <c r="V431" s="45">
        <v>1</v>
      </c>
      <c r="W431" s="46">
        <v>708</v>
      </c>
      <c r="X431" s="46">
        <v>708</v>
      </c>
      <c r="Y431" s="36">
        <v>2014</v>
      </c>
      <c r="Z431" s="36" t="s">
        <v>134</v>
      </c>
      <c r="AA431" s="36">
        <v>2014</v>
      </c>
      <c r="AB431" s="36" t="s">
        <v>135</v>
      </c>
      <c r="AC431" s="47">
        <v>2015</v>
      </c>
      <c r="AD431" s="36" t="s">
        <v>99</v>
      </c>
      <c r="AE431" s="47">
        <v>2015</v>
      </c>
      <c r="AF431" s="36" t="s">
        <v>99</v>
      </c>
      <c r="AG431" s="36">
        <v>2015</v>
      </c>
      <c r="AH431" s="36" t="s">
        <v>161</v>
      </c>
      <c r="AI431" s="36">
        <v>2015</v>
      </c>
      <c r="AJ431" s="36" t="s">
        <v>82</v>
      </c>
      <c r="AK431" s="36" t="s">
        <v>136</v>
      </c>
      <c r="AL431" s="36" t="s">
        <v>137</v>
      </c>
      <c r="AM431" s="36" t="s">
        <v>138</v>
      </c>
      <c r="AN431" s="36" t="s">
        <v>88</v>
      </c>
      <c r="AO431" s="36" t="s">
        <v>89</v>
      </c>
      <c r="AP431" s="36" t="s">
        <v>109</v>
      </c>
      <c r="AQ431" s="29" t="s">
        <v>109</v>
      </c>
      <c r="AR431" s="29" t="s">
        <v>612</v>
      </c>
    </row>
    <row r="432" spans="1:16248" ht="75" hidden="1" customHeight="1" x14ac:dyDescent="0.25">
      <c r="A432" s="42"/>
      <c r="B432" s="36">
        <f t="shared" si="15"/>
        <v>395</v>
      </c>
      <c r="C432" s="36" t="s">
        <v>2137</v>
      </c>
      <c r="D432" s="29" t="s">
        <v>165</v>
      </c>
      <c r="E432" s="36" t="s">
        <v>109</v>
      </c>
      <c r="F432" s="36">
        <v>8</v>
      </c>
      <c r="G432" s="36" t="s">
        <v>109</v>
      </c>
      <c r="H432" s="47" t="s">
        <v>607</v>
      </c>
      <c r="I432" s="36" t="s">
        <v>72</v>
      </c>
      <c r="J432" s="36" t="s">
        <v>607</v>
      </c>
      <c r="K432" s="36" t="s">
        <v>607</v>
      </c>
      <c r="L432" s="44" t="s">
        <v>109</v>
      </c>
      <c r="M432" s="36" t="s">
        <v>649</v>
      </c>
      <c r="N432" s="36" t="s">
        <v>2138</v>
      </c>
      <c r="O432" s="36" t="s">
        <v>2138</v>
      </c>
      <c r="P432" s="36" t="s">
        <v>2136</v>
      </c>
      <c r="Q432" s="36" t="s">
        <v>109</v>
      </c>
      <c r="R432" s="36" t="s">
        <v>1690</v>
      </c>
      <c r="S432" s="36">
        <v>7425010</v>
      </c>
      <c r="T432" s="36" t="s">
        <v>224</v>
      </c>
      <c r="U432" s="36" t="s">
        <v>147</v>
      </c>
      <c r="V432" s="45">
        <v>1</v>
      </c>
      <c r="W432" s="46">
        <v>625.4</v>
      </c>
      <c r="X432" s="46">
        <v>625.4</v>
      </c>
      <c r="Y432" s="36">
        <v>2015</v>
      </c>
      <c r="Z432" s="36" t="s">
        <v>134</v>
      </c>
      <c r="AA432" s="36">
        <v>2014</v>
      </c>
      <c r="AB432" s="36" t="s">
        <v>135</v>
      </c>
      <c r="AC432" s="47">
        <v>2015</v>
      </c>
      <c r="AD432" s="36" t="s">
        <v>99</v>
      </c>
      <c r="AE432" s="47">
        <v>2015</v>
      </c>
      <c r="AF432" s="36" t="s">
        <v>161</v>
      </c>
      <c r="AG432" s="36">
        <v>2015</v>
      </c>
      <c r="AH432" s="36" t="s">
        <v>194</v>
      </c>
      <c r="AI432" s="36">
        <v>2015</v>
      </c>
      <c r="AJ432" s="36" t="s">
        <v>100</v>
      </c>
      <c r="AK432" s="36" t="s">
        <v>136</v>
      </c>
      <c r="AL432" s="36" t="s">
        <v>137</v>
      </c>
      <c r="AM432" s="36" t="s">
        <v>138</v>
      </c>
      <c r="AN432" s="36" t="s">
        <v>88</v>
      </c>
      <c r="AO432" s="36" t="s">
        <v>89</v>
      </c>
      <c r="AP432" s="36" t="s">
        <v>109</v>
      </c>
      <c r="AQ432" s="29" t="s">
        <v>109</v>
      </c>
      <c r="AR432" s="29" t="s">
        <v>612</v>
      </c>
    </row>
    <row r="433" spans="1:44" ht="75" hidden="1" customHeight="1" x14ac:dyDescent="0.25">
      <c r="A433" s="42"/>
      <c r="B433" s="36">
        <f t="shared" si="15"/>
        <v>396</v>
      </c>
      <c r="C433" s="36" t="s">
        <v>2139</v>
      </c>
      <c r="D433" s="29" t="s">
        <v>165</v>
      </c>
      <c r="E433" s="36" t="s">
        <v>109</v>
      </c>
      <c r="F433" s="36">
        <v>8</v>
      </c>
      <c r="G433" s="36" t="s">
        <v>109</v>
      </c>
      <c r="H433" s="47" t="s">
        <v>607</v>
      </c>
      <c r="I433" s="36" t="s">
        <v>72</v>
      </c>
      <c r="J433" s="36" t="s">
        <v>607</v>
      </c>
      <c r="K433" s="36" t="s">
        <v>607</v>
      </c>
      <c r="L433" s="44" t="s">
        <v>109</v>
      </c>
      <c r="M433" s="36" t="s">
        <v>649</v>
      </c>
      <c r="N433" s="36" t="s">
        <v>2140</v>
      </c>
      <c r="O433" s="36" t="s">
        <v>2140</v>
      </c>
      <c r="P433" s="36" t="s">
        <v>2141</v>
      </c>
      <c r="Q433" s="36" t="s">
        <v>109</v>
      </c>
      <c r="R433" s="36" t="s">
        <v>1690</v>
      </c>
      <c r="S433" s="36">
        <v>7425010</v>
      </c>
      <c r="T433" s="36" t="s">
        <v>224</v>
      </c>
      <c r="U433" s="36" t="s">
        <v>147</v>
      </c>
      <c r="V433" s="45">
        <v>1</v>
      </c>
      <c r="W433" s="46">
        <v>500</v>
      </c>
      <c r="X433" s="46">
        <v>500</v>
      </c>
      <c r="Y433" s="36">
        <v>2015</v>
      </c>
      <c r="Z433" s="36" t="s">
        <v>134</v>
      </c>
      <c r="AA433" s="36">
        <v>2014</v>
      </c>
      <c r="AB433" s="36" t="s">
        <v>135</v>
      </c>
      <c r="AC433" s="47">
        <v>2015</v>
      </c>
      <c r="AD433" s="36" t="s">
        <v>99</v>
      </c>
      <c r="AE433" s="47">
        <v>2015</v>
      </c>
      <c r="AF433" s="36" t="s">
        <v>161</v>
      </c>
      <c r="AG433" s="36">
        <v>2015</v>
      </c>
      <c r="AH433" s="36" t="s">
        <v>194</v>
      </c>
      <c r="AI433" s="36">
        <v>2015</v>
      </c>
      <c r="AJ433" s="36" t="s">
        <v>134</v>
      </c>
      <c r="AK433" s="36" t="s">
        <v>136</v>
      </c>
      <c r="AL433" s="36" t="s">
        <v>137</v>
      </c>
      <c r="AM433" s="36" t="s">
        <v>138</v>
      </c>
      <c r="AN433" s="36" t="s">
        <v>88</v>
      </c>
      <c r="AO433" s="36" t="s">
        <v>89</v>
      </c>
      <c r="AP433" s="36" t="s">
        <v>109</v>
      </c>
      <c r="AQ433" s="29" t="s">
        <v>109</v>
      </c>
      <c r="AR433" s="29" t="s">
        <v>612</v>
      </c>
    </row>
    <row r="434" spans="1:44" ht="75" hidden="1" customHeight="1" x14ac:dyDescent="0.25">
      <c r="A434" s="42"/>
      <c r="B434" s="36">
        <f t="shared" si="15"/>
        <v>397</v>
      </c>
      <c r="C434" s="36" t="s">
        <v>2142</v>
      </c>
      <c r="D434" s="29" t="s">
        <v>93</v>
      </c>
      <c r="E434" s="36" t="s">
        <v>109</v>
      </c>
      <c r="F434" s="36">
        <v>8</v>
      </c>
      <c r="G434" s="36" t="s">
        <v>109</v>
      </c>
      <c r="H434" s="47" t="s">
        <v>607</v>
      </c>
      <c r="I434" s="36" t="s">
        <v>72</v>
      </c>
      <c r="J434" s="36" t="s">
        <v>607</v>
      </c>
      <c r="K434" s="36" t="s">
        <v>607</v>
      </c>
      <c r="L434" s="44" t="s">
        <v>109</v>
      </c>
      <c r="M434" s="36" t="s">
        <v>649</v>
      </c>
      <c r="N434" s="29" t="s">
        <v>2143</v>
      </c>
      <c r="O434" s="36" t="s">
        <v>2144</v>
      </c>
      <c r="P434" s="36" t="s">
        <v>2145</v>
      </c>
      <c r="Q434" s="36" t="s">
        <v>109</v>
      </c>
      <c r="R434" s="36" t="s">
        <v>887</v>
      </c>
      <c r="S434" s="36">
        <v>4110200</v>
      </c>
      <c r="T434" s="36" t="s">
        <v>224</v>
      </c>
      <c r="U434" s="36" t="s">
        <v>147</v>
      </c>
      <c r="V434" s="45">
        <v>1</v>
      </c>
      <c r="W434" s="46">
        <v>1500</v>
      </c>
      <c r="X434" s="46">
        <v>1500</v>
      </c>
      <c r="Y434" s="29">
        <v>2015</v>
      </c>
      <c r="Z434" s="29" t="s">
        <v>161</v>
      </c>
      <c r="AA434" s="29">
        <v>2015</v>
      </c>
      <c r="AB434" s="29" t="s">
        <v>161</v>
      </c>
      <c r="AC434" s="29">
        <v>2015</v>
      </c>
      <c r="AD434" s="29" t="s">
        <v>161</v>
      </c>
      <c r="AE434" s="47">
        <v>2015</v>
      </c>
      <c r="AF434" s="29" t="s">
        <v>161</v>
      </c>
      <c r="AG434" s="36">
        <v>2015</v>
      </c>
      <c r="AH434" s="29" t="s">
        <v>161</v>
      </c>
      <c r="AI434" s="29">
        <v>2016</v>
      </c>
      <c r="AJ434" s="29" t="s">
        <v>99</v>
      </c>
      <c r="AK434" s="36" t="s">
        <v>136</v>
      </c>
      <c r="AL434" s="36" t="s">
        <v>137</v>
      </c>
      <c r="AM434" s="36" t="s">
        <v>138</v>
      </c>
      <c r="AN434" s="36" t="s">
        <v>88</v>
      </c>
      <c r="AO434" s="36" t="s">
        <v>89</v>
      </c>
      <c r="AP434" s="36" t="s">
        <v>109</v>
      </c>
      <c r="AQ434" s="29" t="s">
        <v>109</v>
      </c>
      <c r="AR434" s="29" t="s">
        <v>286</v>
      </c>
    </row>
    <row r="435" spans="1:44" ht="75" hidden="1" customHeight="1" x14ac:dyDescent="0.25">
      <c r="A435" s="42" t="s">
        <v>2146</v>
      </c>
      <c r="B435" s="36">
        <f t="shared" si="15"/>
        <v>398</v>
      </c>
      <c r="C435" s="36" t="s">
        <v>2147</v>
      </c>
      <c r="D435" s="29" t="s">
        <v>93</v>
      </c>
      <c r="E435" s="36"/>
      <c r="F435" s="36"/>
      <c r="G435" s="36"/>
      <c r="H435" s="63" t="s">
        <v>607</v>
      </c>
      <c r="I435" s="36" t="s">
        <v>72</v>
      </c>
      <c r="J435" s="36" t="str">
        <f>H435</f>
        <v>ОП Крым</v>
      </c>
      <c r="K435" s="36" t="str">
        <f>J435</f>
        <v>ОП Крым</v>
      </c>
      <c r="L435" s="44" t="s">
        <v>2148</v>
      </c>
      <c r="M435" s="36" t="s">
        <v>649</v>
      </c>
      <c r="N435" s="36" t="s">
        <v>2029</v>
      </c>
      <c r="O435" s="36" t="s">
        <v>2029</v>
      </c>
      <c r="P435" s="36" t="s">
        <v>2149</v>
      </c>
      <c r="Q435" s="36"/>
      <c r="R435" s="36" t="s">
        <v>1134</v>
      </c>
      <c r="S435" s="36">
        <v>5020020</v>
      </c>
      <c r="T435" s="36">
        <v>642</v>
      </c>
      <c r="U435" s="36" t="s">
        <v>147</v>
      </c>
      <c r="V435" s="45">
        <v>1</v>
      </c>
      <c r="W435" s="51">
        <v>600</v>
      </c>
      <c r="X435" s="46">
        <f>W435</f>
        <v>600</v>
      </c>
      <c r="Y435" s="29">
        <v>2015</v>
      </c>
      <c r="Z435" s="29" t="s">
        <v>161</v>
      </c>
      <c r="AA435" s="29">
        <v>2015</v>
      </c>
      <c r="AB435" s="29" t="s">
        <v>161</v>
      </c>
      <c r="AC435" s="29">
        <v>2015</v>
      </c>
      <c r="AD435" s="29" t="s">
        <v>161</v>
      </c>
      <c r="AE435" s="47">
        <v>2015</v>
      </c>
      <c r="AF435" s="29" t="s">
        <v>194</v>
      </c>
      <c r="AG435" s="36">
        <v>2015</v>
      </c>
      <c r="AH435" s="29" t="s">
        <v>194</v>
      </c>
      <c r="AI435" s="29">
        <v>2016</v>
      </c>
      <c r="AJ435" s="29" t="s">
        <v>194</v>
      </c>
      <c r="AK435" s="36" t="s">
        <v>136</v>
      </c>
      <c r="AL435" s="36" t="s">
        <v>137</v>
      </c>
      <c r="AM435" s="36" t="s">
        <v>138</v>
      </c>
      <c r="AN435" s="36" t="s">
        <v>88</v>
      </c>
      <c r="AO435" s="36" t="s">
        <v>89</v>
      </c>
      <c r="AP435" s="36"/>
      <c r="AQ435" s="29"/>
      <c r="AR435" s="29" t="s">
        <v>775</v>
      </c>
    </row>
    <row r="436" spans="1:44" ht="75" hidden="1" customHeight="1" x14ac:dyDescent="0.25">
      <c r="A436" s="42" t="s">
        <v>357</v>
      </c>
      <c r="B436" s="36">
        <f t="shared" si="15"/>
        <v>399</v>
      </c>
      <c r="C436" s="36" t="s">
        <v>2150</v>
      </c>
      <c r="D436" s="29" t="s">
        <v>165</v>
      </c>
      <c r="E436" s="36"/>
      <c r="F436" s="36"/>
      <c r="G436" s="36"/>
      <c r="H436" s="47" t="s">
        <v>2151</v>
      </c>
      <c r="I436" s="36" t="s">
        <v>72</v>
      </c>
      <c r="J436" s="36" t="s">
        <v>2151</v>
      </c>
      <c r="K436" s="36" t="s">
        <v>2151</v>
      </c>
      <c r="L436" s="44" t="s">
        <v>2148</v>
      </c>
      <c r="M436" s="36" t="s">
        <v>649</v>
      </c>
      <c r="N436" s="36" t="s">
        <v>2033</v>
      </c>
      <c r="O436" s="36" t="s">
        <v>2033</v>
      </c>
      <c r="P436" s="36" t="s">
        <v>2149</v>
      </c>
      <c r="Q436" s="36"/>
      <c r="R436" s="36">
        <v>5010000</v>
      </c>
      <c r="S436" s="36">
        <v>5010010</v>
      </c>
      <c r="T436" s="36">
        <v>642</v>
      </c>
      <c r="U436" s="36" t="s">
        <v>147</v>
      </c>
      <c r="V436" s="45">
        <v>1</v>
      </c>
      <c r="W436" s="51">
        <v>300</v>
      </c>
      <c r="X436" s="46">
        <v>100</v>
      </c>
      <c r="Y436" s="36">
        <v>2015</v>
      </c>
      <c r="Z436" s="36" t="s">
        <v>100</v>
      </c>
      <c r="AA436" s="36">
        <v>2015</v>
      </c>
      <c r="AB436" s="36" t="s">
        <v>310</v>
      </c>
      <c r="AC436" s="47">
        <v>2015</v>
      </c>
      <c r="AD436" s="36" t="s">
        <v>133</v>
      </c>
      <c r="AE436" s="47">
        <v>2015</v>
      </c>
      <c r="AF436" s="36" t="s">
        <v>133</v>
      </c>
      <c r="AG436" s="36">
        <v>2015</v>
      </c>
      <c r="AH436" s="36" t="s">
        <v>134</v>
      </c>
      <c r="AI436" s="36">
        <v>2016</v>
      </c>
      <c r="AJ436" s="36" t="s">
        <v>133</v>
      </c>
      <c r="AK436" s="36" t="s">
        <v>136</v>
      </c>
      <c r="AL436" s="36" t="s">
        <v>137</v>
      </c>
      <c r="AM436" s="36" t="s">
        <v>138</v>
      </c>
      <c r="AN436" s="36" t="s">
        <v>88</v>
      </c>
      <c r="AO436" s="36" t="s">
        <v>89</v>
      </c>
      <c r="AP436" s="36"/>
      <c r="AQ436" s="29"/>
      <c r="AR436" s="29" t="s">
        <v>361</v>
      </c>
    </row>
    <row r="437" spans="1:44" ht="75" hidden="1" customHeight="1" x14ac:dyDescent="0.25">
      <c r="A437" s="42" t="s">
        <v>2152</v>
      </c>
      <c r="B437" s="36">
        <f t="shared" si="15"/>
        <v>400</v>
      </c>
      <c r="C437" s="36" t="s">
        <v>2153</v>
      </c>
      <c r="D437" s="29" t="s">
        <v>93</v>
      </c>
      <c r="E437" s="36"/>
      <c r="F437" s="36"/>
      <c r="G437" s="36"/>
      <c r="H437" s="63" t="s">
        <v>607</v>
      </c>
      <c r="I437" s="36" t="s">
        <v>72</v>
      </c>
      <c r="J437" s="36" t="str">
        <f>H437</f>
        <v>ОП Крым</v>
      </c>
      <c r="K437" s="36" t="str">
        <f>J437</f>
        <v>ОП Крым</v>
      </c>
      <c r="L437" s="44" t="s">
        <v>2148</v>
      </c>
      <c r="M437" s="36" t="s">
        <v>649</v>
      </c>
      <c r="N437" s="36" t="s">
        <v>2154</v>
      </c>
      <c r="O437" s="36" t="s">
        <v>2154</v>
      </c>
      <c r="P437" s="36" t="s">
        <v>2149</v>
      </c>
      <c r="Q437" s="36"/>
      <c r="R437" s="36">
        <v>5010000</v>
      </c>
      <c r="S437" s="36">
        <v>5010010</v>
      </c>
      <c r="T437" s="36">
        <v>642</v>
      </c>
      <c r="U437" s="36" t="s">
        <v>147</v>
      </c>
      <c r="V437" s="45">
        <v>1</v>
      </c>
      <c r="W437" s="46">
        <v>180</v>
      </c>
      <c r="X437" s="46">
        <v>60</v>
      </c>
      <c r="Y437" s="36">
        <v>2015</v>
      </c>
      <c r="Z437" s="29" t="s">
        <v>161</v>
      </c>
      <c r="AA437" s="36">
        <v>2015</v>
      </c>
      <c r="AB437" s="29" t="s">
        <v>161</v>
      </c>
      <c r="AC437" s="47">
        <v>2015</v>
      </c>
      <c r="AD437" s="29" t="s">
        <v>194</v>
      </c>
      <c r="AE437" s="47">
        <v>2015</v>
      </c>
      <c r="AF437" s="29" t="s">
        <v>194</v>
      </c>
      <c r="AG437" s="36">
        <v>2015</v>
      </c>
      <c r="AH437" s="29" t="s">
        <v>194</v>
      </c>
      <c r="AI437" s="36">
        <v>2016</v>
      </c>
      <c r="AJ437" s="29" t="s">
        <v>194</v>
      </c>
      <c r="AK437" s="36" t="s">
        <v>136</v>
      </c>
      <c r="AL437" s="36" t="s">
        <v>137</v>
      </c>
      <c r="AM437" s="36" t="s">
        <v>138</v>
      </c>
      <c r="AN437" s="36" t="s">
        <v>88</v>
      </c>
      <c r="AO437" s="36" t="s">
        <v>89</v>
      </c>
      <c r="AP437" s="36"/>
      <c r="AQ437" s="29"/>
      <c r="AR437" s="29" t="s">
        <v>686</v>
      </c>
    </row>
    <row r="438" spans="1:44" ht="75" hidden="1" customHeight="1" x14ac:dyDescent="0.25">
      <c r="A438" s="42"/>
      <c r="B438" s="36">
        <f t="shared" si="15"/>
        <v>401</v>
      </c>
      <c r="C438" s="36" t="s">
        <v>2155</v>
      </c>
      <c r="D438" s="29" t="s">
        <v>165</v>
      </c>
      <c r="E438" s="36"/>
      <c r="F438" s="36"/>
      <c r="G438" s="36"/>
      <c r="H438" s="47" t="s">
        <v>2151</v>
      </c>
      <c r="I438" s="36" t="s">
        <v>72</v>
      </c>
      <c r="J438" s="36" t="s">
        <v>2151</v>
      </c>
      <c r="K438" s="36" t="s">
        <v>2151</v>
      </c>
      <c r="L438" s="44" t="s">
        <v>2148</v>
      </c>
      <c r="M438" s="36" t="s">
        <v>649</v>
      </c>
      <c r="N438" s="36" t="s">
        <v>2156</v>
      </c>
      <c r="O438" s="36" t="s">
        <v>2041</v>
      </c>
      <c r="P438" s="36" t="s">
        <v>2149</v>
      </c>
      <c r="Q438" s="36"/>
      <c r="R438" s="36">
        <v>5010000</v>
      </c>
      <c r="S438" s="36">
        <v>5010010</v>
      </c>
      <c r="T438" s="36">
        <v>642</v>
      </c>
      <c r="U438" s="36" t="s">
        <v>147</v>
      </c>
      <c r="V438" s="45">
        <v>1</v>
      </c>
      <c r="W438" s="46">
        <v>500</v>
      </c>
      <c r="X438" s="46">
        <v>160</v>
      </c>
      <c r="Y438" s="36">
        <v>2015</v>
      </c>
      <c r="Z438" s="36" t="s">
        <v>100</v>
      </c>
      <c r="AA438" s="36">
        <v>2015</v>
      </c>
      <c r="AB438" s="36" t="s">
        <v>310</v>
      </c>
      <c r="AC438" s="47">
        <v>2015</v>
      </c>
      <c r="AD438" s="36" t="s">
        <v>133</v>
      </c>
      <c r="AE438" s="47">
        <v>2015</v>
      </c>
      <c r="AF438" s="36" t="s">
        <v>133</v>
      </c>
      <c r="AG438" s="36">
        <v>2015</v>
      </c>
      <c r="AH438" s="36" t="s">
        <v>134</v>
      </c>
      <c r="AI438" s="36">
        <v>2016</v>
      </c>
      <c r="AJ438" s="36" t="s">
        <v>133</v>
      </c>
      <c r="AK438" s="36" t="s">
        <v>136</v>
      </c>
      <c r="AL438" s="36" t="s">
        <v>137</v>
      </c>
      <c r="AM438" s="36" t="s">
        <v>138</v>
      </c>
      <c r="AN438" s="36" t="s">
        <v>88</v>
      </c>
      <c r="AO438" s="36" t="s">
        <v>89</v>
      </c>
      <c r="AP438" s="36"/>
      <c r="AQ438" s="29"/>
      <c r="AR438" s="29" t="s">
        <v>612</v>
      </c>
    </row>
    <row r="439" spans="1:44" ht="75" hidden="1" customHeight="1" x14ac:dyDescent="0.25">
      <c r="A439" s="42"/>
      <c r="B439" s="36">
        <f t="shared" si="15"/>
        <v>402</v>
      </c>
      <c r="C439" s="36" t="s">
        <v>2157</v>
      </c>
      <c r="D439" s="29" t="s">
        <v>165</v>
      </c>
      <c r="E439" s="36"/>
      <c r="F439" s="36"/>
      <c r="G439" s="36"/>
      <c r="H439" s="47" t="s">
        <v>2151</v>
      </c>
      <c r="I439" s="36" t="s">
        <v>72</v>
      </c>
      <c r="J439" s="36" t="s">
        <v>2151</v>
      </c>
      <c r="K439" s="36" t="s">
        <v>2151</v>
      </c>
      <c r="L439" s="44" t="s">
        <v>2148</v>
      </c>
      <c r="M439" s="36" t="s">
        <v>649</v>
      </c>
      <c r="N439" s="36" t="s">
        <v>2045</v>
      </c>
      <c r="O439" s="36" t="s">
        <v>2045</v>
      </c>
      <c r="P439" s="36" t="s">
        <v>2149</v>
      </c>
      <c r="Q439" s="36"/>
      <c r="R439" s="36">
        <v>5010000</v>
      </c>
      <c r="S439" s="36">
        <v>5010010</v>
      </c>
      <c r="T439" s="36">
        <v>642</v>
      </c>
      <c r="U439" s="36" t="s">
        <v>147</v>
      </c>
      <c r="V439" s="45">
        <v>1</v>
      </c>
      <c r="W439" s="46">
        <v>2256</v>
      </c>
      <c r="X439" s="46">
        <v>2256</v>
      </c>
      <c r="Y439" s="36">
        <v>2015</v>
      </c>
      <c r="Z439" s="36" t="s">
        <v>100</v>
      </c>
      <c r="AA439" s="36">
        <v>2015</v>
      </c>
      <c r="AB439" s="36" t="s">
        <v>310</v>
      </c>
      <c r="AC439" s="47">
        <v>2015</v>
      </c>
      <c r="AD439" s="36" t="s">
        <v>133</v>
      </c>
      <c r="AE439" s="47">
        <v>2015</v>
      </c>
      <c r="AF439" s="36" t="s">
        <v>133</v>
      </c>
      <c r="AG439" s="36">
        <v>2015</v>
      </c>
      <c r="AH439" s="36" t="s">
        <v>134</v>
      </c>
      <c r="AI439" s="36">
        <v>2016</v>
      </c>
      <c r="AJ439" s="36" t="s">
        <v>133</v>
      </c>
      <c r="AK439" s="36" t="s">
        <v>136</v>
      </c>
      <c r="AL439" s="36" t="s">
        <v>137</v>
      </c>
      <c r="AM439" s="36" t="s">
        <v>138</v>
      </c>
      <c r="AN439" s="36" t="s">
        <v>88</v>
      </c>
      <c r="AO439" s="36" t="s">
        <v>89</v>
      </c>
      <c r="AP439" s="36"/>
      <c r="AQ439" s="29"/>
      <c r="AR439" s="29" t="s">
        <v>612</v>
      </c>
    </row>
    <row r="440" spans="1:44" ht="105" hidden="1" customHeight="1" x14ac:dyDescent="0.25">
      <c r="A440" s="42"/>
      <c r="B440" s="36">
        <f t="shared" si="15"/>
        <v>403</v>
      </c>
      <c r="C440" s="36" t="s">
        <v>2158</v>
      </c>
      <c r="D440" s="29" t="s">
        <v>165</v>
      </c>
      <c r="E440" s="36"/>
      <c r="F440" s="36"/>
      <c r="G440" s="36"/>
      <c r="H440" s="47" t="s">
        <v>2151</v>
      </c>
      <c r="I440" s="36" t="s">
        <v>72</v>
      </c>
      <c r="J440" s="36" t="s">
        <v>2151</v>
      </c>
      <c r="K440" s="36" t="s">
        <v>2151</v>
      </c>
      <c r="L440" s="44" t="s">
        <v>2148</v>
      </c>
      <c r="M440" s="36" t="s">
        <v>649</v>
      </c>
      <c r="N440" s="36" t="s">
        <v>2159</v>
      </c>
      <c r="O440" s="36" t="s">
        <v>2159</v>
      </c>
      <c r="P440" s="36" t="s">
        <v>2160</v>
      </c>
      <c r="Q440" s="36"/>
      <c r="R440" s="36">
        <v>5020000</v>
      </c>
      <c r="S440" s="36">
        <v>5020474</v>
      </c>
      <c r="T440" s="36">
        <v>642</v>
      </c>
      <c r="U440" s="36" t="s">
        <v>147</v>
      </c>
      <c r="V440" s="45">
        <v>1</v>
      </c>
      <c r="W440" s="46">
        <v>2450</v>
      </c>
      <c r="X440" s="46">
        <v>1225</v>
      </c>
      <c r="Y440" s="36">
        <v>2015</v>
      </c>
      <c r="Z440" s="36" t="s">
        <v>84</v>
      </c>
      <c r="AA440" s="36">
        <v>2015</v>
      </c>
      <c r="AB440" s="36" t="s">
        <v>84</v>
      </c>
      <c r="AC440" s="47">
        <v>2014</v>
      </c>
      <c r="AD440" s="36" t="s">
        <v>82</v>
      </c>
      <c r="AE440" s="47">
        <v>2015</v>
      </c>
      <c r="AF440" s="36" t="s">
        <v>82</v>
      </c>
      <c r="AG440" s="36">
        <v>2015</v>
      </c>
      <c r="AH440" s="36" t="s">
        <v>83</v>
      </c>
      <c r="AI440" s="36">
        <v>2016</v>
      </c>
      <c r="AJ440" s="36" t="s">
        <v>82</v>
      </c>
      <c r="AK440" s="36" t="s">
        <v>136</v>
      </c>
      <c r="AL440" s="36" t="s">
        <v>137</v>
      </c>
      <c r="AM440" s="36" t="s">
        <v>138</v>
      </c>
      <c r="AN440" s="36" t="s">
        <v>88</v>
      </c>
      <c r="AO440" s="36" t="s">
        <v>89</v>
      </c>
      <c r="AP440" s="36"/>
      <c r="AQ440" s="29"/>
      <c r="AR440" s="29" t="s">
        <v>612</v>
      </c>
    </row>
    <row r="441" spans="1:44" ht="75" hidden="1" customHeight="1" x14ac:dyDescent="0.25">
      <c r="A441" s="42"/>
      <c r="B441" s="36">
        <f t="shared" si="15"/>
        <v>404</v>
      </c>
      <c r="C441" s="36" t="s">
        <v>2161</v>
      </c>
      <c r="D441" s="29" t="s">
        <v>165</v>
      </c>
      <c r="E441" s="36"/>
      <c r="F441" s="36"/>
      <c r="G441" s="36"/>
      <c r="H441" s="47" t="s">
        <v>2151</v>
      </c>
      <c r="I441" s="36" t="s">
        <v>72</v>
      </c>
      <c r="J441" s="36" t="s">
        <v>2151</v>
      </c>
      <c r="K441" s="36" t="s">
        <v>2151</v>
      </c>
      <c r="L441" s="44" t="s">
        <v>2148</v>
      </c>
      <c r="M441" s="36" t="s">
        <v>649</v>
      </c>
      <c r="N441" s="36" t="s">
        <v>2162</v>
      </c>
      <c r="O441" s="36" t="s">
        <v>2163</v>
      </c>
      <c r="P441" s="36" t="s">
        <v>2164</v>
      </c>
      <c r="Q441" s="36"/>
      <c r="R441" s="36">
        <v>5010000</v>
      </c>
      <c r="S441" s="36">
        <v>5010010</v>
      </c>
      <c r="T441" s="36">
        <v>642</v>
      </c>
      <c r="U441" s="36" t="s">
        <v>147</v>
      </c>
      <c r="V441" s="45">
        <v>1</v>
      </c>
      <c r="W441" s="46">
        <v>30000</v>
      </c>
      <c r="X441" s="46">
        <v>30000</v>
      </c>
      <c r="Y441" s="36">
        <v>2015</v>
      </c>
      <c r="Z441" s="36" t="s">
        <v>83</v>
      </c>
      <c r="AA441" s="36">
        <v>2015</v>
      </c>
      <c r="AB441" s="36" t="s">
        <v>119</v>
      </c>
      <c r="AC441" s="47">
        <v>2015</v>
      </c>
      <c r="AD441" s="36" t="s">
        <v>119</v>
      </c>
      <c r="AE441" s="47">
        <v>2015</v>
      </c>
      <c r="AF441" s="36" t="s">
        <v>100</v>
      </c>
      <c r="AG441" s="36">
        <v>2015</v>
      </c>
      <c r="AH441" s="36" t="s">
        <v>310</v>
      </c>
      <c r="AI441" s="36">
        <v>2016</v>
      </c>
      <c r="AJ441" s="36" t="s">
        <v>100</v>
      </c>
      <c r="AK441" s="36" t="s">
        <v>149</v>
      </c>
      <c r="AL441" s="36" t="s">
        <v>137</v>
      </c>
      <c r="AM441" s="36" t="s">
        <v>138</v>
      </c>
      <c r="AN441" s="36" t="s">
        <v>88</v>
      </c>
      <c r="AO441" s="36" t="s">
        <v>89</v>
      </c>
      <c r="AP441" s="36"/>
      <c r="AQ441" s="29"/>
      <c r="AR441" s="29" t="s">
        <v>612</v>
      </c>
    </row>
    <row r="442" spans="1:44" ht="78.75" hidden="1" customHeight="1" x14ac:dyDescent="0.25">
      <c r="A442" s="42" t="s">
        <v>2165</v>
      </c>
      <c r="B442" s="36">
        <f t="shared" si="15"/>
        <v>405</v>
      </c>
      <c r="C442" s="36" t="s">
        <v>2166</v>
      </c>
      <c r="D442" s="29" t="s">
        <v>2167</v>
      </c>
      <c r="E442" s="36"/>
      <c r="F442" s="36"/>
      <c r="G442" s="36"/>
      <c r="H442" s="63" t="s">
        <v>607</v>
      </c>
      <c r="I442" s="36" t="s">
        <v>72</v>
      </c>
      <c r="J442" s="29" t="s">
        <v>607</v>
      </c>
      <c r="K442" s="29" t="s">
        <v>607</v>
      </c>
      <c r="L442" s="44"/>
      <c r="M442" s="36" t="s">
        <v>649</v>
      </c>
      <c r="N442" s="29" t="s">
        <v>2168</v>
      </c>
      <c r="O442" s="36" t="s">
        <v>2168</v>
      </c>
      <c r="P442" s="36" t="s">
        <v>2169</v>
      </c>
      <c r="Q442" s="36"/>
      <c r="R442" s="36">
        <v>5010000</v>
      </c>
      <c r="S442" s="36">
        <v>5010010</v>
      </c>
      <c r="T442" s="36">
        <v>642</v>
      </c>
      <c r="U442" s="36" t="s">
        <v>147</v>
      </c>
      <c r="V442" s="45">
        <v>1</v>
      </c>
      <c r="W442" s="46">
        <v>200</v>
      </c>
      <c r="X442" s="46">
        <v>200</v>
      </c>
      <c r="Y442" s="29">
        <v>2015</v>
      </c>
      <c r="Z442" s="29" t="s">
        <v>84</v>
      </c>
      <c r="AA442" s="29">
        <v>2015</v>
      </c>
      <c r="AB442" s="29" t="s">
        <v>84</v>
      </c>
      <c r="AC442" s="29">
        <v>2015</v>
      </c>
      <c r="AD442" s="29" t="s">
        <v>84</v>
      </c>
      <c r="AE442" s="47">
        <v>2015</v>
      </c>
      <c r="AF442" s="29" t="s">
        <v>82</v>
      </c>
      <c r="AG442" s="36">
        <v>2015</v>
      </c>
      <c r="AH442" s="29" t="s">
        <v>82</v>
      </c>
      <c r="AI442" s="29">
        <v>2016</v>
      </c>
      <c r="AJ442" s="29" t="s">
        <v>82</v>
      </c>
      <c r="AK442" s="36" t="s">
        <v>136</v>
      </c>
      <c r="AL442" s="36" t="s">
        <v>137</v>
      </c>
      <c r="AM442" s="36" t="s">
        <v>138</v>
      </c>
      <c r="AN442" s="36" t="s">
        <v>88</v>
      </c>
      <c r="AO442" s="36" t="s">
        <v>89</v>
      </c>
      <c r="AP442" s="36"/>
      <c r="AQ442" s="29"/>
      <c r="AR442" s="29" t="s">
        <v>665</v>
      </c>
    </row>
    <row r="443" spans="1:44" ht="75" hidden="1" customHeight="1" x14ac:dyDescent="0.25">
      <c r="A443" s="42"/>
      <c r="B443" s="36">
        <f t="shared" si="15"/>
        <v>406</v>
      </c>
      <c r="C443" s="36" t="s">
        <v>2170</v>
      </c>
      <c r="D443" s="29" t="s">
        <v>165</v>
      </c>
      <c r="E443" s="36"/>
      <c r="F443" s="36"/>
      <c r="G443" s="36"/>
      <c r="H443" s="47" t="s">
        <v>2151</v>
      </c>
      <c r="I443" s="36" t="s">
        <v>72</v>
      </c>
      <c r="J443" s="36" t="s">
        <v>2151</v>
      </c>
      <c r="K443" s="36" t="s">
        <v>2151</v>
      </c>
      <c r="L443" s="44" t="s">
        <v>2148</v>
      </c>
      <c r="M443" s="36" t="s">
        <v>649</v>
      </c>
      <c r="N443" s="36" t="s">
        <v>2171</v>
      </c>
      <c r="O443" s="36" t="s">
        <v>2172</v>
      </c>
      <c r="P443" s="36" t="s">
        <v>2173</v>
      </c>
      <c r="Q443" s="36"/>
      <c r="R443" s="36">
        <v>5010000</v>
      </c>
      <c r="S443" s="36">
        <v>5010010</v>
      </c>
      <c r="T443" s="36">
        <v>642</v>
      </c>
      <c r="U443" s="36" t="s">
        <v>147</v>
      </c>
      <c r="V443" s="45">
        <v>1</v>
      </c>
      <c r="W443" s="46">
        <v>520</v>
      </c>
      <c r="X443" s="46">
        <v>173.3</v>
      </c>
      <c r="Y443" s="36">
        <v>2015</v>
      </c>
      <c r="Z443" s="36" t="s">
        <v>100</v>
      </c>
      <c r="AA443" s="36">
        <v>2015</v>
      </c>
      <c r="AB443" s="36" t="s">
        <v>100</v>
      </c>
      <c r="AC443" s="47">
        <v>2015</v>
      </c>
      <c r="AD443" s="36" t="s">
        <v>2174</v>
      </c>
      <c r="AE443" s="47">
        <v>2015</v>
      </c>
      <c r="AF443" s="36" t="s">
        <v>310</v>
      </c>
      <c r="AG443" s="36">
        <v>2015</v>
      </c>
      <c r="AH443" s="36" t="s">
        <v>133</v>
      </c>
      <c r="AI443" s="36">
        <v>2016</v>
      </c>
      <c r="AJ443" s="36" t="s">
        <v>310</v>
      </c>
      <c r="AK443" s="36" t="s">
        <v>136</v>
      </c>
      <c r="AL443" s="36" t="s">
        <v>137</v>
      </c>
      <c r="AM443" s="36" t="s">
        <v>138</v>
      </c>
      <c r="AN443" s="36" t="s">
        <v>88</v>
      </c>
      <c r="AO443" s="36" t="s">
        <v>89</v>
      </c>
      <c r="AP443" s="36"/>
      <c r="AQ443" s="29"/>
      <c r="AR443" s="29" t="s">
        <v>612</v>
      </c>
    </row>
    <row r="444" spans="1:44" ht="78.75" hidden="1" customHeight="1" x14ac:dyDescent="0.25">
      <c r="A444" s="42" t="s">
        <v>2175</v>
      </c>
      <c r="B444" s="36">
        <f t="shared" si="15"/>
        <v>407</v>
      </c>
      <c r="C444" s="36" t="s">
        <v>2176</v>
      </c>
      <c r="D444" s="29" t="s">
        <v>93</v>
      </c>
      <c r="E444" s="36"/>
      <c r="F444" s="36"/>
      <c r="G444" s="36"/>
      <c r="H444" s="63" t="s">
        <v>607</v>
      </c>
      <c r="I444" s="36" t="s">
        <v>72</v>
      </c>
      <c r="J444" s="36" t="s">
        <v>2151</v>
      </c>
      <c r="K444" s="36" t="s">
        <v>2151</v>
      </c>
      <c r="L444" s="44" t="s">
        <v>2148</v>
      </c>
      <c r="M444" s="36" t="s">
        <v>649</v>
      </c>
      <c r="N444" s="29" t="s">
        <v>2177</v>
      </c>
      <c r="O444" s="36" t="str">
        <f>N444</f>
        <v>Аренда офисного нежилого помещения для нужд персонала ОП «Мобильные ГТЭС Крым» в г. Симферополь</v>
      </c>
      <c r="P444" s="36" t="s">
        <v>2178</v>
      </c>
      <c r="Q444" s="36"/>
      <c r="R444" s="36">
        <v>5010000</v>
      </c>
      <c r="S444" s="36">
        <v>5010010</v>
      </c>
      <c r="T444" s="36">
        <v>642</v>
      </c>
      <c r="U444" s="36" t="s">
        <v>147</v>
      </c>
      <c r="V444" s="45">
        <v>1</v>
      </c>
      <c r="W444" s="46">
        <v>880</v>
      </c>
      <c r="X444" s="46" t="s">
        <v>607</v>
      </c>
      <c r="Y444" s="36">
        <v>2015</v>
      </c>
      <c r="Z444" s="29" t="s">
        <v>83</v>
      </c>
      <c r="AA444" s="36">
        <v>2015</v>
      </c>
      <c r="AB444" s="29" t="s">
        <v>83</v>
      </c>
      <c r="AC444" s="47">
        <v>2015</v>
      </c>
      <c r="AD444" s="29" t="s">
        <v>83</v>
      </c>
      <c r="AE444" s="47">
        <v>2015</v>
      </c>
      <c r="AF444" s="29" t="s">
        <v>83</v>
      </c>
      <c r="AG444" s="36">
        <v>2015</v>
      </c>
      <c r="AH444" s="29" t="s">
        <v>83</v>
      </c>
      <c r="AI444" s="36">
        <v>2016</v>
      </c>
      <c r="AJ444" s="29" t="s">
        <v>82</v>
      </c>
      <c r="AK444" s="36" t="s">
        <v>136</v>
      </c>
      <c r="AL444" s="36" t="s">
        <v>137</v>
      </c>
      <c r="AM444" s="36" t="s">
        <v>138</v>
      </c>
      <c r="AN444" s="36" t="s">
        <v>88</v>
      </c>
      <c r="AO444" s="36" t="s">
        <v>89</v>
      </c>
      <c r="AP444" s="36"/>
      <c r="AQ444" s="29"/>
      <c r="AR444" s="29" t="s">
        <v>448</v>
      </c>
    </row>
    <row r="445" spans="1:44" ht="75" hidden="1" customHeight="1" x14ac:dyDescent="0.25">
      <c r="A445" s="42"/>
      <c r="B445" s="36">
        <f t="shared" si="15"/>
        <v>408</v>
      </c>
      <c r="C445" s="36" t="s">
        <v>2179</v>
      </c>
      <c r="D445" s="29" t="s">
        <v>165</v>
      </c>
      <c r="E445" s="36"/>
      <c r="F445" s="36"/>
      <c r="G445" s="36"/>
      <c r="H445" s="47" t="s">
        <v>2151</v>
      </c>
      <c r="I445" s="36" t="s">
        <v>72</v>
      </c>
      <c r="J445" s="36" t="s">
        <v>2151</v>
      </c>
      <c r="K445" s="36" t="s">
        <v>2151</v>
      </c>
      <c r="L445" s="44" t="s">
        <v>2148</v>
      </c>
      <c r="M445" s="36" t="s">
        <v>649</v>
      </c>
      <c r="N445" s="36" t="s">
        <v>2180</v>
      </c>
      <c r="O445" s="36" t="s">
        <v>2180</v>
      </c>
      <c r="P445" s="36" t="s">
        <v>2169</v>
      </c>
      <c r="Q445" s="36"/>
      <c r="R445" s="36">
        <v>5010000</v>
      </c>
      <c r="S445" s="36">
        <v>5010010</v>
      </c>
      <c r="T445" s="36">
        <v>642</v>
      </c>
      <c r="U445" s="36" t="s">
        <v>147</v>
      </c>
      <c r="V445" s="45">
        <v>1</v>
      </c>
      <c r="W445" s="46">
        <v>70</v>
      </c>
      <c r="X445" s="46">
        <v>70</v>
      </c>
      <c r="Y445" s="36">
        <v>2015</v>
      </c>
      <c r="Z445" s="36" t="s">
        <v>83</v>
      </c>
      <c r="AA445" s="36">
        <v>2015</v>
      </c>
      <c r="AB445" s="36" t="s">
        <v>2181</v>
      </c>
      <c r="AC445" s="47">
        <v>2015</v>
      </c>
      <c r="AD445" s="36" t="s">
        <v>2182</v>
      </c>
      <c r="AE445" s="47">
        <v>2015</v>
      </c>
      <c r="AF445" s="36" t="s">
        <v>2183</v>
      </c>
      <c r="AG445" s="36">
        <v>2015</v>
      </c>
      <c r="AH445" s="36" t="s">
        <v>2183</v>
      </c>
      <c r="AI445" s="36">
        <v>2016</v>
      </c>
      <c r="AJ445" s="36" t="s">
        <v>2182</v>
      </c>
      <c r="AK445" s="36" t="s">
        <v>247</v>
      </c>
      <c r="AL445" s="36" t="s">
        <v>86</v>
      </c>
      <c r="AM445" s="36"/>
      <c r="AN445" s="36" t="s">
        <v>88</v>
      </c>
      <c r="AO445" s="36" t="s">
        <v>89</v>
      </c>
      <c r="AP445" s="36"/>
      <c r="AQ445" s="29"/>
      <c r="AR445" s="29" t="s">
        <v>612</v>
      </c>
    </row>
    <row r="446" spans="1:44" ht="75" hidden="1" customHeight="1" x14ac:dyDescent="0.25">
      <c r="A446" s="42"/>
      <c r="B446" s="36">
        <f t="shared" si="15"/>
        <v>409</v>
      </c>
      <c r="C446" s="36" t="s">
        <v>2184</v>
      </c>
      <c r="D446" s="29" t="s">
        <v>165</v>
      </c>
      <c r="E446" s="36"/>
      <c r="F446" s="36"/>
      <c r="G446" s="36"/>
      <c r="H446" s="47" t="s">
        <v>2151</v>
      </c>
      <c r="I446" s="36" t="s">
        <v>72</v>
      </c>
      <c r="J446" s="36" t="s">
        <v>2151</v>
      </c>
      <c r="K446" s="36" t="s">
        <v>2151</v>
      </c>
      <c r="L446" s="44" t="s">
        <v>2148</v>
      </c>
      <c r="M446" s="36" t="s">
        <v>649</v>
      </c>
      <c r="N446" s="36" t="s">
        <v>2185</v>
      </c>
      <c r="O446" s="36" t="s">
        <v>2186</v>
      </c>
      <c r="P446" s="36" t="s">
        <v>2160</v>
      </c>
      <c r="Q446" s="36"/>
      <c r="R446" s="36">
        <v>5010000</v>
      </c>
      <c r="S446" s="36">
        <v>5010010</v>
      </c>
      <c r="T446" s="36">
        <v>642</v>
      </c>
      <c r="U446" s="36" t="s">
        <v>147</v>
      </c>
      <c r="V446" s="45">
        <v>1</v>
      </c>
      <c r="W446" s="46">
        <v>255.5</v>
      </c>
      <c r="X446" s="46">
        <v>22</v>
      </c>
      <c r="Y446" s="36">
        <v>2015</v>
      </c>
      <c r="Z446" s="36" t="s">
        <v>2174</v>
      </c>
      <c r="AA446" s="36">
        <v>2015</v>
      </c>
      <c r="AB446" s="36" t="s">
        <v>2174</v>
      </c>
      <c r="AC446" s="47">
        <v>2015</v>
      </c>
      <c r="AD446" s="36" t="s">
        <v>2187</v>
      </c>
      <c r="AE446" s="47">
        <v>2015</v>
      </c>
      <c r="AF446" s="36" t="s">
        <v>2187</v>
      </c>
      <c r="AG446" s="36">
        <v>2015</v>
      </c>
      <c r="AH446" s="36" t="s">
        <v>2188</v>
      </c>
      <c r="AI446" s="36">
        <v>2015</v>
      </c>
      <c r="AJ446" s="36" t="s">
        <v>2187</v>
      </c>
      <c r="AK446" s="36" t="s">
        <v>136</v>
      </c>
      <c r="AL446" s="36" t="s">
        <v>137</v>
      </c>
      <c r="AM446" s="36" t="s">
        <v>138</v>
      </c>
      <c r="AN446" s="36" t="s">
        <v>88</v>
      </c>
      <c r="AO446" s="36" t="s">
        <v>89</v>
      </c>
      <c r="AP446" s="36"/>
      <c r="AQ446" s="29"/>
      <c r="AR446" s="29" t="s">
        <v>826</v>
      </c>
    </row>
    <row r="447" spans="1:44" ht="75" hidden="1" customHeight="1" x14ac:dyDescent="0.25">
      <c r="A447" s="42"/>
      <c r="B447" s="36">
        <f t="shared" si="15"/>
        <v>410</v>
      </c>
      <c r="C447" s="36" t="s">
        <v>2189</v>
      </c>
      <c r="D447" s="29" t="s">
        <v>165</v>
      </c>
      <c r="E447" s="36"/>
      <c r="F447" s="36"/>
      <c r="G447" s="36"/>
      <c r="H447" s="47" t="s">
        <v>2151</v>
      </c>
      <c r="I447" s="36" t="s">
        <v>72</v>
      </c>
      <c r="J447" s="36" t="s">
        <v>2151</v>
      </c>
      <c r="K447" s="36" t="s">
        <v>2151</v>
      </c>
      <c r="L447" s="44" t="s">
        <v>2148</v>
      </c>
      <c r="M447" s="36" t="s">
        <v>649</v>
      </c>
      <c r="N447" s="29" t="s">
        <v>2190</v>
      </c>
      <c r="O447" s="36" t="str">
        <f>N447</f>
        <v>Активация  и калибровка тахографов</v>
      </c>
      <c r="P447" s="36" t="s">
        <v>2191</v>
      </c>
      <c r="Q447" s="36"/>
      <c r="R447" s="36" t="s">
        <v>109</v>
      </c>
      <c r="S447" s="36">
        <v>5010010</v>
      </c>
      <c r="T447" s="36">
        <v>642</v>
      </c>
      <c r="U447" s="36" t="s">
        <v>147</v>
      </c>
      <c r="V447" s="45">
        <v>1</v>
      </c>
      <c r="W447" s="51">
        <v>120</v>
      </c>
      <c r="X447" s="46">
        <v>80</v>
      </c>
      <c r="Y447" s="36">
        <v>2015</v>
      </c>
      <c r="Z447" s="36" t="s">
        <v>2192</v>
      </c>
      <c r="AA447" s="36">
        <v>2015</v>
      </c>
      <c r="AB447" s="36" t="s">
        <v>2193</v>
      </c>
      <c r="AC447" s="47">
        <v>2015</v>
      </c>
      <c r="AD447" s="36" t="s">
        <v>2193</v>
      </c>
      <c r="AE447" s="47">
        <v>2015</v>
      </c>
      <c r="AF447" s="29" t="s">
        <v>161</v>
      </c>
      <c r="AG447" s="29">
        <v>2015</v>
      </c>
      <c r="AH447" s="29" t="s">
        <v>161</v>
      </c>
      <c r="AI447" s="36">
        <v>2015</v>
      </c>
      <c r="AJ447" s="29" t="s">
        <v>135</v>
      </c>
      <c r="AK447" s="29" t="s">
        <v>136</v>
      </c>
      <c r="AL447" s="29" t="s">
        <v>137</v>
      </c>
      <c r="AM447" s="36"/>
      <c r="AN447" s="36" t="s">
        <v>88</v>
      </c>
      <c r="AO447" s="36" t="s">
        <v>89</v>
      </c>
      <c r="AP447" s="36"/>
      <c r="AQ447" s="29"/>
      <c r="AR447" s="29" t="s">
        <v>2194</v>
      </c>
    </row>
    <row r="448" spans="1:44" ht="75" hidden="1" customHeight="1" x14ac:dyDescent="0.25">
      <c r="A448" s="42" t="s">
        <v>2195</v>
      </c>
      <c r="B448" s="36">
        <f t="shared" si="15"/>
        <v>411</v>
      </c>
      <c r="C448" s="36" t="s">
        <v>2196</v>
      </c>
      <c r="D448" s="29" t="s">
        <v>93</v>
      </c>
      <c r="E448" s="36"/>
      <c r="F448" s="36"/>
      <c r="G448" s="36"/>
      <c r="H448" s="47" t="s">
        <v>2151</v>
      </c>
      <c r="I448" s="36" t="s">
        <v>72</v>
      </c>
      <c r="J448" s="36" t="s">
        <v>2151</v>
      </c>
      <c r="K448" s="36" t="s">
        <v>2151</v>
      </c>
      <c r="L448" s="44" t="s">
        <v>2148</v>
      </c>
      <c r="M448" s="36" t="s">
        <v>649</v>
      </c>
      <c r="N448" s="36" t="s">
        <v>2197</v>
      </c>
      <c r="O448" s="36" t="s">
        <v>2197</v>
      </c>
      <c r="P448" s="36" t="s">
        <v>2191</v>
      </c>
      <c r="Q448" s="36"/>
      <c r="R448" s="36">
        <v>5010000</v>
      </c>
      <c r="S448" s="36">
        <v>5010010</v>
      </c>
      <c r="T448" s="36">
        <v>642</v>
      </c>
      <c r="U448" s="36" t="s">
        <v>147</v>
      </c>
      <c r="V448" s="45">
        <v>1</v>
      </c>
      <c r="W448" s="46">
        <v>360</v>
      </c>
      <c r="X448" s="46">
        <v>360</v>
      </c>
      <c r="Y448" s="29">
        <v>2015</v>
      </c>
      <c r="Z448" s="29" t="s">
        <v>119</v>
      </c>
      <c r="AA448" s="29">
        <v>2015</v>
      </c>
      <c r="AB448" s="29" t="s">
        <v>119</v>
      </c>
      <c r="AC448" s="29">
        <v>2015</v>
      </c>
      <c r="AD448" s="29" t="s">
        <v>119</v>
      </c>
      <c r="AE448" s="47">
        <v>2015</v>
      </c>
      <c r="AF448" s="29" t="s">
        <v>119</v>
      </c>
      <c r="AG448" s="29">
        <v>2015</v>
      </c>
      <c r="AH448" s="29" t="s">
        <v>100</v>
      </c>
      <c r="AI448" s="29">
        <v>2016</v>
      </c>
      <c r="AJ448" s="29" t="s">
        <v>100</v>
      </c>
      <c r="AK448" s="36" t="s">
        <v>136</v>
      </c>
      <c r="AL448" s="36" t="s">
        <v>137</v>
      </c>
      <c r="AM448" s="36" t="s">
        <v>138</v>
      </c>
      <c r="AN448" s="36" t="s">
        <v>88</v>
      </c>
      <c r="AO448" s="36" t="s">
        <v>89</v>
      </c>
      <c r="AP448" s="36"/>
      <c r="AQ448" s="29"/>
      <c r="AR448" s="29" t="s">
        <v>677</v>
      </c>
    </row>
    <row r="449" spans="1:44" ht="75" hidden="1" customHeight="1" x14ac:dyDescent="0.25">
      <c r="A449" s="42"/>
      <c r="B449" s="36">
        <f t="shared" si="15"/>
        <v>412</v>
      </c>
      <c r="C449" s="36" t="s">
        <v>2198</v>
      </c>
      <c r="D449" s="29" t="s">
        <v>165</v>
      </c>
      <c r="E449" s="36"/>
      <c r="F449" s="36"/>
      <c r="G449" s="36"/>
      <c r="H449" s="47" t="s">
        <v>2151</v>
      </c>
      <c r="I449" s="36" t="s">
        <v>72</v>
      </c>
      <c r="J449" s="36" t="s">
        <v>2151</v>
      </c>
      <c r="K449" s="36" t="s">
        <v>2151</v>
      </c>
      <c r="L449" s="44" t="s">
        <v>2148</v>
      </c>
      <c r="M449" s="36" t="s">
        <v>649</v>
      </c>
      <c r="N449" s="36" t="s">
        <v>2199</v>
      </c>
      <c r="O449" s="36" t="s">
        <v>2199</v>
      </c>
      <c r="P449" s="36" t="s">
        <v>2200</v>
      </c>
      <c r="Q449" s="36"/>
      <c r="R449" s="36">
        <v>5010000</v>
      </c>
      <c r="S449" s="36">
        <v>5010010</v>
      </c>
      <c r="T449" s="36">
        <v>642</v>
      </c>
      <c r="U449" s="36" t="s">
        <v>147</v>
      </c>
      <c r="V449" s="45">
        <v>1</v>
      </c>
      <c r="W449" s="46">
        <v>33</v>
      </c>
      <c r="X449" s="46">
        <v>33</v>
      </c>
      <c r="Y449" s="36">
        <v>2014</v>
      </c>
      <c r="Z449" s="36" t="s">
        <v>2174</v>
      </c>
      <c r="AA449" s="36">
        <v>2014</v>
      </c>
      <c r="AB449" s="36" t="s">
        <v>2174</v>
      </c>
      <c r="AC449" s="47">
        <v>2014</v>
      </c>
      <c r="AD449" s="36" t="s">
        <v>2187</v>
      </c>
      <c r="AE449" s="47">
        <v>2015</v>
      </c>
      <c r="AF449" s="36" t="s">
        <v>99</v>
      </c>
      <c r="AG449" s="36">
        <v>2015</v>
      </c>
      <c r="AH449" s="36" t="s">
        <v>99</v>
      </c>
      <c r="AI449" s="36">
        <v>2015</v>
      </c>
      <c r="AJ449" s="36" t="s">
        <v>135</v>
      </c>
      <c r="AK449" s="36" t="s">
        <v>247</v>
      </c>
      <c r="AL449" s="36" t="s">
        <v>86</v>
      </c>
      <c r="AM449" s="36"/>
      <c r="AN449" s="36" t="s">
        <v>88</v>
      </c>
      <c r="AO449" s="36" t="s">
        <v>89</v>
      </c>
      <c r="AP449" s="36"/>
      <c r="AQ449" s="29"/>
      <c r="AR449" s="29" t="s">
        <v>431</v>
      </c>
    </row>
    <row r="450" spans="1:44" ht="141.75" hidden="1" customHeight="1" x14ac:dyDescent="0.25">
      <c r="A450" s="42" t="s">
        <v>2201</v>
      </c>
      <c r="B450" s="36">
        <f t="shared" si="15"/>
        <v>413</v>
      </c>
      <c r="C450" s="36" t="s">
        <v>2202</v>
      </c>
      <c r="D450" s="29" t="s">
        <v>93</v>
      </c>
      <c r="E450" s="36"/>
      <c r="F450" s="36"/>
      <c r="G450" s="36"/>
      <c r="H450" s="47" t="s">
        <v>2151</v>
      </c>
      <c r="I450" s="36" t="s">
        <v>72</v>
      </c>
      <c r="J450" s="36" t="s">
        <v>2151</v>
      </c>
      <c r="K450" s="36" t="s">
        <v>2151</v>
      </c>
      <c r="L450" s="44" t="s">
        <v>2148</v>
      </c>
      <c r="M450" s="36" t="s">
        <v>649</v>
      </c>
      <c r="N450" s="29" t="s">
        <v>2203</v>
      </c>
      <c r="O450" s="36" t="str">
        <f>N450</f>
        <v>Оказание услуг по техническому обслуживанию и ремонту крановых установок FASSI на базе автомобилей КАМАЗ, находящихся в эксплуатации в ОП «Мобильные ГТЭС Крым»</v>
      </c>
      <c r="P450" s="36" t="s">
        <v>2042</v>
      </c>
      <c r="Q450" s="36"/>
      <c r="R450" s="36">
        <v>5010000</v>
      </c>
      <c r="S450" s="36">
        <v>5010010</v>
      </c>
      <c r="T450" s="36">
        <v>642</v>
      </c>
      <c r="U450" s="36" t="s">
        <v>147</v>
      </c>
      <c r="V450" s="45">
        <v>1</v>
      </c>
      <c r="W450" s="51">
        <v>200</v>
      </c>
      <c r="X450" s="46">
        <v>22.5</v>
      </c>
      <c r="Y450" s="29">
        <v>2015</v>
      </c>
      <c r="Z450" s="29" t="s">
        <v>119</v>
      </c>
      <c r="AA450" s="29">
        <v>2015</v>
      </c>
      <c r="AB450" s="29" t="s">
        <v>119</v>
      </c>
      <c r="AC450" s="29">
        <v>2015</v>
      </c>
      <c r="AD450" s="29" t="s">
        <v>119</v>
      </c>
      <c r="AE450" s="47">
        <v>2015</v>
      </c>
      <c r="AF450" s="29" t="s">
        <v>100</v>
      </c>
      <c r="AG450" s="29">
        <v>2015</v>
      </c>
      <c r="AH450" s="29" t="s">
        <v>100</v>
      </c>
      <c r="AI450" s="29">
        <v>2016</v>
      </c>
      <c r="AJ450" s="29" t="s">
        <v>100</v>
      </c>
      <c r="AK450" s="36" t="s">
        <v>136</v>
      </c>
      <c r="AL450" s="36" t="s">
        <v>137</v>
      </c>
      <c r="AM450" s="36" t="s">
        <v>138</v>
      </c>
      <c r="AN450" s="36" t="s">
        <v>88</v>
      </c>
      <c r="AO450" s="36" t="s">
        <v>89</v>
      </c>
      <c r="AP450" s="36"/>
      <c r="AQ450" s="29"/>
      <c r="AR450" s="29" t="s">
        <v>677</v>
      </c>
    </row>
    <row r="451" spans="1:44" ht="75" hidden="1" customHeight="1" x14ac:dyDescent="0.25">
      <c r="A451" s="42" t="s">
        <v>2204</v>
      </c>
      <c r="B451" s="36">
        <f t="shared" si="15"/>
        <v>414</v>
      </c>
      <c r="C451" s="36" t="s">
        <v>2205</v>
      </c>
      <c r="D451" s="29" t="s">
        <v>93</v>
      </c>
      <c r="E451" s="36"/>
      <c r="F451" s="36"/>
      <c r="G451" s="36"/>
      <c r="H451" s="63" t="s">
        <v>607</v>
      </c>
      <c r="I451" s="36" t="s">
        <v>72</v>
      </c>
      <c r="J451" s="29" t="str">
        <f>H451</f>
        <v>ОП Крым</v>
      </c>
      <c r="K451" s="29" t="str">
        <f>J451</f>
        <v>ОП Крым</v>
      </c>
      <c r="L451" s="44" t="s">
        <v>2148</v>
      </c>
      <c r="M451" s="36" t="s">
        <v>649</v>
      </c>
      <c r="N451" s="36" t="s">
        <v>2206</v>
      </c>
      <c r="O451" s="36" t="s">
        <v>2206</v>
      </c>
      <c r="P451" s="36" t="s">
        <v>2200</v>
      </c>
      <c r="Q451" s="36"/>
      <c r="R451" s="36">
        <v>5010000</v>
      </c>
      <c r="S451" s="36">
        <v>5010010</v>
      </c>
      <c r="T451" s="36">
        <v>642</v>
      </c>
      <c r="U451" s="36" t="s">
        <v>147</v>
      </c>
      <c r="V451" s="45">
        <v>1</v>
      </c>
      <c r="W451" s="51">
        <v>2200</v>
      </c>
      <c r="X451" s="46">
        <f>W451</f>
        <v>2200</v>
      </c>
      <c r="Y451" s="29">
        <v>2015</v>
      </c>
      <c r="Z451" s="29" t="s">
        <v>194</v>
      </c>
      <c r="AA451" s="29">
        <v>2015</v>
      </c>
      <c r="AB451" s="29" t="s">
        <v>194</v>
      </c>
      <c r="AC451" s="29">
        <v>2015</v>
      </c>
      <c r="AD451" s="29" t="s">
        <v>194</v>
      </c>
      <c r="AE451" s="47">
        <v>2015</v>
      </c>
      <c r="AF451" s="29" t="s">
        <v>194</v>
      </c>
      <c r="AG451" s="36">
        <v>2015</v>
      </c>
      <c r="AH451" s="29" t="s">
        <v>194</v>
      </c>
      <c r="AI451" s="36">
        <v>2015</v>
      </c>
      <c r="AJ451" s="36" t="s">
        <v>135</v>
      </c>
      <c r="AK451" s="36" t="s">
        <v>136</v>
      </c>
      <c r="AL451" s="36" t="s">
        <v>137</v>
      </c>
      <c r="AM451" s="36" t="s">
        <v>138</v>
      </c>
      <c r="AN451" s="36" t="s">
        <v>88</v>
      </c>
      <c r="AO451" s="36" t="s">
        <v>89</v>
      </c>
      <c r="AP451" s="36"/>
      <c r="AQ451" s="29"/>
      <c r="AR451" s="29" t="s">
        <v>356</v>
      </c>
    </row>
    <row r="452" spans="1:44" ht="82.5" hidden="1" customHeight="1" x14ac:dyDescent="0.25">
      <c r="A452" s="42"/>
      <c r="B452" s="36">
        <f t="shared" ref="B452:B515" si="16">B451+1</f>
        <v>415</v>
      </c>
      <c r="C452" s="36" t="s">
        <v>2207</v>
      </c>
      <c r="D452" s="29" t="s">
        <v>165</v>
      </c>
      <c r="E452" s="36"/>
      <c r="F452" s="36"/>
      <c r="G452" s="36"/>
      <c r="H452" s="47" t="s">
        <v>2151</v>
      </c>
      <c r="I452" s="36" t="s">
        <v>72</v>
      </c>
      <c r="J452" s="36" t="s">
        <v>2151</v>
      </c>
      <c r="K452" s="36" t="s">
        <v>2151</v>
      </c>
      <c r="L452" s="44" t="s">
        <v>2148</v>
      </c>
      <c r="M452" s="36" t="s">
        <v>649</v>
      </c>
      <c r="N452" s="36" t="s">
        <v>2208</v>
      </c>
      <c r="O452" s="36" t="s">
        <v>2208</v>
      </c>
      <c r="P452" s="36" t="s">
        <v>2209</v>
      </c>
      <c r="Q452" s="36"/>
      <c r="R452" s="36">
        <v>5010000</v>
      </c>
      <c r="S452" s="36">
        <v>5010010</v>
      </c>
      <c r="T452" s="36">
        <v>642</v>
      </c>
      <c r="U452" s="36" t="s">
        <v>147</v>
      </c>
      <c r="V452" s="45">
        <v>1</v>
      </c>
      <c r="W452" s="46">
        <v>450</v>
      </c>
      <c r="X452" s="46">
        <v>450</v>
      </c>
      <c r="Y452" s="36">
        <v>2014</v>
      </c>
      <c r="Z452" s="36" t="s">
        <v>134</v>
      </c>
      <c r="AA452" s="36">
        <v>2014</v>
      </c>
      <c r="AB452" s="36" t="s">
        <v>134</v>
      </c>
      <c r="AC452" s="47">
        <v>2014</v>
      </c>
      <c r="AD452" s="36" t="s">
        <v>135</v>
      </c>
      <c r="AE452" s="47">
        <v>2015</v>
      </c>
      <c r="AF452" s="36" t="s">
        <v>99</v>
      </c>
      <c r="AG452" s="36">
        <v>2015</v>
      </c>
      <c r="AH452" s="36" t="s">
        <v>99</v>
      </c>
      <c r="AI452" s="36">
        <v>2015</v>
      </c>
      <c r="AJ452" s="36" t="s">
        <v>135</v>
      </c>
      <c r="AK452" s="36" t="s">
        <v>136</v>
      </c>
      <c r="AL452" s="36" t="s">
        <v>137</v>
      </c>
      <c r="AM452" s="36" t="s">
        <v>138</v>
      </c>
      <c r="AN452" s="36" t="s">
        <v>88</v>
      </c>
      <c r="AO452" s="36" t="s">
        <v>89</v>
      </c>
      <c r="AP452" s="36"/>
      <c r="AQ452" s="29"/>
      <c r="AR452" s="29" t="s">
        <v>431</v>
      </c>
    </row>
    <row r="453" spans="1:44" ht="75.75" hidden="1" customHeight="1" x14ac:dyDescent="0.25">
      <c r="A453" s="42" t="s">
        <v>2210</v>
      </c>
      <c r="B453" s="36">
        <f t="shared" si="16"/>
        <v>416</v>
      </c>
      <c r="C453" s="36" t="s">
        <v>2211</v>
      </c>
      <c r="D453" s="29" t="s">
        <v>2212</v>
      </c>
      <c r="E453" s="36"/>
      <c r="F453" s="36"/>
      <c r="G453" s="36"/>
      <c r="H453" s="63" t="s">
        <v>607</v>
      </c>
      <c r="I453" s="36" t="s">
        <v>72</v>
      </c>
      <c r="J453" s="36" t="s">
        <v>2151</v>
      </c>
      <c r="K453" s="36" t="s">
        <v>2151</v>
      </c>
      <c r="L453" s="44" t="s">
        <v>2148</v>
      </c>
      <c r="M453" s="36" t="s">
        <v>649</v>
      </c>
      <c r="N453" s="36" t="s">
        <v>2213</v>
      </c>
      <c r="O453" s="36" t="s">
        <v>2213</v>
      </c>
      <c r="P453" s="58" t="s">
        <v>2214</v>
      </c>
      <c r="Q453" s="36"/>
      <c r="R453" s="36">
        <v>5010000</v>
      </c>
      <c r="S453" s="36">
        <v>5010010</v>
      </c>
      <c r="T453" s="36">
        <v>642</v>
      </c>
      <c r="U453" s="36" t="s">
        <v>147</v>
      </c>
      <c r="V453" s="45">
        <v>1</v>
      </c>
      <c r="W453" s="46">
        <v>300</v>
      </c>
      <c r="X453" s="46">
        <v>300</v>
      </c>
      <c r="Y453" s="36">
        <v>2015</v>
      </c>
      <c r="Z453" s="36" t="s">
        <v>99</v>
      </c>
      <c r="AA453" s="36">
        <v>2015</v>
      </c>
      <c r="AB453" s="36" t="s">
        <v>99</v>
      </c>
      <c r="AC453" s="47">
        <v>2015</v>
      </c>
      <c r="AD453" s="36" t="s">
        <v>99</v>
      </c>
      <c r="AE453" s="47">
        <v>2015</v>
      </c>
      <c r="AF453" s="36" t="s">
        <v>161</v>
      </c>
      <c r="AG453" s="36">
        <v>2015</v>
      </c>
      <c r="AH453" s="36" t="s">
        <v>194</v>
      </c>
      <c r="AI453" s="36">
        <v>2016</v>
      </c>
      <c r="AJ453" s="36" t="s">
        <v>194</v>
      </c>
      <c r="AK453" s="36" t="s">
        <v>136</v>
      </c>
      <c r="AL453" s="36" t="s">
        <v>137</v>
      </c>
      <c r="AM453" s="36" t="s">
        <v>138</v>
      </c>
      <c r="AN453" s="36" t="s">
        <v>88</v>
      </c>
      <c r="AO453" s="36" t="s">
        <v>89</v>
      </c>
      <c r="AP453" s="36"/>
      <c r="AQ453" s="36"/>
      <c r="AR453" s="100" t="s">
        <v>2215</v>
      </c>
    </row>
    <row r="454" spans="1:44" ht="75" hidden="1" customHeight="1" x14ac:dyDescent="0.25">
      <c r="A454" s="42"/>
      <c r="B454" s="36">
        <f t="shared" si="16"/>
        <v>417</v>
      </c>
      <c r="C454" s="36" t="s">
        <v>2216</v>
      </c>
      <c r="D454" s="29" t="s">
        <v>165</v>
      </c>
      <c r="E454" s="36"/>
      <c r="F454" s="36"/>
      <c r="G454" s="36"/>
      <c r="H454" s="47" t="s">
        <v>2151</v>
      </c>
      <c r="I454" s="36" t="s">
        <v>72</v>
      </c>
      <c r="J454" s="36" t="s">
        <v>2151</v>
      </c>
      <c r="K454" s="36" t="s">
        <v>2151</v>
      </c>
      <c r="L454" s="44" t="s">
        <v>2148</v>
      </c>
      <c r="M454" s="36" t="s">
        <v>649</v>
      </c>
      <c r="N454" s="36" t="s">
        <v>2217</v>
      </c>
      <c r="O454" s="36" t="s">
        <v>2217</v>
      </c>
      <c r="P454" s="36" t="s">
        <v>2218</v>
      </c>
      <c r="Q454" s="36"/>
      <c r="R454" s="36">
        <v>5010000</v>
      </c>
      <c r="S454" s="36">
        <v>5010010</v>
      </c>
      <c r="T454" s="36">
        <v>642</v>
      </c>
      <c r="U454" s="36" t="s">
        <v>147</v>
      </c>
      <c r="V454" s="45">
        <v>1</v>
      </c>
      <c r="W454" s="46">
        <v>50</v>
      </c>
      <c r="X454" s="46">
        <v>8.5</v>
      </c>
      <c r="Y454" s="36">
        <v>2014</v>
      </c>
      <c r="Z454" s="36" t="s">
        <v>133</v>
      </c>
      <c r="AA454" s="36">
        <v>2014</v>
      </c>
      <c r="AB454" s="36" t="s">
        <v>2174</v>
      </c>
      <c r="AC454" s="47">
        <v>2014</v>
      </c>
      <c r="AD454" s="36" t="s">
        <v>135</v>
      </c>
      <c r="AE454" s="47">
        <v>2015</v>
      </c>
      <c r="AF454" s="36" t="s">
        <v>99</v>
      </c>
      <c r="AG454" s="36">
        <v>2015</v>
      </c>
      <c r="AH454" s="36" t="s">
        <v>99</v>
      </c>
      <c r="AI454" s="36">
        <v>2015</v>
      </c>
      <c r="AJ454" s="36" t="s">
        <v>135</v>
      </c>
      <c r="AK454" s="36" t="s">
        <v>247</v>
      </c>
      <c r="AL454" s="36" t="s">
        <v>86</v>
      </c>
      <c r="AM454" s="36"/>
      <c r="AN454" s="36" t="s">
        <v>88</v>
      </c>
      <c r="AO454" s="36" t="s">
        <v>89</v>
      </c>
      <c r="AP454" s="36"/>
      <c r="AQ454" s="29"/>
      <c r="AR454" s="29" t="s">
        <v>612</v>
      </c>
    </row>
    <row r="455" spans="1:44" ht="75" hidden="1" customHeight="1" x14ac:dyDescent="0.25">
      <c r="A455" s="42" t="s">
        <v>2195</v>
      </c>
      <c r="B455" s="36">
        <f t="shared" si="16"/>
        <v>418</v>
      </c>
      <c r="C455" s="36" t="s">
        <v>2219</v>
      </c>
      <c r="D455" s="29"/>
      <c r="E455" s="36"/>
      <c r="F455" s="36"/>
      <c r="G455" s="36"/>
      <c r="H455" s="47" t="s">
        <v>2151</v>
      </c>
      <c r="I455" s="36" t="s">
        <v>72</v>
      </c>
      <c r="J455" s="36" t="s">
        <v>2151</v>
      </c>
      <c r="K455" s="36" t="s">
        <v>2151</v>
      </c>
      <c r="L455" s="44" t="s">
        <v>2148</v>
      </c>
      <c r="M455" s="36" t="s">
        <v>649</v>
      </c>
      <c r="N455" s="36" t="s">
        <v>2047</v>
      </c>
      <c r="O455" s="36" t="s">
        <v>2047</v>
      </c>
      <c r="P455" s="36" t="s">
        <v>2048</v>
      </c>
      <c r="Q455" s="36"/>
      <c r="R455" s="36">
        <v>5010000</v>
      </c>
      <c r="S455" s="36">
        <v>5010010</v>
      </c>
      <c r="T455" s="36">
        <v>642</v>
      </c>
      <c r="U455" s="36" t="s">
        <v>147</v>
      </c>
      <c r="V455" s="45">
        <v>1</v>
      </c>
      <c r="W455" s="46">
        <v>2000</v>
      </c>
      <c r="X455" s="46">
        <v>2000</v>
      </c>
      <c r="Y455" s="36">
        <v>2015</v>
      </c>
      <c r="Z455" s="36" t="s">
        <v>83</v>
      </c>
      <c r="AA455" s="36">
        <v>2015</v>
      </c>
      <c r="AB455" s="36" t="s">
        <v>119</v>
      </c>
      <c r="AC455" s="47">
        <v>2015</v>
      </c>
      <c r="AD455" s="36" t="s">
        <v>119</v>
      </c>
      <c r="AE455" s="47">
        <v>2015</v>
      </c>
      <c r="AF455" s="36" t="s">
        <v>100</v>
      </c>
      <c r="AG455" s="36">
        <v>2015</v>
      </c>
      <c r="AH455" s="36" t="s">
        <v>310</v>
      </c>
      <c r="AI455" s="36">
        <v>2016</v>
      </c>
      <c r="AJ455" s="36" t="s">
        <v>100</v>
      </c>
      <c r="AK455" s="36" t="s">
        <v>136</v>
      </c>
      <c r="AL455" s="36" t="s">
        <v>137</v>
      </c>
      <c r="AM455" s="36" t="s">
        <v>138</v>
      </c>
      <c r="AN455" s="36" t="s">
        <v>88</v>
      </c>
      <c r="AO455" s="36" t="s">
        <v>89</v>
      </c>
      <c r="AP455" s="36"/>
      <c r="AQ455" s="29"/>
      <c r="AR455" s="29"/>
    </row>
    <row r="456" spans="1:44" ht="75" hidden="1" customHeight="1" x14ac:dyDescent="0.25">
      <c r="A456" s="42"/>
      <c r="B456" s="36">
        <f t="shared" si="16"/>
        <v>419</v>
      </c>
      <c r="C456" s="36" t="s">
        <v>2220</v>
      </c>
      <c r="D456" s="29" t="s">
        <v>165</v>
      </c>
      <c r="E456" s="36"/>
      <c r="F456" s="36"/>
      <c r="G456" s="36"/>
      <c r="H456" s="47" t="s">
        <v>2151</v>
      </c>
      <c r="I456" s="36" t="s">
        <v>72</v>
      </c>
      <c r="J456" s="36" t="s">
        <v>2151</v>
      </c>
      <c r="K456" s="36" t="s">
        <v>2151</v>
      </c>
      <c r="L456" s="44" t="s">
        <v>2148</v>
      </c>
      <c r="M456" s="36" t="s">
        <v>649</v>
      </c>
      <c r="N456" s="36" t="s">
        <v>2221</v>
      </c>
      <c r="O456" s="36" t="s">
        <v>2221</v>
      </c>
      <c r="P456" s="36" t="s">
        <v>2214</v>
      </c>
      <c r="Q456" s="36"/>
      <c r="R456" s="36">
        <v>5010000</v>
      </c>
      <c r="S456" s="36">
        <v>5010010</v>
      </c>
      <c r="T456" s="36">
        <v>642</v>
      </c>
      <c r="U456" s="36" t="s">
        <v>147</v>
      </c>
      <c r="V456" s="45">
        <v>1</v>
      </c>
      <c r="W456" s="46">
        <v>760</v>
      </c>
      <c r="X456" s="46">
        <v>189</v>
      </c>
      <c r="Y456" s="36">
        <v>2015</v>
      </c>
      <c r="Z456" s="36" t="s">
        <v>83</v>
      </c>
      <c r="AA456" s="36">
        <v>2015</v>
      </c>
      <c r="AB456" s="36" t="s">
        <v>100</v>
      </c>
      <c r="AC456" s="47">
        <v>2015</v>
      </c>
      <c r="AD456" s="36" t="s">
        <v>100</v>
      </c>
      <c r="AE456" s="47">
        <v>2015</v>
      </c>
      <c r="AF456" s="36" t="s">
        <v>310</v>
      </c>
      <c r="AG456" s="36">
        <v>2015</v>
      </c>
      <c r="AH456" s="36" t="s">
        <v>133</v>
      </c>
      <c r="AI456" s="36">
        <v>2015</v>
      </c>
      <c r="AJ456" s="36" t="s">
        <v>310</v>
      </c>
      <c r="AK456" s="36" t="s">
        <v>136</v>
      </c>
      <c r="AL456" s="36" t="s">
        <v>137</v>
      </c>
      <c r="AM456" s="36" t="s">
        <v>138</v>
      </c>
      <c r="AN456" s="36" t="s">
        <v>88</v>
      </c>
      <c r="AO456" s="36" t="s">
        <v>89</v>
      </c>
      <c r="AP456" s="36"/>
      <c r="AQ456" s="29"/>
      <c r="AR456" s="29" t="s">
        <v>612</v>
      </c>
    </row>
    <row r="457" spans="1:44" ht="165" hidden="1" customHeight="1" x14ac:dyDescent="0.25">
      <c r="A457" s="42"/>
      <c r="B457" s="36">
        <f t="shared" si="16"/>
        <v>420</v>
      </c>
      <c r="C457" s="36" t="s">
        <v>2222</v>
      </c>
      <c r="D457" s="29" t="s">
        <v>93</v>
      </c>
      <c r="E457" s="36"/>
      <c r="F457" s="36"/>
      <c r="G457" s="36"/>
      <c r="H457" s="63" t="s">
        <v>607</v>
      </c>
      <c r="I457" s="36" t="s">
        <v>72</v>
      </c>
      <c r="J457" s="36" t="str">
        <f>H457</f>
        <v>ОП Крым</v>
      </c>
      <c r="K457" s="36" t="str">
        <f>J457</f>
        <v>ОП Крым</v>
      </c>
      <c r="L457" s="44" t="s">
        <v>2148</v>
      </c>
      <c r="M457" s="36" t="s">
        <v>649</v>
      </c>
      <c r="N457" s="36" t="s">
        <v>2223</v>
      </c>
      <c r="O457" s="36" t="s">
        <v>2223</v>
      </c>
      <c r="P457" s="36" t="s">
        <v>2224</v>
      </c>
      <c r="Q457" s="36"/>
      <c r="R457" s="36">
        <v>5010000</v>
      </c>
      <c r="S457" s="36">
        <v>5010010</v>
      </c>
      <c r="T457" s="36">
        <v>642</v>
      </c>
      <c r="U457" s="36" t="s">
        <v>147</v>
      </c>
      <c r="V457" s="45">
        <v>1</v>
      </c>
      <c r="W457" s="46">
        <v>480</v>
      </c>
      <c r="X457" s="46">
        <v>480</v>
      </c>
      <c r="Y457" s="29">
        <v>2015</v>
      </c>
      <c r="Z457" s="29" t="s">
        <v>161</v>
      </c>
      <c r="AA457" s="29">
        <v>2015</v>
      </c>
      <c r="AB457" s="29" t="s">
        <v>161</v>
      </c>
      <c r="AC457" s="29">
        <v>2015</v>
      </c>
      <c r="AD457" s="29" t="s">
        <v>161</v>
      </c>
      <c r="AE457" s="47">
        <v>2015</v>
      </c>
      <c r="AF457" s="29" t="s">
        <v>161</v>
      </c>
      <c r="AG457" s="36">
        <v>2015</v>
      </c>
      <c r="AH457" s="29" t="s">
        <v>161</v>
      </c>
      <c r="AI457" s="36">
        <v>2015</v>
      </c>
      <c r="AJ457" s="36" t="s">
        <v>135</v>
      </c>
      <c r="AK457" s="29" t="s">
        <v>85</v>
      </c>
      <c r="AL457" s="29" t="s">
        <v>86</v>
      </c>
      <c r="AM457" s="36" t="s">
        <v>138</v>
      </c>
      <c r="AN457" s="36" t="s">
        <v>88</v>
      </c>
      <c r="AO457" s="36" t="s">
        <v>89</v>
      </c>
      <c r="AP457" s="36" t="s">
        <v>2225</v>
      </c>
      <c r="AQ457" s="29"/>
      <c r="AR457" s="29" t="s">
        <v>686</v>
      </c>
    </row>
    <row r="458" spans="1:44" ht="75" hidden="1" customHeight="1" x14ac:dyDescent="0.25">
      <c r="A458" s="42"/>
      <c r="B458" s="36">
        <f t="shared" si="16"/>
        <v>421</v>
      </c>
      <c r="C458" s="36" t="s">
        <v>2226</v>
      </c>
      <c r="D458" s="29" t="s">
        <v>165</v>
      </c>
      <c r="E458" s="36"/>
      <c r="F458" s="36"/>
      <c r="G458" s="36"/>
      <c r="H458" s="47" t="s">
        <v>2151</v>
      </c>
      <c r="I458" s="36" t="s">
        <v>72</v>
      </c>
      <c r="J458" s="36" t="s">
        <v>2151</v>
      </c>
      <c r="K458" s="36" t="s">
        <v>2151</v>
      </c>
      <c r="L458" s="44" t="s">
        <v>125</v>
      </c>
      <c r="M458" s="36" t="s">
        <v>240</v>
      </c>
      <c r="N458" s="36" t="s">
        <v>2227</v>
      </c>
      <c r="O458" s="36" t="s">
        <v>2227</v>
      </c>
      <c r="P458" s="36" t="s">
        <v>2228</v>
      </c>
      <c r="Q458" s="36"/>
      <c r="R458" s="36">
        <v>5010000</v>
      </c>
      <c r="S458" s="36">
        <v>5010010</v>
      </c>
      <c r="T458" s="36">
        <v>642</v>
      </c>
      <c r="U458" s="36" t="s">
        <v>2229</v>
      </c>
      <c r="V458" s="45">
        <v>1</v>
      </c>
      <c r="W458" s="46">
        <v>300</v>
      </c>
      <c r="X458" s="46">
        <v>300</v>
      </c>
      <c r="Y458" s="36">
        <v>2015</v>
      </c>
      <c r="Z458" s="36" t="s">
        <v>82</v>
      </c>
      <c r="AA458" s="36">
        <v>2015</v>
      </c>
      <c r="AB458" s="36" t="s">
        <v>82</v>
      </c>
      <c r="AC458" s="47">
        <v>2015</v>
      </c>
      <c r="AD458" s="36" t="s">
        <v>83</v>
      </c>
      <c r="AE458" s="47">
        <v>2015</v>
      </c>
      <c r="AF458" s="36" t="s">
        <v>83</v>
      </c>
      <c r="AG458" s="36">
        <v>2015</v>
      </c>
      <c r="AH458" s="36" t="s">
        <v>83</v>
      </c>
      <c r="AI458" s="36">
        <v>2016</v>
      </c>
      <c r="AJ458" s="36" t="s">
        <v>83</v>
      </c>
      <c r="AK458" s="36" t="s">
        <v>136</v>
      </c>
      <c r="AL458" s="36" t="s">
        <v>137</v>
      </c>
      <c r="AM458" s="36" t="s">
        <v>138</v>
      </c>
      <c r="AN458" s="36" t="s">
        <v>88</v>
      </c>
      <c r="AO458" s="36" t="s">
        <v>89</v>
      </c>
      <c r="AP458" s="36"/>
      <c r="AQ458" s="29"/>
      <c r="AR458" s="29" t="s">
        <v>612</v>
      </c>
    </row>
    <row r="459" spans="1:44" ht="75" hidden="1" customHeight="1" x14ac:dyDescent="0.25">
      <c r="A459" s="42"/>
      <c r="B459" s="36">
        <f t="shared" si="16"/>
        <v>422</v>
      </c>
      <c r="C459" s="36" t="s">
        <v>2230</v>
      </c>
      <c r="D459" s="29" t="s">
        <v>165</v>
      </c>
      <c r="E459" s="36"/>
      <c r="F459" s="36"/>
      <c r="G459" s="36"/>
      <c r="H459" s="47" t="s">
        <v>2151</v>
      </c>
      <c r="I459" s="36" t="s">
        <v>72</v>
      </c>
      <c r="J459" s="36" t="s">
        <v>2151</v>
      </c>
      <c r="K459" s="36" t="s">
        <v>2151</v>
      </c>
      <c r="L459" s="44" t="s">
        <v>125</v>
      </c>
      <c r="M459" s="36" t="s">
        <v>240</v>
      </c>
      <c r="N459" s="36" t="s">
        <v>2231</v>
      </c>
      <c r="O459" s="36" t="s">
        <v>2231</v>
      </c>
      <c r="P459" s="36" t="s">
        <v>2232</v>
      </c>
      <c r="Q459" s="36"/>
      <c r="R459" s="36">
        <v>5010000</v>
      </c>
      <c r="S459" s="36">
        <v>5010010</v>
      </c>
      <c r="T459" s="36">
        <v>642</v>
      </c>
      <c r="U459" s="36" t="s">
        <v>2229</v>
      </c>
      <c r="V459" s="45">
        <v>1</v>
      </c>
      <c r="W459" s="46">
        <v>300</v>
      </c>
      <c r="X459" s="46">
        <v>300</v>
      </c>
      <c r="Y459" s="36">
        <v>2015</v>
      </c>
      <c r="Z459" s="36" t="s">
        <v>83</v>
      </c>
      <c r="AA459" s="36">
        <v>2015</v>
      </c>
      <c r="AB459" s="36" t="s">
        <v>119</v>
      </c>
      <c r="AC459" s="47">
        <v>2015</v>
      </c>
      <c r="AD459" s="36" t="s">
        <v>100</v>
      </c>
      <c r="AE459" s="47">
        <v>2015</v>
      </c>
      <c r="AF459" s="36" t="s">
        <v>100</v>
      </c>
      <c r="AG459" s="36">
        <v>2015</v>
      </c>
      <c r="AH459" s="36" t="s">
        <v>100</v>
      </c>
      <c r="AI459" s="36">
        <v>2016</v>
      </c>
      <c r="AJ459" s="36" t="s">
        <v>100</v>
      </c>
      <c r="AK459" s="36" t="s">
        <v>136</v>
      </c>
      <c r="AL459" s="36" t="s">
        <v>137</v>
      </c>
      <c r="AM459" s="36" t="s">
        <v>138</v>
      </c>
      <c r="AN459" s="36" t="s">
        <v>88</v>
      </c>
      <c r="AO459" s="36" t="s">
        <v>89</v>
      </c>
      <c r="AP459" s="36"/>
      <c r="AQ459" s="29"/>
      <c r="AR459" s="29" t="s">
        <v>612</v>
      </c>
    </row>
    <row r="460" spans="1:44" ht="75" hidden="1" customHeight="1" x14ac:dyDescent="0.25">
      <c r="A460" s="42" t="s">
        <v>2233</v>
      </c>
      <c r="B460" s="36">
        <f t="shared" si="16"/>
        <v>423</v>
      </c>
      <c r="C460" s="36" t="s">
        <v>2234</v>
      </c>
      <c r="D460" s="29" t="s">
        <v>93</v>
      </c>
      <c r="E460" s="36"/>
      <c r="F460" s="36"/>
      <c r="G460" s="36"/>
      <c r="H460" s="47" t="s">
        <v>2151</v>
      </c>
      <c r="I460" s="36" t="s">
        <v>72</v>
      </c>
      <c r="J460" s="36" t="s">
        <v>2151</v>
      </c>
      <c r="K460" s="36" t="s">
        <v>2151</v>
      </c>
      <c r="L460" s="44" t="s">
        <v>125</v>
      </c>
      <c r="M460" s="36" t="s">
        <v>240</v>
      </c>
      <c r="N460" s="36" t="s">
        <v>2235</v>
      </c>
      <c r="O460" s="36" t="s">
        <v>2235</v>
      </c>
      <c r="P460" s="36" t="s">
        <v>2236</v>
      </c>
      <c r="Q460" s="36"/>
      <c r="R460" s="36">
        <v>5010000</v>
      </c>
      <c r="S460" s="36">
        <v>5010010</v>
      </c>
      <c r="T460" s="36">
        <v>642</v>
      </c>
      <c r="U460" s="36" t="s">
        <v>2229</v>
      </c>
      <c r="V460" s="45">
        <v>1</v>
      </c>
      <c r="W460" s="46">
        <v>200</v>
      </c>
      <c r="X460" s="46">
        <v>200</v>
      </c>
      <c r="Y460" s="36">
        <v>2015</v>
      </c>
      <c r="Z460" s="29" t="s">
        <v>194</v>
      </c>
      <c r="AA460" s="36">
        <v>2015</v>
      </c>
      <c r="AB460" s="29" t="s">
        <v>194</v>
      </c>
      <c r="AC460" s="47">
        <v>2015</v>
      </c>
      <c r="AD460" s="29" t="s">
        <v>194</v>
      </c>
      <c r="AE460" s="47">
        <v>2015</v>
      </c>
      <c r="AF460" s="29" t="s">
        <v>194</v>
      </c>
      <c r="AG460" s="36">
        <v>2015</v>
      </c>
      <c r="AH460" s="29" t="s">
        <v>84</v>
      </c>
      <c r="AI460" s="36">
        <v>2016</v>
      </c>
      <c r="AJ460" s="29" t="s">
        <v>84</v>
      </c>
      <c r="AK460" s="36" t="s">
        <v>136</v>
      </c>
      <c r="AL460" s="36" t="s">
        <v>137</v>
      </c>
      <c r="AM460" s="36" t="s">
        <v>138</v>
      </c>
      <c r="AN460" s="36" t="s">
        <v>88</v>
      </c>
      <c r="AO460" s="36" t="s">
        <v>89</v>
      </c>
      <c r="AP460" s="36"/>
      <c r="AQ460" s="29"/>
      <c r="AR460" s="29" t="s">
        <v>775</v>
      </c>
    </row>
    <row r="461" spans="1:44" ht="75" hidden="1" customHeight="1" x14ac:dyDescent="0.25">
      <c r="A461" s="42" t="s">
        <v>2237</v>
      </c>
      <c r="B461" s="36">
        <f t="shared" si="16"/>
        <v>424</v>
      </c>
      <c r="C461" s="36" t="s">
        <v>2238</v>
      </c>
      <c r="D461" s="29" t="s">
        <v>93</v>
      </c>
      <c r="E461" s="36"/>
      <c r="F461" s="36"/>
      <c r="G461" s="36"/>
      <c r="H461" s="47" t="s">
        <v>2151</v>
      </c>
      <c r="I461" s="36" t="s">
        <v>72</v>
      </c>
      <c r="J461" s="36" t="s">
        <v>2151</v>
      </c>
      <c r="K461" s="36" t="s">
        <v>2151</v>
      </c>
      <c r="L461" s="44" t="s">
        <v>125</v>
      </c>
      <c r="M461" s="36" t="s">
        <v>240</v>
      </c>
      <c r="N461" s="29" t="s">
        <v>2239</v>
      </c>
      <c r="O461" s="36" t="str">
        <f>N461</f>
        <v>Услуги по проведению предрейсовых медицинских осмотров водителей</v>
      </c>
      <c r="P461" s="36" t="s">
        <v>2240</v>
      </c>
      <c r="Q461" s="36"/>
      <c r="R461" s="36" t="s">
        <v>2241</v>
      </c>
      <c r="S461" s="36">
        <v>8512040</v>
      </c>
      <c r="T461" s="36">
        <v>642</v>
      </c>
      <c r="U461" s="36" t="s">
        <v>2229</v>
      </c>
      <c r="V461" s="45">
        <v>1</v>
      </c>
      <c r="W461" s="46">
        <v>500</v>
      </c>
      <c r="X461" s="46">
        <v>500</v>
      </c>
      <c r="Y461" s="36">
        <v>2015</v>
      </c>
      <c r="Z461" s="29" t="s">
        <v>83</v>
      </c>
      <c r="AA461" s="36">
        <v>2015</v>
      </c>
      <c r="AB461" s="29" t="s">
        <v>83</v>
      </c>
      <c r="AC461" s="47">
        <v>2015</v>
      </c>
      <c r="AD461" s="29" t="s">
        <v>83</v>
      </c>
      <c r="AE461" s="47">
        <v>2015</v>
      </c>
      <c r="AF461" s="29" t="s">
        <v>83</v>
      </c>
      <c r="AG461" s="36">
        <v>2015</v>
      </c>
      <c r="AH461" s="29" t="s">
        <v>119</v>
      </c>
      <c r="AI461" s="36">
        <v>2016</v>
      </c>
      <c r="AJ461" s="29" t="s">
        <v>119</v>
      </c>
      <c r="AK461" s="36" t="s">
        <v>136</v>
      </c>
      <c r="AL461" s="36" t="s">
        <v>137</v>
      </c>
      <c r="AM461" s="36" t="s">
        <v>138</v>
      </c>
      <c r="AN461" s="36" t="s">
        <v>88</v>
      </c>
      <c r="AO461" s="36" t="s">
        <v>89</v>
      </c>
      <c r="AP461" s="36"/>
      <c r="AQ461" s="29"/>
      <c r="AR461" s="29" t="s">
        <v>1710</v>
      </c>
    </row>
    <row r="462" spans="1:44" ht="75" hidden="1" customHeight="1" x14ac:dyDescent="0.25">
      <c r="A462" s="42"/>
      <c r="B462" s="36">
        <f t="shared" si="16"/>
        <v>425</v>
      </c>
      <c r="C462" s="36" t="s">
        <v>2242</v>
      </c>
      <c r="D462" s="29" t="s">
        <v>165</v>
      </c>
      <c r="E462" s="36"/>
      <c r="F462" s="36"/>
      <c r="G462" s="36"/>
      <c r="H462" s="47" t="s">
        <v>2151</v>
      </c>
      <c r="I462" s="36" t="s">
        <v>72</v>
      </c>
      <c r="J462" s="36" t="s">
        <v>2151</v>
      </c>
      <c r="K462" s="36" t="s">
        <v>2151</v>
      </c>
      <c r="L462" s="44" t="s">
        <v>125</v>
      </c>
      <c r="M462" s="36" t="s">
        <v>240</v>
      </c>
      <c r="N462" s="36" t="s">
        <v>2243</v>
      </c>
      <c r="O462" s="36" t="s">
        <v>2243</v>
      </c>
      <c r="P462" s="36" t="s">
        <v>2244</v>
      </c>
      <c r="Q462" s="36"/>
      <c r="R462" s="36">
        <v>5030000</v>
      </c>
      <c r="S462" s="36">
        <v>5030090</v>
      </c>
      <c r="T462" s="36">
        <v>642</v>
      </c>
      <c r="U462" s="36" t="s">
        <v>2229</v>
      </c>
      <c r="V462" s="45">
        <v>1</v>
      </c>
      <c r="W462" s="46">
        <v>400</v>
      </c>
      <c r="X462" s="46">
        <v>400</v>
      </c>
      <c r="Y462" s="36">
        <v>2015</v>
      </c>
      <c r="Z462" s="36" t="s">
        <v>82</v>
      </c>
      <c r="AA462" s="36">
        <v>2015</v>
      </c>
      <c r="AB462" s="36" t="s">
        <v>82</v>
      </c>
      <c r="AC462" s="47">
        <v>2015</v>
      </c>
      <c r="AD462" s="36" t="s">
        <v>83</v>
      </c>
      <c r="AE462" s="47">
        <v>2015</v>
      </c>
      <c r="AF462" s="36" t="s">
        <v>83</v>
      </c>
      <c r="AG462" s="36">
        <v>2015</v>
      </c>
      <c r="AH462" s="36" t="s">
        <v>83</v>
      </c>
      <c r="AI462" s="36">
        <v>2016</v>
      </c>
      <c r="AJ462" s="36" t="s">
        <v>83</v>
      </c>
      <c r="AK462" s="36" t="s">
        <v>136</v>
      </c>
      <c r="AL462" s="36" t="s">
        <v>137</v>
      </c>
      <c r="AM462" s="36" t="s">
        <v>138</v>
      </c>
      <c r="AN462" s="36" t="s">
        <v>88</v>
      </c>
      <c r="AO462" s="36" t="s">
        <v>89</v>
      </c>
      <c r="AP462" s="36"/>
      <c r="AQ462" s="29"/>
      <c r="AR462" s="29" t="s">
        <v>612</v>
      </c>
    </row>
    <row r="463" spans="1:44" ht="75" hidden="1" customHeight="1" x14ac:dyDescent="0.25">
      <c r="A463" s="42" t="s">
        <v>2245</v>
      </c>
      <c r="B463" s="36">
        <f t="shared" si="16"/>
        <v>426</v>
      </c>
      <c r="C463" s="36" t="s">
        <v>2246</v>
      </c>
      <c r="D463" s="29"/>
      <c r="E463" s="36"/>
      <c r="F463" s="36"/>
      <c r="G463" s="36"/>
      <c r="H463" s="47" t="s">
        <v>2151</v>
      </c>
      <c r="I463" s="36" t="s">
        <v>72</v>
      </c>
      <c r="J463" s="36" t="s">
        <v>2151</v>
      </c>
      <c r="K463" s="36" t="s">
        <v>2151</v>
      </c>
      <c r="L463" s="44" t="s">
        <v>125</v>
      </c>
      <c r="M463" s="36" t="s">
        <v>240</v>
      </c>
      <c r="N463" s="36" t="s">
        <v>2247</v>
      </c>
      <c r="O463" s="36" t="s">
        <v>2248</v>
      </c>
      <c r="P463" s="36" t="s">
        <v>2249</v>
      </c>
      <c r="Q463" s="36"/>
      <c r="R463" s="36" t="s">
        <v>1777</v>
      </c>
      <c r="S463" s="36">
        <v>5050010</v>
      </c>
      <c r="T463" s="36">
        <v>642</v>
      </c>
      <c r="U463" s="36" t="s">
        <v>2229</v>
      </c>
      <c r="V463" s="45">
        <v>1</v>
      </c>
      <c r="W463" s="46">
        <v>3600</v>
      </c>
      <c r="X463" s="46">
        <v>3600</v>
      </c>
      <c r="Y463" s="36">
        <v>2015</v>
      </c>
      <c r="Z463" s="36" t="s">
        <v>194</v>
      </c>
      <c r="AA463" s="36">
        <v>2015</v>
      </c>
      <c r="AB463" s="36" t="s">
        <v>194</v>
      </c>
      <c r="AC463" s="47">
        <v>2015</v>
      </c>
      <c r="AD463" s="36" t="s">
        <v>84</v>
      </c>
      <c r="AE463" s="47">
        <v>2015</v>
      </c>
      <c r="AF463" s="36" t="s">
        <v>84</v>
      </c>
      <c r="AG463" s="36">
        <v>2015</v>
      </c>
      <c r="AH463" s="36" t="s">
        <v>84</v>
      </c>
      <c r="AI463" s="36">
        <v>2016</v>
      </c>
      <c r="AJ463" s="36" t="s">
        <v>84</v>
      </c>
      <c r="AK463" s="36" t="s">
        <v>136</v>
      </c>
      <c r="AL463" s="36" t="s">
        <v>137</v>
      </c>
      <c r="AM463" s="36" t="s">
        <v>138</v>
      </c>
      <c r="AN463" s="36" t="s">
        <v>88</v>
      </c>
      <c r="AO463" s="36" t="s">
        <v>89</v>
      </c>
      <c r="AP463" s="36"/>
      <c r="AQ463" s="29"/>
      <c r="AR463" s="29"/>
    </row>
    <row r="464" spans="1:44" ht="75" hidden="1" customHeight="1" x14ac:dyDescent="0.25">
      <c r="A464" s="42"/>
      <c r="B464" s="36">
        <f t="shared" si="16"/>
        <v>427</v>
      </c>
      <c r="C464" s="36" t="s">
        <v>2250</v>
      </c>
      <c r="D464" s="29" t="s">
        <v>165</v>
      </c>
      <c r="E464" s="36"/>
      <c r="F464" s="36"/>
      <c r="G464" s="36"/>
      <c r="H464" s="47" t="s">
        <v>2151</v>
      </c>
      <c r="I464" s="36" t="s">
        <v>72</v>
      </c>
      <c r="J464" s="36" t="s">
        <v>2151</v>
      </c>
      <c r="K464" s="36" t="s">
        <v>2151</v>
      </c>
      <c r="L464" s="44" t="s">
        <v>125</v>
      </c>
      <c r="M464" s="36" t="s">
        <v>240</v>
      </c>
      <c r="N464" s="36" t="s">
        <v>1780</v>
      </c>
      <c r="O464" s="36" t="s">
        <v>1780</v>
      </c>
      <c r="P464" s="36" t="s">
        <v>1781</v>
      </c>
      <c r="Q464" s="36"/>
      <c r="R464" s="36">
        <v>5010000</v>
      </c>
      <c r="S464" s="36">
        <v>5010010</v>
      </c>
      <c r="T464" s="36">
        <v>796</v>
      </c>
      <c r="U464" s="36" t="s">
        <v>2251</v>
      </c>
      <c r="V464" s="45">
        <v>1</v>
      </c>
      <c r="W464" s="46">
        <v>30</v>
      </c>
      <c r="X464" s="46">
        <v>30</v>
      </c>
      <c r="Y464" s="36">
        <v>2015</v>
      </c>
      <c r="Z464" s="36" t="s">
        <v>119</v>
      </c>
      <c r="AA464" s="36">
        <v>2015</v>
      </c>
      <c r="AB464" s="36" t="s">
        <v>119</v>
      </c>
      <c r="AC464" s="47">
        <v>2015</v>
      </c>
      <c r="AD464" s="36" t="s">
        <v>100</v>
      </c>
      <c r="AE464" s="47">
        <v>2015</v>
      </c>
      <c r="AF464" s="36" t="s">
        <v>100</v>
      </c>
      <c r="AG464" s="36">
        <v>2015</v>
      </c>
      <c r="AH464" s="36" t="s">
        <v>100</v>
      </c>
      <c r="AI464" s="36">
        <v>2016</v>
      </c>
      <c r="AJ464" s="36" t="s">
        <v>100</v>
      </c>
      <c r="AK464" s="36" t="s">
        <v>247</v>
      </c>
      <c r="AL464" s="36" t="s">
        <v>1782</v>
      </c>
      <c r="AM464" s="36"/>
      <c r="AN464" s="36" t="s">
        <v>88</v>
      </c>
      <c r="AO464" s="36" t="s">
        <v>89</v>
      </c>
      <c r="AP464" s="36"/>
      <c r="AQ464" s="29"/>
      <c r="AR464" s="29" t="s">
        <v>612</v>
      </c>
    </row>
    <row r="465" spans="1:44" ht="75" hidden="1" customHeight="1" x14ac:dyDescent="0.25">
      <c r="A465" s="42"/>
      <c r="B465" s="36">
        <f t="shared" si="16"/>
        <v>428</v>
      </c>
      <c r="C465" s="36" t="s">
        <v>2252</v>
      </c>
      <c r="D465" s="29" t="s">
        <v>165</v>
      </c>
      <c r="E465" s="36"/>
      <c r="F465" s="36"/>
      <c r="G465" s="36"/>
      <c r="H465" s="47" t="s">
        <v>2151</v>
      </c>
      <c r="I465" s="36" t="s">
        <v>72</v>
      </c>
      <c r="J465" s="36" t="s">
        <v>2151</v>
      </c>
      <c r="K465" s="36" t="s">
        <v>2151</v>
      </c>
      <c r="L465" s="44" t="s">
        <v>125</v>
      </c>
      <c r="M465" s="36" t="s">
        <v>240</v>
      </c>
      <c r="N465" s="36" t="s">
        <v>2253</v>
      </c>
      <c r="O465" s="36" t="s">
        <v>2253</v>
      </c>
      <c r="P465" s="36" t="s">
        <v>2214</v>
      </c>
      <c r="Q465" s="36" t="s">
        <v>109</v>
      </c>
      <c r="R465" s="36">
        <v>5010000</v>
      </c>
      <c r="S465" s="36">
        <v>5010020</v>
      </c>
      <c r="T465" s="36">
        <v>642</v>
      </c>
      <c r="U465" s="36" t="s">
        <v>498</v>
      </c>
      <c r="V465" s="45">
        <v>1</v>
      </c>
      <c r="W465" s="46">
        <v>600</v>
      </c>
      <c r="X465" s="46">
        <v>600</v>
      </c>
      <c r="Y465" s="36">
        <v>2015</v>
      </c>
      <c r="Z465" s="36" t="s">
        <v>161</v>
      </c>
      <c r="AA465" s="36">
        <v>2015</v>
      </c>
      <c r="AB465" s="36" t="s">
        <v>161</v>
      </c>
      <c r="AC465" s="47">
        <v>2015</v>
      </c>
      <c r="AD465" s="36" t="s">
        <v>161</v>
      </c>
      <c r="AE465" s="47">
        <v>2015</v>
      </c>
      <c r="AF465" s="36" t="s">
        <v>194</v>
      </c>
      <c r="AG465" s="36">
        <v>2015</v>
      </c>
      <c r="AH465" s="36" t="s">
        <v>194</v>
      </c>
      <c r="AI465" s="36">
        <v>2016</v>
      </c>
      <c r="AJ465" s="36" t="s">
        <v>194</v>
      </c>
      <c r="AK465" s="36" t="s">
        <v>136</v>
      </c>
      <c r="AL465" s="36" t="s">
        <v>137</v>
      </c>
      <c r="AM465" s="36" t="s">
        <v>138</v>
      </c>
      <c r="AN465" s="36" t="s">
        <v>88</v>
      </c>
      <c r="AO465" s="36" t="s">
        <v>89</v>
      </c>
      <c r="AP465" s="36"/>
      <c r="AQ465" s="29"/>
      <c r="AR465" s="29" t="s">
        <v>612</v>
      </c>
    </row>
    <row r="466" spans="1:44" ht="75" hidden="1" customHeight="1" x14ac:dyDescent="0.25">
      <c r="A466" s="42"/>
      <c r="B466" s="36">
        <f t="shared" si="16"/>
        <v>429</v>
      </c>
      <c r="C466" s="36" t="s">
        <v>2254</v>
      </c>
      <c r="D466" s="29" t="s">
        <v>165</v>
      </c>
      <c r="E466" s="36"/>
      <c r="F466" s="36"/>
      <c r="G466" s="36"/>
      <c r="H466" s="47" t="s">
        <v>2151</v>
      </c>
      <c r="I466" s="36" t="s">
        <v>72</v>
      </c>
      <c r="J466" s="36" t="s">
        <v>2151</v>
      </c>
      <c r="K466" s="36" t="s">
        <v>2151</v>
      </c>
      <c r="L466" s="44" t="s">
        <v>125</v>
      </c>
      <c r="M466" s="36" t="s">
        <v>240</v>
      </c>
      <c r="N466" s="36" t="s">
        <v>2255</v>
      </c>
      <c r="O466" s="36" t="s">
        <v>2255</v>
      </c>
      <c r="P466" s="36" t="s">
        <v>2256</v>
      </c>
      <c r="Q466" s="36"/>
      <c r="R466" s="36" t="s">
        <v>2257</v>
      </c>
      <c r="S466" s="36" t="s">
        <v>2257</v>
      </c>
      <c r="T466" s="36">
        <v>642</v>
      </c>
      <c r="U466" s="36" t="s">
        <v>147</v>
      </c>
      <c r="V466" s="45">
        <v>1</v>
      </c>
      <c r="W466" s="46">
        <v>98</v>
      </c>
      <c r="X466" s="46">
        <v>98</v>
      </c>
      <c r="Y466" s="36">
        <v>2015</v>
      </c>
      <c r="Z466" s="36" t="s">
        <v>84</v>
      </c>
      <c r="AA466" s="36">
        <v>2015</v>
      </c>
      <c r="AB466" s="36" t="s">
        <v>84</v>
      </c>
      <c r="AC466" s="47">
        <v>2015</v>
      </c>
      <c r="AD466" s="36" t="s">
        <v>84</v>
      </c>
      <c r="AE466" s="47">
        <v>2015</v>
      </c>
      <c r="AF466" s="36" t="s">
        <v>84</v>
      </c>
      <c r="AG466" s="36">
        <v>2015</v>
      </c>
      <c r="AH466" s="36" t="s">
        <v>84</v>
      </c>
      <c r="AI466" s="36">
        <v>2016</v>
      </c>
      <c r="AJ466" s="36" t="s">
        <v>84</v>
      </c>
      <c r="AK466" s="36" t="s">
        <v>247</v>
      </c>
      <c r="AL466" s="36" t="s">
        <v>1782</v>
      </c>
      <c r="AM466" s="36"/>
      <c r="AN466" s="36" t="s">
        <v>88</v>
      </c>
      <c r="AO466" s="36" t="s">
        <v>89</v>
      </c>
      <c r="AP466" s="36"/>
      <c r="AQ466" s="29"/>
      <c r="AR466" s="29" t="s">
        <v>431</v>
      </c>
    </row>
    <row r="467" spans="1:44" ht="75" hidden="1" customHeight="1" x14ac:dyDescent="0.25">
      <c r="A467" s="42"/>
      <c r="B467" s="36">
        <f t="shared" si="16"/>
        <v>430</v>
      </c>
      <c r="C467" s="36" t="s">
        <v>2258</v>
      </c>
      <c r="D467" s="29" t="s">
        <v>165</v>
      </c>
      <c r="E467" s="36"/>
      <c r="F467" s="36"/>
      <c r="G467" s="36"/>
      <c r="H467" s="47" t="s">
        <v>2151</v>
      </c>
      <c r="I467" s="36" t="s">
        <v>72</v>
      </c>
      <c r="J467" s="36" t="s">
        <v>2151</v>
      </c>
      <c r="K467" s="36" t="s">
        <v>2151</v>
      </c>
      <c r="L467" s="44" t="s">
        <v>125</v>
      </c>
      <c r="M467" s="36" t="s">
        <v>240</v>
      </c>
      <c r="N467" s="36" t="s">
        <v>2259</v>
      </c>
      <c r="O467" s="36" t="s">
        <v>2260</v>
      </c>
      <c r="P467" s="36" t="s">
        <v>2261</v>
      </c>
      <c r="Q467" s="36"/>
      <c r="R467" s="36">
        <v>5010000</v>
      </c>
      <c r="S467" s="36">
        <v>5010020</v>
      </c>
      <c r="T467" s="36">
        <v>796</v>
      </c>
      <c r="U467" s="36" t="s">
        <v>2251</v>
      </c>
      <c r="V467" s="45">
        <v>1</v>
      </c>
      <c r="W467" s="46">
        <v>2500</v>
      </c>
      <c r="X467" s="46">
        <v>2500</v>
      </c>
      <c r="Y467" s="36">
        <v>2015</v>
      </c>
      <c r="Z467" s="36" t="s">
        <v>99</v>
      </c>
      <c r="AA467" s="36">
        <v>2015</v>
      </c>
      <c r="AB467" s="36" t="s">
        <v>99</v>
      </c>
      <c r="AC467" s="47">
        <v>2015</v>
      </c>
      <c r="AD467" s="36" t="s">
        <v>99</v>
      </c>
      <c r="AE467" s="47">
        <v>2015</v>
      </c>
      <c r="AF467" s="36" t="s">
        <v>161</v>
      </c>
      <c r="AG467" s="36">
        <v>2015</v>
      </c>
      <c r="AH467" s="36" t="s">
        <v>194</v>
      </c>
      <c r="AI467" s="36">
        <v>2016</v>
      </c>
      <c r="AJ467" s="36" t="s">
        <v>194</v>
      </c>
      <c r="AK467" s="36" t="s">
        <v>136</v>
      </c>
      <c r="AL467" s="36" t="s">
        <v>137</v>
      </c>
      <c r="AM467" s="36" t="s">
        <v>138</v>
      </c>
      <c r="AN467" s="36" t="s">
        <v>88</v>
      </c>
      <c r="AO467" s="36" t="s">
        <v>89</v>
      </c>
      <c r="AP467" s="36"/>
      <c r="AQ467" s="29"/>
      <c r="AR467" s="29" t="s">
        <v>612</v>
      </c>
    </row>
    <row r="468" spans="1:44" ht="105" hidden="1" customHeight="1" x14ac:dyDescent="0.25">
      <c r="A468" s="42"/>
      <c r="B468" s="36">
        <f t="shared" si="16"/>
        <v>431</v>
      </c>
      <c r="C468" s="36" t="s">
        <v>2262</v>
      </c>
      <c r="D468" s="29" t="s">
        <v>165</v>
      </c>
      <c r="E468" s="36"/>
      <c r="F468" s="36"/>
      <c r="G468" s="36"/>
      <c r="H468" s="47" t="s">
        <v>2151</v>
      </c>
      <c r="I468" s="36" t="s">
        <v>72</v>
      </c>
      <c r="J468" s="36" t="s">
        <v>2151</v>
      </c>
      <c r="K468" s="36" t="s">
        <v>2151</v>
      </c>
      <c r="L468" s="44" t="s">
        <v>125</v>
      </c>
      <c r="M468" s="36" t="s">
        <v>240</v>
      </c>
      <c r="N468" s="36" t="s">
        <v>2263</v>
      </c>
      <c r="O468" s="36" t="s">
        <v>2264</v>
      </c>
      <c r="P468" s="36" t="s">
        <v>2160</v>
      </c>
      <c r="Q468" s="36"/>
      <c r="R468" s="36">
        <v>5010000</v>
      </c>
      <c r="S468" s="36">
        <v>5010020</v>
      </c>
      <c r="T468" s="36">
        <v>796</v>
      </c>
      <c r="U468" s="36" t="s">
        <v>2251</v>
      </c>
      <c r="V468" s="45">
        <v>1</v>
      </c>
      <c r="W468" s="46">
        <v>336</v>
      </c>
      <c r="X468" s="46">
        <v>336</v>
      </c>
      <c r="Y468" s="36">
        <v>2014</v>
      </c>
      <c r="Z468" s="36" t="s">
        <v>134</v>
      </c>
      <c r="AA468" s="36">
        <v>2014</v>
      </c>
      <c r="AB468" s="36" t="s">
        <v>2187</v>
      </c>
      <c r="AC468" s="47">
        <v>2014</v>
      </c>
      <c r="AD468" s="36" t="s">
        <v>135</v>
      </c>
      <c r="AE468" s="47">
        <v>2015</v>
      </c>
      <c r="AF468" s="36" t="s">
        <v>135</v>
      </c>
      <c r="AG468" s="36">
        <v>2015</v>
      </c>
      <c r="AH468" s="36" t="s">
        <v>2192</v>
      </c>
      <c r="AI468" s="36">
        <v>2015</v>
      </c>
      <c r="AJ468" s="36" t="s">
        <v>2265</v>
      </c>
      <c r="AK468" s="36" t="s">
        <v>136</v>
      </c>
      <c r="AL468" s="36" t="s">
        <v>137</v>
      </c>
      <c r="AM468" s="36" t="s">
        <v>138</v>
      </c>
      <c r="AN468" s="36" t="s">
        <v>88</v>
      </c>
      <c r="AO468" s="36" t="s">
        <v>89</v>
      </c>
      <c r="AP468" s="36"/>
      <c r="AQ468" s="29"/>
      <c r="AR468" s="29" t="s">
        <v>431</v>
      </c>
    </row>
    <row r="469" spans="1:44" ht="90.75" hidden="1" customHeight="1" x14ac:dyDescent="0.25">
      <c r="A469" s="42" t="s">
        <v>2266</v>
      </c>
      <c r="B469" s="36">
        <f t="shared" si="16"/>
        <v>432</v>
      </c>
      <c r="C469" s="36" t="s">
        <v>2267</v>
      </c>
      <c r="D469" s="29" t="s">
        <v>2268</v>
      </c>
      <c r="E469" s="36" t="s">
        <v>109</v>
      </c>
      <c r="F469" s="36"/>
      <c r="G469" s="36" t="s">
        <v>109</v>
      </c>
      <c r="H469" s="43" t="s">
        <v>2269</v>
      </c>
      <c r="I469" s="36" t="s">
        <v>72</v>
      </c>
      <c r="J469" s="36" t="str">
        <f t="shared" ref="J469:J477" si="17">H469</f>
        <v>ЭЦ</v>
      </c>
      <c r="K469" s="36" t="str">
        <f>J469</f>
        <v>ЭЦ</v>
      </c>
      <c r="L469" s="44">
        <v>35000000000</v>
      </c>
      <c r="M469" s="36" t="s">
        <v>649</v>
      </c>
      <c r="N469" s="36" t="s">
        <v>2270</v>
      </c>
      <c r="O469" s="36" t="s">
        <v>703</v>
      </c>
      <c r="P469" s="36" t="s">
        <v>779</v>
      </c>
      <c r="Q469" s="36"/>
      <c r="R469" s="36" t="s">
        <v>2271</v>
      </c>
      <c r="S469" s="36">
        <v>3120010</v>
      </c>
      <c r="T469" s="36">
        <v>642</v>
      </c>
      <c r="U469" s="36" t="s">
        <v>147</v>
      </c>
      <c r="V469" s="45">
        <v>1</v>
      </c>
      <c r="W469" s="51">
        <v>69561</v>
      </c>
      <c r="X469" s="46">
        <f t="shared" ref="X469:X478" si="18">W469</f>
        <v>69561</v>
      </c>
      <c r="Y469" s="29">
        <v>2015</v>
      </c>
      <c r="Z469" s="29" t="s">
        <v>194</v>
      </c>
      <c r="AA469" s="29">
        <v>2015</v>
      </c>
      <c r="AB469" s="29" t="s">
        <v>194</v>
      </c>
      <c r="AC469" s="29">
        <v>2015</v>
      </c>
      <c r="AD469" s="29" t="s">
        <v>194</v>
      </c>
      <c r="AE469" s="47">
        <v>2015</v>
      </c>
      <c r="AF469" s="29" t="s">
        <v>84</v>
      </c>
      <c r="AG469" s="36">
        <v>2015</v>
      </c>
      <c r="AH469" s="29" t="s">
        <v>82</v>
      </c>
      <c r="AI469" s="36">
        <v>2015</v>
      </c>
      <c r="AJ469" s="29" t="s">
        <v>133</v>
      </c>
      <c r="AK469" s="36" t="s">
        <v>149</v>
      </c>
      <c r="AL469" s="36" t="s">
        <v>137</v>
      </c>
      <c r="AM469" s="36" t="s">
        <v>138</v>
      </c>
      <c r="AN469" s="36" t="s">
        <v>88</v>
      </c>
      <c r="AO469" s="36" t="s">
        <v>89</v>
      </c>
      <c r="AP469" s="36" t="s">
        <v>109</v>
      </c>
      <c r="AQ469" s="29"/>
      <c r="AR469" s="29" t="s">
        <v>2272</v>
      </c>
    </row>
    <row r="470" spans="1:44" ht="150" hidden="1" customHeight="1" x14ac:dyDescent="0.25">
      <c r="A470" s="42"/>
      <c r="B470" s="36">
        <f t="shared" si="16"/>
        <v>433</v>
      </c>
      <c r="C470" s="36" t="s">
        <v>2273</v>
      </c>
      <c r="D470" s="29" t="s">
        <v>2274</v>
      </c>
      <c r="E470" s="36"/>
      <c r="F470" s="36"/>
      <c r="G470" s="36"/>
      <c r="H470" s="47" t="s">
        <v>73</v>
      </c>
      <c r="I470" s="36" t="s">
        <v>72</v>
      </c>
      <c r="J470" s="36" t="str">
        <f t="shared" si="17"/>
        <v>ОЗ</v>
      </c>
      <c r="K470" s="36" t="str">
        <f>J470</f>
        <v>ОЗ</v>
      </c>
      <c r="L470" s="44" t="s">
        <v>125</v>
      </c>
      <c r="M470" s="36" t="s">
        <v>240</v>
      </c>
      <c r="N470" s="36" t="s">
        <v>2275</v>
      </c>
      <c r="O470" s="36" t="s">
        <v>2264</v>
      </c>
      <c r="P470" s="36" t="s">
        <v>2276</v>
      </c>
      <c r="Q470" s="36"/>
      <c r="R470" s="36">
        <v>72.3</v>
      </c>
      <c r="S470" s="36" t="s">
        <v>2277</v>
      </c>
      <c r="T470" s="36">
        <v>642</v>
      </c>
      <c r="U470" s="36" t="s">
        <v>147</v>
      </c>
      <c r="V470" s="45">
        <v>1</v>
      </c>
      <c r="W470" s="46">
        <v>95</v>
      </c>
      <c r="X470" s="46">
        <f t="shared" si="18"/>
        <v>95</v>
      </c>
      <c r="Y470" s="36">
        <v>2014</v>
      </c>
      <c r="Z470" s="36" t="s">
        <v>135</v>
      </c>
      <c r="AA470" s="36">
        <v>2014</v>
      </c>
      <c r="AB470" s="36" t="s">
        <v>135</v>
      </c>
      <c r="AC470" s="47">
        <v>2014</v>
      </c>
      <c r="AD470" s="36" t="s">
        <v>135</v>
      </c>
      <c r="AE470" s="47">
        <v>2015</v>
      </c>
      <c r="AF470" s="36" t="s">
        <v>99</v>
      </c>
      <c r="AG470" s="36">
        <v>2015</v>
      </c>
      <c r="AH470" s="36" t="s">
        <v>99</v>
      </c>
      <c r="AI470" s="36">
        <v>2016</v>
      </c>
      <c r="AJ470" s="36" t="s">
        <v>99</v>
      </c>
      <c r="AK470" s="36" t="s">
        <v>247</v>
      </c>
      <c r="AL470" s="36" t="s">
        <v>86</v>
      </c>
      <c r="AM470" s="36"/>
      <c r="AN470" s="36" t="s">
        <v>88</v>
      </c>
      <c r="AO470" s="36" t="s">
        <v>89</v>
      </c>
      <c r="AP470" s="36"/>
      <c r="AQ470" s="29"/>
      <c r="AR470" s="29" t="s">
        <v>630</v>
      </c>
    </row>
    <row r="471" spans="1:44" ht="105" hidden="1" customHeight="1" x14ac:dyDescent="0.25">
      <c r="A471" s="42"/>
      <c r="B471" s="36">
        <f t="shared" si="16"/>
        <v>434</v>
      </c>
      <c r="C471" s="36" t="s">
        <v>2278</v>
      </c>
      <c r="D471" s="29" t="s">
        <v>2274</v>
      </c>
      <c r="E471" s="36" t="s">
        <v>109</v>
      </c>
      <c r="F471" s="36"/>
      <c r="G471" s="36" t="s">
        <v>109</v>
      </c>
      <c r="H471" s="43" t="s">
        <v>790</v>
      </c>
      <c r="I471" s="36" t="s">
        <v>72</v>
      </c>
      <c r="J471" s="36" t="str">
        <f t="shared" si="17"/>
        <v>ТМО</v>
      </c>
      <c r="K471" s="36" t="str">
        <f>J471</f>
        <v>ТМО</v>
      </c>
      <c r="L471" s="44"/>
      <c r="M471" s="36"/>
      <c r="N471" s="36" t="s">
        <v>2279</v>
      </c>
      <c r="O471" s="36" t="s">
        <v>703</v>
      </c>
      <c r="P471" s="36" t="s">
        <v>2280</v>
      </c>
      <c r="Q471" s="36"/>
      <c r="R471" s="36" t="s">
        <v>2281</v>
      </c>
      <c r="S471" s="36">
        <v>5150070</v>
      </c>
      <c r="T471" s="36">
        <v>796</v>
      </c>
      <c r="U471" s="36" t="s">
        <v>2251</v>
      </c>
      <c r="V471" s="45">
        <v>1</v>
      </c>
      <c r="W471" s="46">
        <v>20000</v>
      </c>
      <c r="X471" s="46">
        <f t="shared" si="18"/>
        <v>20000</v>
      </c>
      <c r="Y471" s="36">
        <v>2015</v>
      </c>
      <c r="Z471" s="36" t="s">
        <v>99</v>
      </c>
      <c r="AA471" s="36">
        <v>2015</v>
      </c>
      <c r="AB471" s="36" t="s">
        <v>99</v>
      </c>
      <c r="AC471" s="36">
        <v>2015</v>
      </c>
      <c r="AD471" s="36" t="s">
        <v>99</v>
      </c>
      <c r="AE471" s="47">
        <v>2015</v>
      </c>
      <c r="AF471" s="36" t="s">
        <v>161</v>
      </c>
      <c r="AG471" s="36">
        <v>2015</v>
      </c>
      <c r="AH471" s="36" t="s">
        <v>161</v>
      </c>
      <c r="AI471" s="36">
        <v>2015</v>
      </c>
      <c r="AJ471" s="36" t="s">
        <v>194</v>
      </c>
      <c r="AK471" s="36" t="s">
        <v>149</v>
      </c>
      <c r="AL471" s="36" t="s">
        <v>137</v>
      </c>
      <c r="AM471" s="36" t="s">
        <v>138</v>
      </c>
      <c r="AN471" s="36" t="s">
        <v>88</v>
      </c>
      <c r="AO471" s="36" t="s">
        <v>89</v>
      </c>
      <c r="AP471" s="36" t="s">
        <v>109</v>
      </c>
      <c r="AQ471" s="29"/>
      <c r="AR471" s="29" t="s">
        <v>630</v>
      </c>
    </row>
    <row r="472" spans="1:44" ht="75" hidden="1" customHeight="1" x14ac:dyDescent="0.25">
      <c r="A472" s="42"/>
      <c r="B472" s="36">
        <f t="shared" si="16"/>
        <v>435</v>
      </c>
      <c r="C472" s="36" t="s">
        <v>2282</v>
      </c>
      <c r="D472" s="29" t="s">
        <v>2274</v>
      </c>
      <c r="E472" s="36"/>
      <c r="F472" s="36">
        <v>8</v>
      </c>
      <c r="G472" s="36"/>
      <c r="H472" s="47" t="s">
        <v>554</v>
      </c>
      <c r="I472" s="36" t="s">
        <v>72</v>
      </c>
      <c r="J472" s="36" t="str">
        <f t="shared" si="17"/>
        <v>ПТО</v>
      </c>
      <c r="K472" s="36" t="s">
        <v>554</v>
      </c>
      <c r="L472" s="44">
        <v>35000000000</v>
      </c>
      <c r="M472" s="36" t="s">
        <v>649</v>
      </c>
      <c r="N472" s="29" t="s">
        <v>2283</v>
      </c>
      <c r="O472" s="36" t="s">
        <v>625</v>
      </c>
      <c r="P472" s="36" t="s">
        <v>626</v>
      </c>
      <c r="Q472" s="36"/>
      <c r="R472" s="36" t="s">
        <v>627</v>
      </c>
      <c r="S472" s="36">
        <v>4010000</v>
      </c>
      <c r="T472" s="36">
        <v>642</v>
      </c>
      <c r="U472" s="36" t="s">
        <v>147</v>
      </c>
      <c r="V472" s="45">
        <v>1</v>
      </c>
      <c r="W472" s="46">
        <v>41055</v>
      </c>
      <c r="X472" s="46">
        <f t="shared" si="18"/>
        <v>41055</v>
      </c>
      <c r="Y472" s="36">
        <v>2014</v>
      </c>
      <c r="Z472" s="36" t="s">
        <v>135</v>
      </c>
      <c r="AA472" s="36">
        <v>2014</v>
      </c>
      <c r="AB472" s="36" t="s">
        <v>135</v>
      </c>
      <c r="AC472" s="47">
        <v>2014</v>
      </c>
      <c r="AD472" s="36" t="s">
        <v>135</v>
      </c>
      <c r="AE472" s="47">
        <v>2015</v>
      </c>
      <c r="AF472" s="36" t="s">
        <v>393</v>
      </c>
      <c r="AG472" s="36">
        <v>2015</v>
      </c>
      <c r="AH472" s="36" t="s">
        <v>393</v>
      </c>
      <c r="AI472" s="36">
        <v>2015</v>
      </c>
      <c r="AJ472" s="36" t="s">
        <v>135</v>
      </c>
      <c r="AK472" s="36" t="s">
        <v>85</v>
      </c>
      <c r="AL472" s="36" t="s">
        <v>560</v>
      </c>
      <c r="AM472" s="36" t="s">
        <v>109</v>
      </c>
      <c r="AN472" s="36" t="s">
        <v>88</v>
      </c>
      <c r="AO472" s="36" t="s">
        <v>89</v>
      </c>
      <c r="AP472" s="29" t="s">
        <v>628</v>
      </c>
      <c r="AQ472" s="29"/>
      <c r="AR472" s="29" t="s">
        <v>630</v>
      </c>
    </row>
    <row r="473" spans="1:44" ht="90" hidden="1" customHeight="1" x14ac:dyDescent="0.25">
      <c r="A473" s="42"/>
      <c r="B473" s="36">
        <f t="shared" si="16"/>
        <v>436</v>
      </c>
      <c r="C473" s="36" t="s">
        <v>2284</v>
      </c>
      <c r="D473" s="29" t="s">
        <v>2274</v>
      </c>
      <c r="E473" s="36"/>
      <c r="F473" s="36">
        <v>8</v>
      </c>
      <c r="G473" s="36"/>
      <c r="H473" s="47" t="s">
        <v>973</v>
      </c>
      <c r="I473" s="36" t="s">
        <v>72</v>
      </c>
      <c r="J473" s="36" t="str">
        <f t="shared" si="17"/>
        <v>ОП-Юг</v>
      </c>
      <c r="K473" s="36" t="s">
        <v>973</v>
      </c>
      <c r="L473" s="44" t="s">
        <v>733</v>
      </c>
      <c r="M473" s="36" t="s">
        <v>865</v>
      </c>
      <c r="N473" s="36" t="s">
        <v>2285</v>
      </c>
      <c r="O473" s="36" t="str">
        <f t="shared" ref="O473:O503" si="19">N473</f>
        <v>Заключение договоров на транспортировку  технологического топлива</v>
      </c>
      <c r="P473" s="36" t="s">
        <v>2286</v>
      </c>
      <c r="Q473" s="36"/>
      <c r="R473" s="36" t="s">
        <v>887</v>
      </c>
      <c r="S473" s="36">
        <v>6023010</v>
      </c>
      <c r="T473" s="36">
        <v>642</v>
      </c>
      <c r="U473" s="36" t="s">
        <v>147</v>
      </c>
      <c r="V473" s="45">
        <v>1</v>
      </c>
      <c r="W473" s="46">
        <v>95</v>
      </c>
      <c r="X473" s="46">
        <f t="shared" si="18"/>
        <v>95</v>
      </c>
      <c r="Y473" s="36">
        <v>2014</v>
      </c>
      <c r="Z473" s="36" t="s">
        <v>135</v>
      </c>
      <c r="AA473" s="36">
        <v>2014</v>
      </c>
      <c r="AB473" s="36" t="s">
        <v>135</v>
      </c>
      <c r="AC473" s="47">
        <v>2015</v>
      </c>
      <c r="AD473" s="36" t="s">
        <v>99</v>
      </c>
      <c r="AE473" s="47">
        <v>2015</v>
      </c>
      <c r="AF473" s="36" t="s">
        <v>161</v>
      </c>
      <c r="AG473" s="36">
        <v>2015</v>
      </c>
      <c r="AH473" s="36" t="s">
        <v>161</v>
      </c>
      <c r="AI473" s="36">
        <v>2016</v>
      </c>
      <c r="AJ473" s="36" t="s">
        <v>99</v>
      </c>
      <c r="AK473" s="36" t="s">
        <v>247</v>
      </c>
      <c r="AL473" s="36" t="s">
        <v>86</v>
      </c>
      <c r="AM473" s="36"/>
      <c r="AN473" s="36" t="s">
        <v>88</v>
      </c>
      <c r="AO473" s="36" t="s">
        <v>89</v>
      </c>
      <c r="AP473" s="36"/>
      <c r="AQ473" s="29"/>
      <c r="AR473" s="29" t="s">
        <v>630</v>
      </c>
    </row>
    <row r="474" spans="1:44" ht="180" hidden="1" customHeight="1" x14ac:dyDescent="0.25">
      <c r="A474" s="42"/>
      <c r="B474" s="36">
        <f t="shared" si="16"/>
        <v>437</v>
      </c>
      <c r="C474" s="36" t="s">
        <v>2287</v>
      </c>
      <c r="D474" s="29" t="s">
        <v>2274</v>
      </c>
      <c r="E474" s="36"/>
      <c r="F474" s="36"/>
      <c r="G474" s="36"/>
      <c r="H474" s="47" t="s">
        <v>531</v>
      </c>
      <c r="I474" s="36" t="s">
        <v>72</v>
      </c>
      <c r="J474" s="36" t="str">
        <f t="shared" si="17"/>
        <v>Служба по ОТиПБ</v>
      </c>
      <c r="K474" s="36" t="str">
        <f>J474</f>
        <v>Служба по ОТиПБ</v>
      </c>
      <c r="L474" s="44" t="s">
        <v>791</v>
      </c>
      <c r="M474" s="36" t="s">
        <v>411</v>
      </c>
      <c r="N474" s="36" t="s">
        <v>2288</v>
      </c>
      <c r="O474" s="36" t="str">
        <f t="shared" si="19"/>
        <v>Услуги по обслуживанию опасных производственных объектов (МиМО)</v>
      </c>
      <c r="P474" s="36" t="s">
        <v>2289</v>
      </c>
      <c r="Q474" s="36" t="s">
        <v>109</v>
      </c>
      <c r="R474" s="36" t="s">
        <v>1690</v>
      </c>
      <c r="S474" s="36">
        <v>7425010</v>
      </c>
      <c r="T474" s="36" t="s">
        <v>224</v>
      </c>
      <c r="U474" s="36" t="s">
        <v>147</v>
      </c>
      <c r="V474" s="45">
        <v>1</v>
      </c>
      <c r="W474" s="46">
        <v>700</v>
      </c>
      <c r="X474" s="46">
        <f t="shared" si="18"/>
        <v>700</v>
      </c>
      <c r="Y474" s="36">
        <v>2014</v>
      </c>
      <c r="Z474" s="36" t="s">
        <v>135</v>
      </c>
      <c r="AA474" s="36">
        <v>2014</v>
      </c>
      <c r="AB474" s="36" t="s">
        <v>135</v>
      </c>
      <c r="AC474" s="47">
        <v>2014</v>
      </c>
      <c r="AD474" s="36" t="s">
        <v>135</v>
      </c>
      <c r="AE474" s="47">
        <v>2015</v>
      </c>
      <c r="AF474" s="36" t="s">
        <v>99</v>
      </c>
      <c r="AG474" s="36">
        <v>2015</v>
      </c>
      <c r="AH474" s="36" t="s">
        <v>99</v>
      </c>
      <c r="AI474" s="36">
        <v>2015</v>
      </c>
      <c r="AJ474" s="36" t="s">
        <v>135</v>
      </c>
      <c r="AK474" s="36" t="s">
        <v>136</v>
      </c>
      <c r="AL474" s="36" t="s">
        <v>137</v>
      </c>
      <c r="AM474" s="36" t="s">
        <v>138</v>
      </c>
      <c r="AN474" s="36"/>
      <c r="AO474" s="36"/>
      <c r="AP474" s="36"/>
      <c r="AQ474" s="29"/>
      <c r="AR474" s="29" t="s">
        <v>630</v>
      </c>
    </row>
    <row r="475" spans="1:44" ht="120" hidden="1" customHeight="1" x14ac:dyDescent="0.25">
      <c r="A475" s="42"/>
      <c r="B475" s="36">
        <f t="shared" si="16"/>
        <v>438</v>
      </c>
      <c r="C475" s="36" t="s">
        <v>2290</v>
      </c>
      <c r="D475" s="29" t="s">
        <v>2291</v>
      </c>
      <c r="E475" s="36"/>
      <c r="F475" s="36">
        <v>8</v>
      </c>
      <c r="G475" s="36"/>
      <c r="H475" s="47" t="s">
        <v>842</v>
      </c>
      <c r="I475" s="36" t="s">
        <v>72</v>
      </c>
      <c r="J475" s="36" t="str">
        <f t="shared" si="17"/>
        <v>СТО</v>
      </c>
      <c r="K475" s="36" t="str">
        <f>J475</f>
        <v>СТО</v>
      </c>
      <c r="L475" s="44">
        <v>35000000000</v>
      </c>
      <c r="M475" s="36" t="s">
        <v>649</v>
      </c>
      <c r="N475" s="36" t="s">
        <v>2292</v>
      </c>
      <c r="O475" s="36" t="str">
        <f t="shared" si="19"/>
        <v>Оказание услуг по перевалке, накоплению и хранению дизельного топлива ЕВРО в г. Севастополь для нужд мобильных ГТЭС, расположенных в Крымском федеральном округе (КФО).</v>
      </c>
      <c r="P475" s="36" t="s">
        <v>2293</v>
      </c>
      <c r="Q475" s="36"/>
      <c r="R475" s="36" t="s">
        <v>902</v>
      </c>
      <c r="S475" s="36">
        <v>6100000</v>
      </c>
      <c r="T475" s="36">
        <v>642</v>
      </c>
      <c r="U475" s="36" t="s">
        <v>147</v>
      </c>
      <c r="V475" s="45">
        <v>1</v>
      </c>
      <c r="W475" s="46">
        <v>145000</v>
      </c>
      <c r="X475" s="46">
        <f t="shared" si="18"/>
        <v>145000</v>
      </c>
      <c r="Y475" s="36">
        <v>2014</v>
      </c>
      <c r="Z475" s="36" t="s">
        <v>135</v>
      </c>
      <c r="AA475" s="36">
        <v>2014</v>
      </c>
      <c r="AB475" s="36" t="s">
        <v>135</v>
      </c>
      <c r="AC475" s="47">
        <v>2014</v>
      </c>
      <c r="AD475" s="36" t="s">
        <v>135</v>
      </c>
      <c r="AE475" s="47">
        <v>2015</v>
      </c>
      <c r="AF475" s="36" t="s">
        <v>161</v>
      </c>
      <c r="AG475" s="36">
        <v>2015</v>
      </c>
      <c r="AH475" s="36" t="s">
        <v>161</v>
      </c>
      <c r="AI475" s="36">
        <v>2016</v>
      </c>
      <c r="AJ475" s="36" t="s">
        <v>161</v>
      </c>
      <c r="AK475" s="36" t="s">
        <v>149</v>
      </c>
      <c r="AL475" s="36" t="s">
        <v>137</v>
      </c>
      <c r="AM475" s="36" t="s">
        <v>138</v>
      </c>
      <c r="AN475" s="36" t="s">
        <v>88</v>
      </c>
      <c r="AO475" s="36" t="s">
        <v>89</v>
      </c>
      <c r="AP475" s="29"/>
      <c r="AQ475" s="29"/>
      <c r="AR475" s="29" t="s">
        <v>630</v>
      </c>
    </row>
    <row r="476" spans="1:44" ht="135" hidden="1" customHeight="1" x14ac:dyDescent="0.25">
      <c r="A476" s="42"/>
      <c r="B476" s="36">
        <f t="shared" si="16"/>
        <v>439</v>
      </c>
      <c r="C476" s="36" t="s">
        <v>2294</v>
      </c>
      <c r="D476" s="29" t="s">
        <v>2274</v>
      </c>
      <c r="E476" s="36"/>
      <c r="F476" s="36">
        <v>8</v>
      </c>
      <c r="G476" s="36"/>
      <c r="H476" s="47" t="s">
        <v>842</v>
      </c>
      <c r="I476" s="36" t="s">
        <v>72</v>
      </c>
      <c r="J476" s="36" t="str">
        <f t="shared" si="17"/>
        <v>СТО</v>
      </c>
      <c r="K476" s="36" t="str">
        <f>J476</f>
        <v>СТО</v>
      </c>
      <c r="L476" s="44">
        <v>35000000000</v>
      </c>
      <c r="M476" s="36" t="s">
        <v>649</v>
      </c>
      <c r="N476" s="36" t="s">
        <v>2295</v>
      </c>
      <c r="O476" s="36" t="str">
        <f t="shared" si="19"/>
        <v>Закупка дизельного топлива ЕВРО сорт Е (ГОСТ Р 52368-2005) в количестве 12 000 (двенадцать тысяч) тонн для обеспечения бесперебойной работы мобильных ГТЭС, расположенных в Крымском федеральном округе</v>
      </c>
      <c r="P476" s="36" t="s">
        <v>2293</v>
      </c>
      <c r="Q476" s="36"/>
      <c r="R476" s="36" t="s">
        <v>902</v>
      </c>
      <c r="S476" s="36">
        <v>6100000</v>
      </c>
      <c r="T476" s="36">
        <v>642</v>
      </c>
      <c r="U476" s="36" t="s">
        <v>147</v>
      </c>
      <c r="V476" s="45">
        <v>1</v>
      </c>
      <c r="W476" s="46">
        <v>420000</v>
      </c>
      <c r="X476" s="46">
        <f t="shared" si="18"/>
        <v>420000</v>
      </c>
      <c r="Y476" s="36">
        <v>2014</v>
      </c>
      <c r="Z476" s="36" t="s">
        <v>135</v>
      </c>
      <c r="AA476" s="36">
        <v>2014</v>
      </c>
      <c r="AB476" s="36" t="s">
        <v>135</v>
      </c>
      <c r="AC476" s="47">
        <v>2014</v>
      </c>
      <c r="AD476" s="36" t="s">
        <v>135</v>
      </c>
      <c r="AE476" s="47">
        <v>2015</v>
      </c>
      <c r="AF476" s="36" t="s">
        <v>99</v>
      </c>
      <c r="AG476" s="36">
        <v>2015</v>
      </c>
      <c r="AH476" s="36" t="s">
        <v>99</v>
      </c>
      <c r="AI476" s="36">
        <v>2015</v>
      </c>
      <c r="AJ476" s="36" t="s">
        <v>161</v>
      </c>
      <c r="AK476" s="36" t="s">
        <v>149</v>
      </c>
      <c r="AL476" s="36" t="s">
        <v>137</v>
      </c>
      <c r="AM476" s="36" t="s">
        <v>138</v>
      </c>
      <c r="AN476" s="36" t="s">
        <v>88</v>
      </c>
      <c r="AO476" s="36" t="s">
        <v>89</v>
      </c>
      <c r="AP476" s="29"/>
      <c r="AQ476" s="29"/>
      <c r="AR476" s="29" t="s">
        <v>630</v>
      </c>
    </row>
    <row r="477" spans="1:44" ht="120" hidden="1" customHeight="1" x14ac:dyDescent="0.25">
      <c r="A477" s="42"/>
      <c r="B477" s="36">
        <f t="shared" si="16"/>
        <v>440</v>
      </c>
      <c r="C477" s="36" t="s">
        <v>2296</v>
      </c>
      <c r="D477" s="29" t="s">
        <v>2274</v>
      </c>
      <c r="E477" s="36"/>
      <c r="F477" s="36"/>
      <c r="G477" s="36"/>
      <c r="H477" s="47" t="s">
        <v>2151</v>
      </c>
      <c r="I477" s="36" t="s">
        <v>72</v>
      </c>
      <c r="J477" s="36" t="str">
        <f t="shared" si="17"/>
        <v>Служба по автотранспорту</v>
      </c>
      <c r="K477" s="36" t="str">
        <f>J477</f>
        <v>Служба по автотранспорту</v>
      </c>
      <c r="L477" s="44" t="s">
        <v>125</v>
      </c>
      <c r="M477" s="36" t="s">
        <v>426</v>
      </c>
      <c r="N477" s="36" t="s">
        <v>2297</v>
      </c>
      <c r="O477" s="36" t="str">
        <f t="shared" si="19"/>
        <v>Услуги по ремонту автомобиля Toyota Camry, находящегося в эксплуатации в ОАО «Мобильные ГТЭС»</v>
      </c>
      <c r="P477" s="36" t="s">
        <v>2214</v>
      </c>
      <c r="Q477" s="36" t="s">
        <v>109</v>
      </c>
      <c r="R477" s="36">
        <v>5010000</v>
      </c>
      <c r="S477" s="36">
        <v>5010010</v>
      </c>
      <c r="T477" s="36" t="s">
        <v>224</v>
      </c>
      <c r="U477" s="36" t="s">
        <v>147</v>
      </c>
      <c r="V477" s="45">
        <v>1</v>
      </c>
      <c r="W477" s="46">
        <v>350</v>
      </c>
      <c r="X477" s="46">
        <f t="shared" si="18"/>
        <v>350</v>
      </c>
      <c r="Y477" s="36">
        <v>2014</v>
      </c>
      <c r="Z477" s="36" t="s">
        <v>135</v>
      </c>
      <c r="AA477" s="36">
        <v>2014</v>
      </c>
      <c r="AB477" s="36" t="s">
        <v>135</v>
      </c>
      <c r="AC477" s="47">
        <v>2014</v>
      </c>
      <c r="AD477" s="36" t="s">
        <v>135</v>
      </c>
      <c r="AE477" s="47">
        <v>2015</v>
      </c>
      <c r="AF477" s="36" t="s">
        <v>99</v>
      </c>
      <c r="AG477" s="36">
        <v>2015</v>
      </c>
      <c r="AH477" s="36" t="s">
        <v>99</v>
      </c>
      <c r="AI477" s="36">
        <v>2015</v>
      </c>
      <c r="AJ477" s="36" t="s">
        <v>161</v>
      </c>
      <c r="AK477" s="36" t="s">
        <v>136</v>
      </c>
      <c r="AL477" s="36" t="s">
        <v>137</v>
      </c>
      <c r="AM477" s="36" t="s">
        <v>138</v>
      </c>
      <c r="AN477" s="36"/>
      <c r="AO477" s="36"/>
      <c r="AP477" s="36"/>
      <c r="AQ477" s="29"/>
      <c r="AR477" s="29" t="s">
        <v>630</v>
      </c>
    </row>
    <row r="478" spans="1:44" ht="90" hidden="1" customHeight="1" x14ac:dyDescent="0.25">
      <c r="A478" s="42"/>
      <c r="B478" s="36">
        <f t="shared" si="16"/>
        <v>441</v>
      </c>
      <c r="C478" s="36" t="s">
        <v>2298</v>
      </c>
      <c r="D478" s="29" t="s">
        <v>2274</v>
      </c>
      <c r="E478" s="36"/>
      <c r="F478" s="36"/>
      <c r="G478" s="36"/>
      <c r="H478" s="47" t="s">
        <v>1623</v>
      </c>
      <c r="I478" s="36" t="s">
        <v>72</v>
      </c>
      <c r="J478" s="36" t="s">
        <v>1623</v>
      </c>
      <c r="K478" s="36" t="s">
        <v>1623</v>
      </c>
      <c r="L478" s="44" t="s">
        <v>878</v>
      </c>
      <c r="M478" s="36" t="s">
        <v>879</v>
      </c>
      <c r="N478" s="36" t="s">
        <v>2299</v>
      </c>
      <c r="O478" s="36" t="str">
        <f t="shared" si="19"/>
        <v>Поставка и установка кондиционера для контейнера ОПУ для Обособленного подразделения «Мобильные ГТЭС Калининград»</v>
      </c>
      <c r="P478" s="36" t="s">
        <v>2300</v>
      </c>
      <c r="Q478" s="36" t="s">
        <v>109</v>
      </c>
      <c r="R478" s="36" t="s">
        <v>664</v>
      </c>
      <c r="S478" s="36">
        <v>3314030</v>
      </c>
      <c r="T478" s="36">
        <v>642</v>
      </c>
      <c r="U478" s="36" t="s">
        <v>147</v>
      </c>
      <c r="V478" s="45">
        <v>1</v>
      </c>
      <c r="W478" s="46">
        <v>70</v>
      </c>
      <c r="X478" s="46">
        <f t="shared" si="18"/>
        <v>70</v>
      </c>
      <c r="Y478" s="36">
        <v>2015</v>
      </c>
      <c r="Z478" s="36" t="s">
        <v>99</v>
      </c>
      <c r="AA478" s="36">
        <v>2015</v>
      </c>
      <c r="AB478" s="36" t="s">
        <v>99</v>
      </c>
      <c r="AC478" s="47">
        <v>2015</v>
      </c>
      <c r="AD478" s="36" t="s">
        <v>194</v>
      </c>
      <c r="AE478" s="47">
        <v>2015</v>
      </c>
      <c r="AF478" s="36" t="s">
        <v>194</v>
      </c>
      <c r="AG478" s="36">
        <v>2015</v>
      </c>
      <c r="AH478" s="36" t="s">
        <v>84</v>
      </c>
      <c r="AI478" s="36">
        <v>2015</v>
      </c>
      <c r="AJ478" s="36" t="s">
        <v>82</v>
      </c>
      <c r="AK478" s="36" t="s">
        <v>247</v>
      </c>
      <c r="AL478" s="36" t="s">
        <v>86</v>
      </c>
      <c r="AM478" s="36"/>
      <c r="AN478" s="36" t="s">
        <v>88</v>
      </c>
      <c r="AO478" s="36" t="s">
        <v>89</v>
      </c>
      <c r="AP478" s="36" t="s">
        <v>109</v>
      </c>
      <c r="AQ478" s="29"/>
      <c r="AR478" s="29" t="s">
        <v>630</v>
      </c>
    </row>
    <row r="479" spans="1:44" ht="105" hidden="1" customHeight="1" x14ac:dyDescent="0.25">
      <c r="A479" s="42"/>
      <c r="B479" s="36">
        <f t="shared" si="16"/>
        <v>442</v>
      </c>
      <c r="C479" s="36" t="s">
        <v>2301</v>
      </c>
      <c r="D479" s="29" t="s">
        <v>2274</v>
      </c>
      <c r="E479" s="36"/>
      <c r="F479" s="36"/>
      <c r="G479" s="36" t="s">
        <v>342</v>
      </c>
      <c r="H479" s="47" t="s">
        <v>300</v>
      </c>
      <c r="I479" s="36" t="s">
        <v>72</v>
      </c>
      <c r="J479" s="36" t="str">
        <f t="shared" ref="J479:J488" si="20">H479</f>
        <v>Бухгалтерия</v>
      </c>
      <c r="K479" s="36" t="str">
        <f t="shared" ref="K479:K488" si="21">J479</f>
        <v>Бухгалтерия</v>
      </c>
      <c r="L479" s="44" t="s">
        <v>125</v>
      </c>
      <c r="M479" s="36" t="s">
        <v>126</v>
      </c>
      <c r="N479" s="36" t="s">
        <v>2302</v>
      </c>
      <c r="O479" s="36" t="str">
        <f t="shared" si="19"/>
        <v>Информационно - консультационные услуги в форме семинара по теме «Международная финансовая отчетность (ДИПИФР) по программе АССА»</v>
      </c>
      <c r="P479" s="36" t="s">
        <v>2303</v>
      </c>
      <c r="Q479" s="36" t="s">
        <v>109</v>
      </c>
      <c r="R479" s="36" t="s">
        <v>544</v>
      </c>
      <c r="S479" s="36">
        <v>7490000</v>
      </c>
      <c r="T479" s="36">
        <v>642</v>
      </c>
      <c r="U479" s="36" t="s">
        <v>147</v>
      </c>
      <c r="V479" s="45">
        <v>1</v>
      </c>
      <c r="W479" s="46">
        <v>100</v>
      </c>
      <c r="X479" s="46">
        <f>W479/12*12</f>
        <v>100</v>
      </c>
      <c r="Y479" s="36">
        <v>2015</v>
      </c>
      <c r="Z479" s="36" t="s">
        <v>99</v>
      </c>
      <c r="AA479" s="36">
        <v>2015</v>
      </c>
      <c r="AB479" s="36" t="s">
        <v>99</v>
      </c>
      <c r="AC479" s="47">
        <v>2015</v>
      </c>
      <c r="AD479" s="36" t="s">
        <v>99</v>
      </c>
      <c r="AE479" s="47">
        <v>2015</v>
      </c>
      <c r="AF479" s="36" t="s">
        <v>161</v>
      </c>
      <c r="AG479" s="36">
        <v>2015</v>
      </c>
      <c r="AH479" s="36" t="s">
        <v>161</v>
      </c>
      <c r="AI479" s="36">
        <v>2015</v>
      </c>
      <c r="AJ479" s="36" t="s">
        <v>82</v>
      </c>
      <c r="AK479" s="36" t="s">
        <v>136</v>
      </c>
      <c r="AL479" s="36" t="s">
        <v>137</v>
      </c>
      <c r="AM479" s="36" t="s">
        <v>109</v>
      </c>
      <c r="AN479" s="36" t="s">
        <v>88</v>
      </c>
      <c r="AO479" s="36" t="s">
        <v>89</v>
      </c>
      <c r="AP479" s="36"/>
      <c r="AQ479" s="29" t="s">
        <v>109</v>
      </c>
      <c r="AR479" s="29" t="s">
        <v>630</v>
      </c>
    </row>
    <row r="480" spans="1:44" ht="105" hidden="1" customHeight="1" x14ac:dyDescent="0.25">
      <c r="A480" s="42"/>
      <c r="B480" s="36">
        <f t="shared" si="16"/>
        <v>443</v>
      </c>
      <c r="C480" s="36" t="s">
        <v>2304</v>
      </c>
      <c r="D480" s="29" t="s">
        <v>2305</v>
      </c>
      <c r="E480" s="36"/>
      <c r="F480" s="36"/>
      <c r="G480" s="36" t="s">
        <v>342</v>
      </c>
      <c r="H480" s="47" t="s">
        <v>300</v>
      </c>
      <c r="I480" s="36" t="s">
        <v>72</v>
      </c>
      <c r="J480" s="36" t="str">
        <f t="shared" si="20"/>
        <v>Бухгалтерия</v>
      </c>
      <c r="K480" s="36" t="str">
        <f t="shared" si="21"/>
        <v>Бухгалтерия</v>
      </c>
      <c r="L480" s="44" t="s">
        <v>125</v>
      </c>
      <c r="M480" s="36" t="s">
        <v>126</v>
      </c>
      <c r="N480" s="36" t="s">
        <v>2306</v>
      </c>
      <c r="O480" s="36" t="str">
        <f t="shared" si="19"/>
        <v>Информационно - консультационные услуги в форме семинара по теме: «Microsoft Excel 2013/2010/2007.  Расширенные возможности»</v>
      </c>
      <c r="P480" s="36" t="s">
        <v>2303</v>
      </c>
      <c r="Q480" s="36" t="s">
        <v>109</v>
      </c>
      <c r="R480" s="36" t="s">
        <v>544</v>
      </c>
      <c r="S480" s="36">
        <v>7490000</v>
      </c>
      <c r="T480" s="36">
        <v>642</v>
      </c>
      <c r="U480" s="36" t="s">
        <v>147</v>
      </c>
      <c r="V480" s="45">
        <v>1</v>
      </c>
      <c r="W480" s="46">
        <v>30</v>
      </c>
      <c r="X480" s="46">
        <f>W480/12*12</f>
        <v>30</v>
      </c>
      <c r="Y480" s="36">
        <v>2015</v>
      </c>
      <c r="Z480" s="36" t="s">
        <v>99</v>
      </c>
      <c r="AA480" s="36">
        <v>2015</v>
      </c>
      <c r="AB480" s="36" t="s">
        <v>99</v>
      </c>
      <c r="AC480" s="47">
        <v>2015</v>
      </c>
      <c r="AD480" s="36" t="s">
        <v>99</v>
      </c>
      <c r="AE480" s="47">
        <v>2015</v>
      </c>
      <c r="AF480" s="36" t="s">
        <v>161</v>
      </c>
      <c r="AG480" s="36">
        <v>2015</v>
      </c>
      <c r="AH480" s="36" t="s">
        <v>161</v>
      </c>
      <c r="AI480" s="36">
        <v>2015</v>
      </c>
      <c r="AJ480" s="36" t="s">
        <v>194</v>
      </c>
      <c r="AK480" s="36" t="s">
        <v>247</v>
      </c>
      <c r="AL480" s="36" t="s">
        <v>86</v>
      </c>
      <c r="AM480" s="36" t="s">
        <v>109</v>
      </c>
      <c r="AN480" s="36" t="s">
        <v>88</v>
      </c>
      <c r="AO480" s="36" t="s">
        <v>89</v>
      </c>
      <c r="AP480" s="36"/>
      <c r="AQ480" s="29" t="s">
        <v>109</v>
      </c>
      <c r="AR480" s="29" t="s">
        <v>2307</v>
      </c>
    </row>
    <row r="481" spans="1:44" ht="105" hidden="1" customHeight="1" x14ac:dyDescent="0.25">
      <c r="A481" s="42"/>
      <c r="B481" s="36">
        <f t="shared" si="16"/>
        <v>444</v>
      </c>
      <c r="C481" s="36" t="s">
        <v>2308</v>
      </c>
      <c r="D481" s="29" t="s">
        <v>2305</v>
      </c>
      <c r="E481" s="36"/>
      <c r="F481" s="36"/>
      <c r="G481" s="36" t="s">
        <v>342</v>
      </c>
      <c r="H481" s="47" t="s">
        <v>300</v>
      </c>
      <c r="I481" s="36" t="s">
        <v>72</v>
      </c>
      <c r="J481" s="36" t="str">
        <f t="shared" si="20"/>
        <v>Бухгалтерия</v>
      </c>
      <c r="K481" s="36" t="str">
        <f t="shared" si="21"/>
        <v>Бухгалтерия</v>
      </c>
      <c r="L481" s="44" t="s">
        <v>125</v>
      </c>
      <c r="M481" s="36" t="s">
        <v>126</v>
      </c>
      <c r="N481" s="36" t="s">
        <v>2309</v>
      </c>
      <c r="O481" s="36" t="str">
        <f t="shared" si="19"/>
        <v>Информационно - консультационные услуги в форме семинара по теме: «Анализ факторов, влияющих на цены РСВ: примеры и расчёты»</v>
      </c>
      <c r="P481" s="36" t="s">
        <v>2303</v>
      </c>
      <c r="Q481" s="36" t="s">
        <v>109</v>
      </c>
      <c r="R481" s="36" t="s">
        <v>544</v>
      </c>
      <c r="S481" s="36">
        <v>7490000</v>
      </c>
      <c r="T481" s="36">
        <v>642</v>
      </c>
      <c r="U481" s="36" t="s">
        <v>147</v>
      </c>
      <c r="V481" s="45">
        <v>1</v>
      </c>
      <c r="W481" s="46">
        <v>30</v>
      </c>
      <c r="X481" s="46">
        <v>30</v>
      </c>
      <c r="Y481" s="36">
        <v>2015</v>
      </c>
      <c r="Z481" s="36" t="s">
        <v>99</v>
      </c>
      <c r="AA481" s="36">
        <v>2015</v>
      </c>
      <c r="AB481" s="36" t="s">
        <v>99</v>
      </c>
      <c r="AC481" s="47">
        <v>2015</v>
      </c>
      <c r="AD481" s="36" t="s">
        <v>99</v>
      </c>
      <c r="AE481" s="47">
        <v>2015</v>
      </c>
      <c r="AF481" s="36" t="s">
        <v>161</v>
      </c>
      <c r="AG481" s="36">
        <v>2015</v>
      </c>
      <c r="AH481" s="36" t="s">
        <v>161</v>
      </c>
      <c r="AI481" s="36">
        <v>2015</v>
      </c>
      <c r="AJ481" s="36" t="s">
        <v>194</v>
      </c>
      <c r="AK481" s="36" t="s">
        <v>247</v>
      </c>
      <c r="AL481" s="36" t="s">
        <v>86</v>
      </c>
      <c r="AM481" s="36" t="s">
        <v>109</v>
      </c>
      <c r="AN481" s="36" t="s">
        <v>88</v>
      </c>
      <c r="AO481" s="36" t="s">
        <v>89</v>
      </c>
      <c r="AP481" s="36"/>
      <c r="AQ481" s="29" t="s">
        <v>109</v>
      </c>
      <c r="AR481" s="29" t="s">
        <v>2307</v>
      </c>
    </row>
    <row r="482" spans="1:44" ht="105" hidden="1" customHeight="1" x14ac:dyDescent="0.25">
      <c r="A482" s="42"/>
      <c r="B482" s="36">
        <f t="shared" si="16"/>
        <v>445</v>
      </c>
      <c r="C482" s="36" t="s">
        <v>2310</v>
      </c>
      <c r="D482" s="29" t="s">
        <v>2305</v>
      </c>
      <c r="E482" s="36"/>
      <c r="F482" s="36"/>
      <c r="G482" s="36" t="s">
        <v>342</v>
      </c>
      <c r="H482" s="47" t="s">
        <v>300</v>
      </c>
      <c r="I482" s="36" t="s">
        <v>72</v>
      </c>
      <c r="J482" s="36" t="str">
        <f t="shared" si="20"/>
        <v>Бухгалтерия</v>
      </c>
      <c r="K482" s="36" t="str">
        <f t="shared" si="21"/>
        <v>Бухгалтерия</v>
      </c>
      <c r="L482" s="44" t="s">
        <v>125</v>
      </c>
      <c r="M482" s="36" t="s">
        <v>126</v>
      </c>
      <c r="N482" s="36" t="s">
        <v>2311</v>
      </c>
      <c r="O482" s="36" t="str">
        <f t="shared" si="19"/>
        <v>Информационно - консультационные услуги в форме семинара по теме: «Отражение в бухгалтерском и налоговом учете операций по ОРЭМ»</v>
      </c>
      <c r="P482" s="36" t="s">
        <v>2303</v>
      </c>
      <c r="Q482" s="36" t="s">
        <v>109</v>
      </c>
      <c r="R482" s="36" t="s">
        <v>544</v>
      </c>
      <c r="S482" s="36">
        <v>7490000</v>
      </c>
      <c r="T482" s="36">
        <v>642</v>
      </c>
      <c r="U482" s="36" t="s">
        <v>147</v>
      </c>
      <c r="V482" s="45">
        <v>1</v>
      </c>
      <c r="W482" s="46">
        <v>30</v>
      </c>
      <c r="X482" s="46">
        <v>30</v>
      </c>
      <c r="Y482" s="36">
        <v>2015</v>
      </c>
      <c r="Z482" s="36" t="s">
        <v>99</v>
      </c>
      <c r="AA482" s="36">
        <v>2015</v>
      </c>
      <c r="AB482" s="36" t="s">
        <v>99</v>
      </c>
      <c r="AC482" s="47">
        <v>2015</v>
      </c>
      <c r="AD482" s="36" t="s">
        <v>99</v>
      </c>
      <c r="AE482" s="47">
        <v>2015</v>
      </c>
      <c r="AF482" s="36" t="s">
        <v>161</v>
      </c>
      <c r="AG482" s="36">
        <v>2015</v>
      </c>
      <c r="AH482" s="36" t="s">
        <v>161</v>
      </c>
      <c r="AI482" s="36">
        <v>2015</v>
      </c>
      <c r="AJ482" s="36" t="s">
        <v>194</v>
      </c>
      <c r="AK482" s="36" t="s">
        <v>247</v>
      </c>
      <c r="AL482" s="36" t="s">
        <v>86</v>
      </c>
      <c r="AM482" s="36" t="s">
        <v>109</v>
      </c>
      <c r="AN482" s="36" t="s">
        <v>88</v>
      </c>
      <c r="AO482" s="36" t="s">
        <v>89</v>
      </c>
      <c r="AP482" s="36"/>
      <c r="AQ482" s="29" t="s">
        <v>109</v>
      </c>
      <c r="AR482" s="29" t="s">
        <v>2307</v>
      </c>
    </row>
    <row r="483" spans="1:44" ht="105" hidden="1" customHeight="1" x14ac:dyDescent="0.25">
      <c r="A483" s="42"/>
      <c r="B483" s="36">
        <f t="shared" si="16"/>
        <v>446</v>
      </c>
      <c r="C483" s="36" t="s">
        <v>2312</v>
      </c>
      <c r="D483" s="29" t="s">
        <v>2274</v>
      </c>
      <c r="E483" s="36"/>
      <c r="F483" s="36"/>
      <c r="G483" s="36" t="s">
        <v>342</v>
      </c>
      <c r="H483" s="47" t="s">
        <v>607</v>
      </c>
      <c r="I483" s="36" t="s">
        <v>72</v>
      </c>
      <c r="J483" s="36" t="str">
        <f t="shared" si="20"/>
        <v>ОП Крым</v>
      </c>
      <c r="K483" s="36" t="str">
        <f t="shared" si="21"/>
        <v>ОП Крым</v>
      </c>
      <c r="L483" s="44" t="s">
        <v>2313</v>
      </c>
      <c r="M483" s="36" t="s">
        <v>649</v>
      </c>
      <c r="N483" s="36" t="s">
        <v>2314</v>
      </c>
      <c r="O483" s="36" t="str">
        <f t="shared" si="19"/>
        <v>Поставка 2-х автомобилей Hyundai Solaris или эквивалент для нужд ОП «Мобильные ГТЭС Крым»</v>
      </c>
      <c r="P483" s="36" t="s">
        <v>2315</v>
      </c>
      <c r="Q483" s="36" t="s">
        <v>109</v>
      </c>
      <c r="R483" s="36" t="s">
        <v>2316</v>
      </c>
      <c r="S483" s="36">
        <v>3410000</v>
      </c>
      <c r="T483" s="36">
        <v>642</v>
      </c>
      <c r="U483" s="36" t="s">
        <v>147</v>
      </c>
      <c r="V483" s="45">
        <v>1</v>
      </c>
      <c r="W483" s="46">
        <v>1400</v>
      </c>
      <c r="X483" s="46">
        <f>W483</f>
        <v>1400</v>
      </c>
      <c r="Y483" s="36">
        <v>2015</v>
      </c>
      <c r="Z483" s="36" t="s">
        <v>99</v>
      </c>
      <c r="AA483" s="36">
        <v>2015</v>
      </c>
      <c r="AB483" s="36" t="s">
        <v>99</v>
      </c>
      <c r="AC483" s="47">
        <v>2015</v>
      </c>
      <c r="AD483" s="36" t="s">
        <v>99</v>
      </c>
      <c r="AE483" s="47">
        <v>2015</v>
      </c>
      <c r="AF483" s="36" t="s">
        <v>161</v>
      </c>
      <c r="AG483" s="36">
        <v>2015</v>
      </c>
      <c r="AH483" s="36" t="s">
        <v>161</v>
      </c>
      <c r="AI483" s="36">
        <v>2015</v>
      </c>
      <c r="AJ483" s="36" t="s">
        <v>194</v>
      </c>
      <c r="AK483" s="36" t="s">
        <v>136</v>
      </c>
      <c r="AL483" s="36" t="s">
        <v>137</v>
      </c>
      <c r="AM483" s="36" t="s">
        <v>109</v>
      </c>
      <c r="AN483" s="36" t="s">
        <v>88</v>
      </c>
      <c r="AO483" s="36" t="s">
        <v>89</v>
      </c>
      <c r="AP483" s="36"/>
      <c r="AQ483" s="29" t="s">
        <v>109</v>
      </c>
      <c r="AR483" s="29" t="s">
        <v>2194</v>
      </c>
    </row>
    <row r="484" spans="1:44" ht="105" hidden="1" customHeight="1" x14ac:dyDescent="0.25">
      <c r="A484" s="42"/>
      <c r="B484" s="36">
        <f t="shared" si="16"/>
        <v>447</v>
      </c>
      <c r="C484" s="36" t="s">
        <v>2317</v>
      </c>
      <c r="D484" s="29" t="s">
        <v>2274</v>
      </c>
      <c r="E484" s="36"/>
      <c r="F484" s="36"/>
      <c r="G484" s="36" t="s">
        <v>342</v>
      </c>
      <c r="H484" s="47" t="s">
        <v>607</v>
      </c>
      <c r="I484" s="36" t="s">
        <v>72</v>
      </c>
      <c r="J484" s="36" t="str">
        <f t="shared" si="20"/>
        <v>ОП Крым</v>
      </c>
      <c r="K484" s="36" t="str">
        <f t="shared" si="21"/>
        <v>ОП Крым</v>
      </c>
      <c r="L484" s="44" t="s">
        <v>2313</v>
      </c>
      <c r="M484" s="36" t="s">
        <v>649</v>
      </c>
      <c r="N484" s="36" t="s">
        <v>2318</v>
      </c>
      <c r="O484" s="36" t="str">
        <f t="shared" si="19"/>
        <v>Поставка автомобиля Toyota Camry 3.5 (N5) или эквивалент для нужд ОП «Мобильные ГТЭС Крым»</v>
      </c>
      <c r="P484" s="36" t="s">
        <v>2315</v>
      </c>
      <c r="Q484" s="36" t="s">
        <v>109</v>
      </c>
      <c r="R484" s="36" t="s">
        <v>2316</v>
      </c>
      <c r="S484" s="36">
        <v>3410000</v>
      </c>
      <c r="T484" s="36">
        <v>642</v>
      </c>
      <c r="U484" s="36" t="s">
        <v>147</v>
      </c>
      <c r="V484" s="45">
        <v>1</v>
      </c>
      <c r="W484" s="46">
        <v>2000</v>
      </c>
      <c r="X484" s="46">
        <f>W484</f>
        <v>2000</v>
      </c>
      <c r="Y484" s="36">
        <v>2015</v>
      </c>
      <c r="Z484" s="36" t="s">
        <v>99</v>
      </c>
      <c r="AA484" s="36">
        <v>2015</v>
      </c>
      <c r="AB484" s="36" t="s">
        <v>99</v>
      </c>
      <c r="AC484" s="47">
        <v>2015</v>
      </c>
      <c r="AD484" s="36" t="s">
        <v>99</v>
      </c>
      <c r="AE484" s="47">
        <v>2015</v>
      </c>
      <c r="AF484" s="36" t="s">
        <v>161</v>
      </c>
      <c r="AG484" s="36">
        <v>2015</v>
      </c>
      <c r="AH484" s="36" t="s">
        <v>161</v>
      </c>
      <c r="AI484" s="36">
        <v>2015</v>
      </c>
      <c r="AJ484" s="36" t="s">
        <v>194</v>
      </c>
      <c r="AK484" s="36" t="s">
        <v>136</v>
      </c>
      <c r="AL484" s="36" t="s">
        <v>137</v>
      </c>
      <c r="AM484" s="36" t="s">
        <v>138</v>
      </c>
      <c r="AN484" s="36" t="s">
        <v>88</v>
      </c>
      <c r="AO484" s="36" t="s">
        <v>89</v>
      </c>
      <c r="AP484" s="36"/>
      <c r="AQ484" s="29" t="s">
        <v>109</v>
      </c>
      <c r="AR484" s="29" t="s">
        <v>2194</v>
      </c>
    </row>
    <row r="485" spans="1:44" ht="105" hidden="1" customHeight="1" x14ac:dyDescent="0.25">
      <c r="A485" s="42"/>
      <c r="B485" s="36">
        <f t="shared" si="16"/>
        <v>448</v>
      </c>
      <c r="C485" s="36" t="s">
        <v>2319</v>
      </c>
      <c r="D485" s="29" t="s">
        <v>2274</v>
      </c>
      <c r="E485" s="36"/>
      <c r="F485" s="36"/>
      <c r="G485" s="36" t="s">
        <v>342</v>
      </c>
      <c r="H485" s="47" t="s">
        <v>607</v>
      </c>
      <c r="I485" s="36" t="s">
        <v>72</v>
      </c>
      <c r="J485" s="36" t="str">
        <f t="shared" si="20"/>
        <v>ОП Крым</v>
      </c>
      <c r="K485" s="36" t="str">
        <f t="shared" si="21"/>
        <v>ОП Крым</v>
      </c>
      <c r="L485" s="44" t="s">
        <v>2313</v>
      </c>
      <c r="M485" s="36" t="s">
        <v>649</v>
      </c>
      <c r="N485" s="36" t="s">
        <v>2320</v>
      </c>
      <c r="O485" s="36" t="str">
        <f t="shared" si="19"/>
        <v>Оказание услуг выпуска карт водителей для тахографов российского образца для нужд ОП «Мобильные ГТЭС Крым»</v>
      </c>
      <c r="P485" s="36" t="s">
        <v>2321</v>
      </c>
      <c r="Q485" s="36" t="s">
        <v>109</v>
      </c>
      <c r="R485" s="36" t="s">
        <v>2322</v>
      </c>
      <c r="S485" s="36">
        <v>3315602</v>
      </c>
      <c r="T485" s="36">
        <v>642</v>
      </c>
      <c r="U485" s="36" t="s">
        <v>147</v>
      </c>
      <c r="V485" s="45">
        <v>1</v>
      </c>
      <c r="W485" s="46">
        <v>140</v>
      </c>
      <c r="X485" s="46">
        <f>W485</f>
        <v>140</v>
      </c>
      <c r="Y485" s="36">
        <v>2015</v>
      </c>
      <c r="Z485" s="36" t="s">
        <v>99</v>
      </c>
      <c r="AA485" s="36">
        <v>2015</v>
      </c>
      <c r="AB485" s="36" t="s">
        <v>99</v>
      </c>
      <c r="AC485" s="47">
        <v>2015</v>
      </c>
      <c r="AD485" s="36" t="s">
        <v>99</v>
      </c>
      <c r="AE485" s="47">
        <v>2015</v>
      </c>
      <c r="AF485" s="36" t="s">
        <v>99</v>
      </c>
      <c r="AG485" s="36">
        <v>2015</v>
      </c>
      <c r="AH485" s="36" t="s">
        <v>99</v>
      </c>
      <c r="AI485" s="36">
        <v>2015</v>
      </c>
      <c r="AJ485" s="36" t="s">
        <v>135</v>
      </c>
      <c r="AK485" s="36" t="s">
        <v>136</v>
      </c>
      <c r="AL485" s="36" t="s">
        <v>137</v>
      </c>
      <c r="AM485" s="36" t="s">
        <v>109</v>
      </c>
      <c r="AN485" s="36" t="s">
        <v>88</v>
      </c>
      <c r="AO485" s="36" t="s">
        <v>89</v>
      </c>
      <c r="AP485" s="36"/>
      <c r="AQ485" s="29" t="s">
        <v>109</v>
      </c>
      <c r="AR485" s="29" t="s">
        <v>2194</v>
      </c>
    </row>
    <row r="486" spans="1:44" ht="75" hidden="1" customHeight="1" x14ac:dyDescent="0.25">
      <c r="A486" s="42"/>
      <c r="B486" s="36">
        <f t="shared" si="16"/>
        <v>449</v>
      </c>
      <c r="C486" s="36" t="s">
        <v>2323</v>
      </c>
      <c r="D486" s="29" t="s">
        <v>2274</v>
      </c>
      <c r="E486" s="36"/>
      <c r="F486" s="36"/>
      <c r="G486" s="36" t="s">
        <v>342</v>
      </c>
      <c r="H486" s="47" t="s">
        <v>607</v>
      </c>
      <c r="I486" s="36" t="s">
        <v>72</v>
      </c>
      <c r="J486" s="36" t="str">
        <f t="shared" si="20"/>
        <v>ОП Крым</v>
      </c>
      <c r="K486" s="36" t="str">
        <f t="shared" si="21"/>
        <v>ОП Крым</v>
      </c>
      <c r="L486" s="44">
        <v>35000000000</v>
      </c>
      <c r="M486" s="36" t="s">
        <v>649</v>
      </c>
      <c r="N486" s="36" t="s">
        <v>2190</v>
      </c>
      <c r="O486" s="36" t="str">
        <f t="shared" si="19"/>
        <v>Активация  и калибровка тахографов</v>
      </c>
      <c r="P486" s="36" t="s">
        <v>2191</v>
      </c>
      <c r="Q486" s="36" t="s">
        <v>109</v>
      </c>
      <c r="R486" s="36" t="s">
        <v>2322</v>
      </c>
      <c r="S486" s="36">
        <v>3315602</v>
      </c>
      <c r="T486" s="36">
        <v>796</v>
      </c>
      <c r="U486" s="36" t="s">
        <v>2251</v>
      </c>
      <c r="V486" s="45">
        <v>1</v>
      </c>
      <c r="W486" s="46">
        <v>120</v>
      </c>
      <c r="X486" s="46">
        <v>120</v>
      </c>
      <c r="Y486" s="36">
        <v>2015</v>
      </c>
      <c r="Z486" s="36" t="s">
        <v>99</v>
      </c>
      <c r="AA486" s="36">
        <v>2015</v>
      </c>
      <c r="AB486" s="36" t="s">
        <v>99</v>
      </c>
      <c r="AC486" s="47">
        <v>2015</v>
      </c>
      <c r="AD486" s="36" t="s">
        <v>99</v>
      </c>
      <c r="AE486" s="47">
        <v>2015</v>
      </c>
      <c r="AF486" s="36" t="s">
        <v>99</v>
      </c>
      <c r="AG486" s="36">
        <v>2015</v>
      </c>
      <c r="AH486" s="36" t="s">
        <v>161</v>
      </c>
      <c r="AI486" s="36">
        <v>2015</v>
      </c>
      <c r="AJ486" s="36" t="s">
        <v>135</v>
      </c>
      <c r="AK486" s="36" t="s">
        <v>136</v>
      </c>
      <c r="AL486" s="36" t="s">
        <v>137</v>
      </c>
      <c r="AM486" s="36"/>
      <c r="AN486" s="36" t="s">
        <v>88</v>
      </c>
      <c r="AO486" s="36" t="s">
        <v>89</v>
      </c>
      <c r="AP486" s="36"/>
      <c r="AQ486" s="29" t="s">
        <v>109</v>
      </c>
      <c r="AR486" s="29" t="s">
        <v>2194</v>
      </c>
    </row>
    <row r="487" spans="1:44" ht="409.5" hidden="1" customHeight="1" x14ac:dyDescent="0.25">
      <c r="A487" s="42"/>
      <c r="B487" s="36">
        <f t="shared" si="16"/>
        <v>450</v>
      </c>
      <c r="C487" s="36" t="s">
        <v>2324</v>
      </c>
      <c r="D487" s="29" t="s">
        <v>2274</v>
      </c>
      <c r="E487" s="36"/>
      <c r="F487" s="36"/>
      <c r="G487" s="36" t="s">
        <v>342</v>
      </c>
      <c r="H487" s="47" t="s">
        <v>1246</v>
      </c>
      <c r="I487" s="36" t="s">
        <v>72</v>
      </c>
      <c r="J487" s="36" t="str">
        <f t="shared" si="20"/>
        <v>ОП Тыва</v>
      </c>
      <c r="K487" s="36" t="str">
        <f t="shared" si="21"/>
        <v>ОП Тыва</v>
      </c>
      <c r="L487" s="44" t="s">
        <v>2325</v>
      </c>
      <c r="M487" s="36" t="s">
        <v>728</v>
      </c>
      <c r="N487" s="36" t="s">
        <v>2326</v>
      </c>
      <c r="O487" s="36" t="str">
        <f t="shared" si="19"/>
        <v>Техническое обслуживание и ремонт седельного тягача IVEKO AMT 633910 и автоцистерны по перевозке светлых нефтепродуктов ППЦ 966611</v>
      </c>
      <c r="P487" s="36" t="s">
        <v>2327</v>
      </c>
      <c r="Q487" s="36" t="s">
        <v>109</v>
      </c>
      <c r="R487" s="36" t="s">
        <v>1134</v>
      </c>
      <c r="S487" s="36">
        <v>3410020</v>
      </c>
      <c r="T487" s="36">
        <v>642</v>
      </c>
      <c r="U487" s="36" t="s">
        <v>147</v>
      </c>
      <c r="V487" s="45">
        <v>1</v>
      </c>
      <c r="W487" s="46">
        <v>1300</v>
      </c>
      <c r="X487" s="46">
        <f t="shared" ref="X487:X550" si="22">W487</f>
        <v>1300</v>
      </c>
      <c r="Y487" s="36">
        <v>2015</v>
      </c>
      <c r="Z487" s="36" t="s">
        <v>161</v>
      </c>
      <c r="AA487" s="36">
        <v>2015</v>
      </c>
      <c r="AB487" s="36" t="s">
        <v>161</v>
      </c>
      <c r="AC487" s="47">
        <v>2015</v>
      </c>
      <c r="AD487" s="36" t="s">
        <v>2193</v>
      </c>
      <c r="AE487" s="47">
        <v>2015</v>
      </c>
      <c r="AF487" s="36" t="s">
        <v>161</v>
      </c>
      <c r="AG487" s="36">
        <v>2015</v>
      </c>
      <c r="AH487" s="36" t="s">
        <v>161</v>
      </c>
      <c r="AI487" s="36">
        <v>2016</v>
      </c>
      <c r="AJ487" s="36" t="s">
        <v>99</v>
      </c>
      <c r="AK487" s="36" t="s">
        <v>136</v>
      </c>
      <c r="AL487" s="36" t="s">
        <v>137</v>
      </c>
      <c r="AM487" s="36"/>
      <c r="AN487" s="36" t="s">
        <v>88</v>
      </c>
      <c r="AO487" s="36" t="s">
        <v>89</v>
      </c>
      <c r="AP487" s="36"/>
      <c r="AQ487" s="29" t="s">
        <v>109</v>
      </c>
      <c r="AR487" s="29" t="s">
        <v>1041</v>
      </c>
    </row>
    <row r="488" spans="1:44" ht="105" hidden="1" customHeight="1" x14ac:dyDescent="0.25">
      <c r="A488" s="42"/>
      <c r="B488" s="36">
        <f t="shared" si="16"/>
        <v>451</v>
      </c>
      <c r="C488" s="36" t="s">
        <v>2328</v>
      </c>
      <c r="D488" s="29" t="s">
        <v>2274</v>
      </c>
      <c r="E488" s="36"/>
      <c r="F488" s="36"/>
      <c r="G488" s="36" t="s">
        <v>342</v>
      </c>
      <c r="H488" s="47" t="s">
        <v>607</v>
      </c>
      <c r="I488" s="36" t="s">
        <v>72</v>
      </c>
      <c r="J488" s="36" t="str">
        <f t="shared" si="20"/>
        <v>ОП Крым</v>
      </c>
      <c r="K488" s="36" t="str">
        <f t="shared" si="21"/>
        <v>ОП Крым</v>
      </c>
      <c r="L488" s="44" t="s">
        <v>2313</v>
      </c>
      <c r="M488" s="36" t="s">
        <v>649</v>
      </c>
      <c r="N488" s="36" t="s">
        <v>2329</v>
      </c>
      <c r="O488" s="36" t="str">
        <f t="shared" si="19"/>
        <v>Оказание услуг выпуска карт водителей для тахографов европейского образца для нужд ОП «Мобильные ГТЭС Крым»</v>
      </c>
      <c r="P488" s="36" t="s">
        <v>2321</v>
      </c>
      <c r="Q488" s="36" t="s">
        <v>109</v>
      </c>
      <c r="R488" s="36" t="s">
        <v>2322</v>
      </c>
      <c r="S488" s="36">
        <v>3315602</v>
      </c>
      <c r="T488" s="36">
        <v>642</v>
      </c>
      <c r="U488" s="36" t="s">
        <v>147</v>
      </c>
      <c r="V488" s="45">
        <v>1</v>
      </c>
      <c r="W488" s="46">
        <v>99.99</v>
      </c>
      <c r="X488" s="46">
        <f t="shared" si="22"/>
        <v>99.99</v>
      </c>
      <c r="Y488" s="36">
        <v>2015</v>
      </c>
      <c r="Z488" s="36" t="s">
        <v>99</v>
      </c>
      <c r="AA488" s="36">
        <v>2015</v>
      </c>
      <c r="AB488" s="36" t="s">
        <v>99</v>
      </c>
      <c r="AC488" s="47">
        <v>2015</v>
      </c>
      <c r="AD488" s="36" t="s">
        <v>99</v>
      </c>
      <c r="AE488" s="47">
        <v>2015</v>
      </c>
      <c r="AF488" s="36" t="s">
        <v>99</v>
      </c>
      <c r="AG488" s="36">
        <v>2015</v>
      </c>
      <c r="AH488" s="36" t="s">
        <v>99</v>
      </c>
      <c r="AI488" s="36">
        <v>2015</v>
      </c>
      <c r="AJ488" s="36" t="s">
        <v>135</v>
      </c>
      <c r="AK488" s="36" t="s">
        <v>247</v>
      </c>
      <c r="AL488" s="36" t="s">
        <v>86</v>
      </c>
      <c r="AM488" s="36" t="s">
        <v>109</v>
      </c>
      <c r="AN488" s="36" t="s">
        <v>88</v>
      </c>
      <c r="AO488" s="36" t="s">
        <v>89</v>
      </c>
      <c r="AP488" s="36"/>
      <c r="AQ488" s="29" t="s">
        <v>109</v>
      </c>
      <c r="AR488" s="29" t="s">
        <v>2194</v>
      </c>
    </row>
    <row r="489" spans="1:44" ht="105" hidden="1" customHeight="1" x14ac:dyDescent="0.25">
      <c r="A489" s="42" t="s">
        <v>2330</v>
      </c>
      <c r="B489" s="36">
        <f t="shared" si="16"/>
        <v>452</v>
      </c>
      <c r="C489" s="36" t="s">
        <v>2331</v>
      </c>
      <c r="D489" s="29" t="s">
        <v>2274</v>
      </c>
      <c r="E489" s="36"/>
      <c r="F489" s="36"/>
      <c r="G489" s="36" t="s">
        <v>342</v>
      </c>
      <c r="H489" s="47" t="s">
        <v>2151</v>
      </c>
      <c r="I489" s="36" t="s">
        <v>72</v>
      </c>
      <c r="J489" s="36" t="s">
        <v>2151</v>
      </c>
      <c r="K489" s="36" t="s">
        <v>2151</v>
      </c>
      <c r="L489" s="44" t="s">
        <v>125</v>
      </c>
      <c r="M489" s="36" t="s">
        <v>126</v>
      </c>
      <c r="N489" s="36" t="s">
        <v>2332</v>
      </c>
      <c r="O489" s="36" t="str">
        <f t="shared" si="19"/>
        <v>Приобретение и установка спутниковой системы «ГЛОНАСС/GPS» и услуг мониторинга автотранспорта</v>
      </c>
      <c r="P489" s="36" t="s">
        <v>2214</v>
      </c>
      <c r="Q489" s="36" t="s">
        <v>109</v>
      </c>
      <c r="R489" s="36" t="s">
        <v>2333</v>
      </c>
      <c r="S489" s="36">
        <v>5030000</v>
      </c>
      <c r="T489" s="36">
        <v>642</v>
      </c>
      <c r="U489" s="36" t="s">
        <v>147</v>
      </c>
      <c r="V489" s="45">
        <v>1</v>
      </c>
      <c r="W489" s="46">
        <v>1050</v>
      </c>
      <c r="X489" s="46">
        <f t="shared" si="22"/>
        <v>1050</v>
      </c>
      <c r="Y489" s="36">
        <v>2015</v>
      </c>
      <c r="Z489" s="36" t="s">
        <v>161</v>
      </c>
      <c r="AA489" s="36">
        <v>2015</v>
      </c>
      <c r="AB489" s="36" t="s">
        <v>161</v>
      </c>
      <c r="AC489" s="47">
        <v>2015</v>
      </c>
      <c r="AD489" s="36" t="s">
        <v>2193</v>
      </c>
      <c r="AE489" s="47">
        <v>2015</v>
      </c>
      <c r="AF489" s="36" t="s">
        <v>161</v>
      </c>
      <c r="AG489" s="36">
        <v>2015</v>
      </c>
      <c r="AH489" s="36" t="s">
        <v>161</v>
      </c>
      <c r="AI489" s="36">
        <v>2016</v>
      </c>
      <c r="AJ489" s="36" t="s">
        <v>99</v>
      </c>
      <c r="AK489" s="36" t="s">
        <v>136</v>
      </c>
      <c r="AL489" s="36" t="s">
        <v>137</v>
      </c>
      <c r="AM489" s="36"/>
      <c r="AN489" s="36" t="s">
        <v>88</v>
      </c>
      <c r="AO489" s="36" t="s">
        <v>89</v>
      </c>
      <c r="AP489" s="36"/>
      <c r="AQ489" s="29" t="s">
        <v>109</v>
      </c>
      <c r="AR489" s="29" t="s">
        <v>1041</v>
      </c>
    </row>
    <row r="490" spans="1:44" ht="210" hidden="1" customHeight="1" x14ac:dyDescent="0.25">
      <c r="A490" s="42"/>
      <c r="B490" s="36">
        <f t="shared" si="16"/>
        <v>453</v>
      </c>
      <c r="C490" s="36" t="s">
        <v>2334</v>
      </c>
      <c r="D490" s="29" t="s">
        <v>2274</v>
      </c>
      <c r="E490" s="36"/>
      <c r="F490" s="36"/>
      <c r="G490" s="36" t="s">
        <v>342</v>
      </c>
      <c r="H490" s="47" t="s">
        <v>2335</v>
      </c>
      <c r="I490" s="36" t="s">
        <v>72</v>
      </c>
      <c r="J490" s="36" t="str">
        <f t="shared" ref="J490:J499" si="23">H490</f>
        <v>ДПУ</v>
      </c>
      <c r="K490" s="36" t="str">
        <f>J490</f>
        <v>ДПУ</v>
      </c>
      <c r="L490" s="44" t="s">
        <v>94</v>
      </c>
      <c r="M490" s="36" t="s">
        <v>95</v>
      </c>
      <c r="N490" s="36" t="s">
        <v>2336</v>
      </c>
      <c r="O490" s="36" t="str">
        <f t="shared" si="19"/>
        <v>Услуги по аренде земельного участка (з/у) на ПС «Игнатово»</v>
      </c>
      <c r="P490" s="36" t="s">
        <v>2337</v>
      </c>
      <c r="Q490" s="36" t="s">
        <v>109</v>
      </c>
      <c r="R490" s="36">
        <v>70</v>
      </c>
      <c r="S490" s="36">
        <v>7000000</v>
      </c>
      <c r="T490" s="36">
        <v>55</v>
      </c>
      <c r="U490" s="36" t="s">
        <v>2338</v>
      </c>
      <c r="V490" s="45">
        <v>7597</v>
      </c>
      <c r="W490" s="46">
        <v>400</v>
      </c>
      <c r="X490" s="46">
        <f t="shared" si="22"/>
        <v>400</v>
      </c>
      <c r="Y490" s="36">
        <v>2015</v>
      </c>
      <c r="Z490" s="36" t="s">
        <v>99</v>
      </c>
      <c r="AA490" s="36">
        <v>2015</v>
      </c>
      <c r="AB490" s="36" t="s">
        <v>99</v>
      </c>
      <c r="AC490" s="47">
        <v>2015</v>
      </c>
      <c r="AD490" s="36" t="s">
        <v>99</v>
      </c>
      <c r="AE490" s="47">
        <v>2015</v>
      </c>
      <c r="AF490" s="36" t="s">
        <v>99</v>
      </c>
      <c r="AG490" s="36">
        <v>2015</v>
      </c>
      <c r="AH490" s="36" t="s">
        <v>99</v>
      </c>
      <c r="AI490" s="36">
        <v>2015</v>
      </c>
      <c r="AJ490" s="36" t="s">
        <v>135</v>
      </c>
      <c r="AK490" s="36" t="s">
        <v>85</v>
      </c>
      <c r="AL490" s="36" t="s">
        <v>86</v>
      </c>
      <c r="AM490" s="36"/>
      <c r="AN490" s="36" t="s">
        <v>88</v>
      </c>
      <c r="AO490" s="36" t="s">
        <v>89</v>
      </c>
      <c r="AP490" s="36" t="s">
        <v>2339</v>
      </c>
      <c r="AQ490" s="29" t="s">
        <v>109</v>
      </c>
      <c r="AR490" s="29" t="s">
        <v>1041</v>
      </c>
    </row>
    <row r="491" spans="1:44" ht="105" hidden="1" customHeight="1" x14ac:dyDescent="0.25">
      <c r="A491" s="42"/>
      <c r="B491" s="36">
        <f t="shared" si="16"/>
        <v>454</v>
      </c>
      <c r="C491" s="36" t="s">
        <v>2340</v>
      </c>
      <c r="D491" s="29" t="s">
        <v>2274</v>
      </c>
      <c r="E491" s="36"/>
      <c r="F491" s="36"/>
      <c r="G491" s="36" t="s">
        <v>342</v>
      </c>
      <c r="H491" s="47" t="s">
        <v>2335</v>
      </c>
      <c r="I491" s="36" t="s">
        <v>72</v>
      </c>
      <c r="J491" s="36" t="str">
        <f t="shared" si="23"/>
        <v>ДПУ</v>
      </c>
      <c r="K491" s="36" t="str">
        <f>J491</f>
        <v>ДПУ</v>
      </c>
      <c r="L491" s="44" t="s">
        <v>125</v>
      </c>
      <c r="M491" s="36" t="s">
        <v>126</v>
      </c>
      <c r="N491" s="36" t="s">
        <v>2341</v>
      </c>
      <c r="O491" s="36" t="str">
        <f t="shared" si="19"/>
        <v>Услуги по аренде з/у на ПС «Рублёво»</v>
      </c>
      <c r="P491" s="36" t="s">
        <v>2342</v>
      </c>
      <c r="Q491" s="36" t="s">
        <v>109</v>
      </c>
      <c r="R491" s="36">
        <v>70</v>
      </c>
      <c r="S491" s="36">
        <v>7000000</v>
      </c>
      <c r="T491" s="36">
        <v>55</v>
      </c>
      <c r="U491" s="36" t="s">
        <v>2338</v>
      </c>
      <c r="V491" s="45">
        <v>6500</v>
      </c>
      <c r="W491" s="46">
        <v>200</v>
      </c>
      <c r="X491" s="46">
        <f t="shared" si="22"/>
        <v>200</v>
      </c>
      <c r="Y491" s="36">
        <v>2015</v>
      </c>
      <c r="Z491" s="36" t="s">
        <v>99</v>
      </c>
      <c r="AA491" s="36">
        <v>2015</v>
      </c>
      <c r="AB491" s="36" t="s">
        <v>99</v>
      </c>
      <c r="AC491" s="47">
        <v>2015</v>
      </c>
      <c r="AD491" s="36" t="s">
        <v>99</v>
      </c>
      <c r="AE491" s="47">
        <v>2015</v>
      </c>
      <c r="AF491" s="36" t="s">
        <v>99</v>
      </c>
      <c r="AG491" s="36">
        <v>2015</v>
      </c>
      <c r="AH491" s="36" t="s">
        <v>99</v>
      </c>
      <c r="AI491" s="36">
        <v>2015</v>
      </c>
      <c r="AJ491" s="36" t="s">
        <v>135</v>
      </c>
      <c r="AK491" s="36" t="s">
        <v>85</v>
      </c>
      <c r="AL491" s="36" t="s">
        <v>86</v>
      </c>
      <c r="AM491" s="36"/>
      <c r="AN491" s="36" t="s">
        <v>88</v>
      </c>
      <c r="AO491" s="36" t="s">
        <v>89</v>
      </c>
      <c r="AP491" s="36" t="s">
        <v>2343</v>
      </c>
      <c r="AQ491" s="29" t="s">
        <v>109</v>
      </c>
      <c r="AR491" s="29" t="s">
        <v>1041</v>
      </c>
    </row>
    <row r="492" spans="1:44" ht="75" hidden="1" customHeight="1" x14ac:dyDescent="0.25">
      <c r="A492" s="42"/>
      <c r="B492" s="36">
        <f t="shared" si="16"/>
        <v>455</v>
      </c>
      <c r="C492" s="36" t="s">
        <v>2344</v>
      </c>
      <c r="D492" s="29" t="s">
        <v>2274</v>
      </c>
      <c r="E492" s="36"/>
      <c r="F492" s="36">
        <v>8</v>
      </c>
      <c r="G492" s="36"/>
      <c r="H492" s="47" t="s">
        <v>973</v>
      </c>
      <c r="I492" s="36" t="s">
        <v>72</v>
      </c>
      <c r="J492" s="36" t="str">
        <f t="shared" si="23"/>
        <v>ОП-Юг</v>
      </c>
      <c r="K492" s="36" t="s">
        <v>973</v>
      </c>
      <c r="L492" s="44" t="s">
        <v>733</v>
      </c>
      <c r="M492" s="36" t="s">
        <v>865</v>
      </c>
      <c r="N492" s="36" t="s">
        <v>1037</v>
      </c>
      <c r="O492" s="36" t="str">
        <f t="shared" si="19"/>
        <v>Услуги по проведению  анализов трансформаторного масла</v>
      </c>
      <c r="P492" s="36" t="s">
        <v>1039</v>
      </c>
      <c r="Q492" s="36"/>
      <c r="R492" s="36" t="s">
        <v>795</v>
      </c>
      <c r="S492" s="36">
        <v>7422000</v>
      </c>
      <c r="T492" s="36">
        <v>642</v>
      </c>
      <c r="U492" s="36" t="s">
        <v>147</v>
      </c>
      <c r="V492" s="45">
        <v>1</v>
      </c>
      <c r="W492" s="46">
        <v>720</v>
      </c>
      <c r="X492" s="46">
        <f t="shared" si="22"/>
        <v>720</v>
      </c>
      <c r="Y492" s="36">
        <v>2015</v>
      </c>
      <c r="Z492" s="36" t="s">
        <v>99</v>
      </c>
      <c r="AA492" s="36">
        <v>2015</v>
      </c>
      <c r="AB492" s="36" t="s">
        <v>99</v>
      </c>
      <c r="AC492" s="47">
        <v>2015</v>
      </c>
      <c r="AD492" s="36" t="s">
        <v>99</v>
      </c>
      <c r="AE492" s="47">
        <v>2015</v>
      </c>
      <c r="AF492" s="36" t="s">
        <v>99</v>
      </c>
      <c r="AG492" s="36">
        <v>2015</v>
      </c>
      <c r="AH492" s="36" t="s">
        <v>99</v>
      </c>
      <c r="AI492" s="36">
        <v>2015</v>
      </c>
      <c r="AJ492" s="36" t="s">
        <v>135</v>
      </c>
      <c r="AK492" s="36" t="s">
        <v>136</v>
      </c>
      <c r="AL492" s="36" t="s">
        <v>137</v>
      </c>
      <c r="AM492" s="36"/>
      <c r="AN492" s="36" t="s">
        <v>88</v>
      </c>
      <c r="AO492" s="36" t="s">
        <v>89</v>
      </c>
      <c r="AP492" s="36"/>
      <c r="AQ492" s="29"/>
      <c r="AR492" s="29" t="s">
        <v>1041</v>
      </c>
    </row>
    <row r="493" spans="1:44" ht="105" hidden="1" customHeight="1" x14ac:dyDescent="0.25">
      <c r="A493" s="42"/>
      <c r="B493" s="36">
        <f t="shared" si="16"/>
        <v>456</v>
      </c>
      <c r="C493" s="36" t="s">
        <v>2345</v>
      </c>
      <c r="D493" s="29" t="s">
        <v>2274</v>
      </c>
      <c r="E493" s="36"/>
      <c r="F493" s="36"/>
      <c r="G493" s="36" t="s">
        <v>342</v>
      </c>
      <c r="H493" s="47" t="s">
        <v>71</v>
      </c>
      <c r="I493" s="36" t="s">
        <v>72</v>
      </c>
      <c r="J493" s="36" t="str">
        <f t="shared" si="23"/>
        <v>ПУ</v>
      </c>
      <c r="K493" s="36" t="str">
        <f t="shared" ref="K493:K499" si="24">J493</f>
        <v>ПУ</v>
      </c>
      <c r="L493" s="44" t="s">
        <v>125</v>
      </c>
      <c r="M493" s="36" t="s">
        <v>126</v>
      </c>
      <c r="N493" s="36" t="s">
        <v>2346</v>
      </c>
      <c r="O493" s="36" t="str">
        <f t="shared" si="19"/>
        <v>Услуги по субаренде з/у на ПС "Новосырово"</v>
      </c>
      <c r="P493" s="36" t="s">
        <v>2347</v>
      </c>
      <c r="Q493" s="36" t="s">
        <v>109</v>
      </c>
      <c r="R493" s="36">
        <v>70</v>
      </c>
      <c r="S493" s="36">
        <v>7000000</v>
      </c>
      <c r="T493" s="44" t="s">
        <v>2348</v>
      </c>
      <c r="U493" s="36" t="s">
        <v>2338</v>
      </c>
      <c r="V493" s="45">
        <v>3574</v>
      </c>
      <c r="W493" s="46">
        <v>315</v>
      </c>
      <c r="X493" s="46">
        <f t="shared" si="22"/>
        <v>315</v>
      </c>
      <c r="Y493" s="36">
        <v>2015</v>
      </c>
      <c r="Z493" s="36" t="s">
        <v>99</v>
      </c>
      <c r="AA493" s="36">
        <v>2015</v>
      </c>
      <c r="AB493" s="36" t="s">
        <v>99</v>
      </c>
      <c r="AC493" s="47">
        <v>2015</v>
      </c>
      <c r="AD493" s="36" t="s">
        <v>99</v>
      </c>
      <c r="AE493" s="47">
        <v>2015</v>
      </c>
      <c r="AF493" s="36" t="s">
        <v>99</v>
      </c>
      <c r="AG493" s="36">
        <v>2015</v>
      </c>
      <c r="AH493" s="36" t="s">
        <v>99</v>
      </c>
      <c r="AI493" s="36">
        <v>2015</v>
      </c>
      <c r="AJ493" s="36" t="s">
        <v>135</v>
      </c>
      <c r="AK493" s="36" t="s">
        <v>85</v>
      </c>
      <c r="AL493" s="36" t="s">
        <v>86</v>
      </c>
      <c r="AM493" s="36"/>
      <c r="AN493" s="36" t="s">
        <v>88</v>
      </c>
      <c r="AO493" s="36" t="s">
        <v>89</v>
      </c>
      <c r="AP493" s="36" t="s">
        <v>2349</v>
      </c>
      <c r="AQ493" s="29" t="s">
        <v>109</v>
      </c>
      <c r="AR493" s="29" t="s">
        <v>103</v>
      </c>
    </row>
    <row r="494" spans="1:44" ht="135" hidden="1" customHeight="1" x14ac:dyDescent="0.25">
      <c r="A494" s="42"/>
      <c r="B494" s="36">
        <f t="shared" si="16"/>
        <v>457</v>
      </c>
      <c r="C494" s="36" t="s">
        <v>2350</v>
      </c>
      <c r="D494" s="29" t="s">
        <v>2274</v>
      </c>
      <c r="E494" s="36"/>
      <c r="F494" s="36">
        <v>8</v>
      </c>
      <c r="G494" s="36"/>
      <c r="H494" s="47" t="s">
        <v>842</v>
      </c>
      <c r="I494" s="36" t="s">
        <v>72</v>
      </c>
      <c r="J494" s="36" t="str">
        <f t="shared" si="23"/>
        <v>СТО</v>
      </c>
      <c r="K494" s="36" t="str">
        <f t="shared" si="24"/>
        <v>СТО</v>
      </c>
      <c r="L494" s="44" t="s">
        <v>791</v>
      </c>
      <c r="M494" s="36" t="s">
        <v>411</v>
      </c>
      <c r="N494" s="36" t="s">
        <v>2351</v>
      </c>
      <c r="O494" s="36" t="str">
        <f t="shared" si="19"/>
        <v>Оказание  услуг по перевалке, накоплению и хранению топлива для реактивных двигателей марки ТС-1 (ГОСТ 10227-86) в Московском регионе</v>
      </c>
      <c r="P494" s="36" t="s">
        <v>2293</v>
      </c>
      <c r="Q494" s="36"/>
      <c r="R494" s="36" t="s">
        <v>902</v>
      </c>
      <c r="S494" s="36">
        <v>6100000</v>
      </c>
      <c r="T494" s="36">
        <v>642</v>
      </c>
      <c r="U494" s="36" t="s">
        <v>147</v>
      </c>
      <c r="V494" s="45">
        <v>1</v>
      </c>
      <c r="W494" s="46">
        <v>9000</v>
      </c>
      <c r="X494" s="46">
        <f t="shared" si="22"/>
        <v>9000</v>
      </c>
      <c r="Y494" s="36">
        <v>2015</v>
      </c>
      <c r="Z494" s="36" t="s">
        <v>161</v>
      </c>
      <c r="AA494" s="36">
        <v>2015</v>
      </c>
      <c r="AB494" s="36" t="s">
        <v>161</v>
      </c>
      <c r="AC494" s="47">
        <v>2015</v>
      </c>
      <c r="AD494" s="36" t="s">
        <v>2193</v>
      </c>
      <c r="AE494" s="47">
        <v>2015</v>
      </c>
      <c r="AF494" s="36" t="s">
        <v>194</v>
      </c>
      <c r="AG494" s="36">
        <v>2015</v>
      </c>
      <c r="AH494" s="36" t="s">
        <v>194</v>
      </c>
      <c r="AI494" s="36">
        <v>2016</v>
      </c>
      <c r="AJ494" s="36" t="s">
        <v>194</v>
      </c>
      <c r="AK494" s="36" t="s">
        <v>136</v>
      </c>
      <c r="AL494" s="36" t="s">
        <v>137</v>
      </c>
      <c r="AM494" s="36" t="s">
        <v>138</v>
      </c>
      <c r="AN494" s="36" t="s">
        <v>88</v>
      </c>
      <c r="AO494" s="36" t="s">
        <v>89</v>
      </c>
      <c r="AP494" s="29"/>
      <c r="AQ494" s="29"/>
      <c r="AR494" s="29" t="s">
        <v>103</v>
      </c>
    </row>
    <row r="495" spans="1:44" ht="120" hidden="1" customHeight="1" x14ac:dyDescent="0.25">
      <c r="A495" s="42"/>
      <c r="B495" s="36">
        <f t="shared" si="16"/>
        <v>458</v>
      </c>
      <c r="C495" s="36" t="s">
        <v>2352</v>
      </c>
      <c r="D495" s="29" t="s">
        <v>2274</v>
      </c>
      <c r="E495" s="36"/>
      <c r="F495" s="36">
        <v>8</v>
      </c>
      <c r="G495" s="36"/>
      <c r="H495" s="47" t="s">
        <v>364</v>
      </c>
      <c r="I495" s="36" t="s">
        <v>72</v>
      </c>
      <c r="J495" s="36" t="str">
        <f t="shared" si="23"/>
        <v>АХО</v>
      </c>
      <c r="K495" s="36" t="str">
        <f t="shared" si="24"/>
        <v>АХО</v>
      </c>
      <c r="L495" s="44" t="s">
        <v>125</v>
      </c>
      <c r="M495" s="36" t="s">
        <v>126</v>
      </c>
      <c r="N495" s="36" t="s">
        <v>2353</v>
      </c>
      <c r="O495" s="36" t="str">
        <f t="shared" si="19"/>
        <v>Закупка спецодежды для руководящего состава ОАО «Мобильные ГТЭС»</v>
      </c>
      <c r="P495" s="36" t="s">
        <v>366</v>
      </c>
      <c r="Q495" s="36"/>
      <c r="R495" s="36" t="s">
        <v>2354</v>
      </c>
      <c r="S495" s="36">
        <v>1816000</v>
      </c>
      <c r="T495" s="36">
        <v>642</v>
      </c>
      <c r="U495" s="36" t="s">
        <v>147</v>
      </c>
      <c r="V495" s="45">
        <v>1</v>
      </c>
      <c r="W495" s="46">
        <v>490</v>
      </c>
      <c r="X495" s="46">
        <f t="shared" si="22"/>
        <v>490</v>
      </c>
      <c r="Y495" s="36">
        <v>2015</v>
      </c>
      <c r="Z495" s="36" t="s">
        <v>161</v>
      </c>
      <c r="AA495" s="36">
        <v>2015</v>
      </c>
      <c r="AB495" s="36" t="s">
        <v>161</v>
      </c>
      <c r="AC495" s="47">
        <v>2015</v>
      </c>
      <c r="AD495" s="36" t="s">
        <v>194</v>
      </c>
      <c r="AE495" s="47">
        <v>2015</v>
      </c>
      <c r="AF495" s="36" t="s">
        <v>84</v>
      </c>
      <c r="AG495" s="36">
        <v>2015</v>
      </c>
      <c r="AH495" s="36" t="s">
        <v>83</v>
      </c>
      <c r="AI495" s="36">
        <v>2015</v>
      </c>
      <c r="AJ495" s="36" t="s">
        <v>83</v>
      </c>
      <c r="AK495" s="36" t="s">
        <v>136</v>
      </c>
      <c r="AL495" s="36" t="s">
        <v>137</v>
      </c>
      <c r="AM495" s="36" t="s">
        <v>138</v>
      </c>
      <c r="AN495" s="36" t="s">
        <v>88</v>
      </c>
      <c r="AO495" s="36" t="s">
        <v>89</v>
      </c>
      <c r="AP495" s="29"/>
      <c r="AQ495" s="29"/>
      <c r="AR495" s="29" t="s">
        <v>103</v>
      </c>
    </row>
    <row r="496" spans="1:44" ht="105" hidden="1" customHeight="1" x14ac:dyDescent="0.25">
      <c r="A496" s="42"/>
      <c r="B496" s="36">
        <f t="shared" si="16"/>
        <v>459</v>
      </c>
      <c r="C496" s="36" t="s">
        <v>2355</v>
      </c>
      <c r="D496" s="29" t="s">
        <v>2274</v>
      </c>
      <c r="E496" s="36"/>
      <c r="F496" s="36">
        <v>8</v>
      </c>
      <c r="G496" s="36"/>
      <c r="H496" s="47" t="s">
        <v>2151</v>
      </c>
      <c r="I496" s="36" t="s">
        <v>72</v>
      </c>
      <c r="J496" s="36" t="str">
        <f t="shared" si="23"/>
        <v>Служба по автотранспорту</v>
      </c>
      <c r="K496" s="36" t="str">
        <f t="shared" si="24"/>
        <v>Служба по автотранспорту</v>
      </c>
      <c r="L496" s="44" t="s">
        <v>125</v>
      </c>
      <c r="M496" s="36" t="s">
        <v>126</v>
      </c>
      <c r="N496" s="36" t="s">
        <v>2356</v>
      </c>
      <c r="O496" s="36" t="str">
        <f t="shared" si="19"/>
        <v>Поставка 52 (пятидесяти двух) автомобильных видеорегистраторов с GPS</v>
      </c>
      <c r="P496" s="36" t="s">
        <v>2357</v>
      </c>
      <c r="Q496" s="36"/>
      <c r="R496" s="36" t="s">
        <v>2333</v>
      </c>
      <c r="S496" s="36">
        <v>5233040</v>
      </c>
      <c r="T496" s="36">
        <v>796</v>
      </c>
      <c r="U496" s="36" t="s">
        <v>2251</v>
      </c>
      <c r="V496" s="45">
        <v>52</v>
      </c>
      <c r="W496" s="46">
        <v>390</v>
      </c>
      <c r="X496" s="46">
        <f t="shared" si="22"/>
        <v>390</v>
      </c>
      <c r="Y496" s="36">
        <v>2015</v>
      </c>
      <c r="Z496" s="36" t="s">
        <v>161</v>
      </c>
      <c r="AA496" s="36">
        <v>2015</v>
      </c>
      <c r="AB496" s="36" t="s">
        <v>161</v>
      </c>
      <c r="AC496" s="47">
        <v>2015</v>
      </c>
      <c r="AD496" s="36" t="s">
        <v>2193</v>
      </c>
      <c r="AE496" s="47">
        <v>2015</v>
      </c>
      <c r="AF496" s="36" t="s">
        <v>161</v>
      </c>
      <c r="AG496" s="36">
        <v>2015</v>
      </c>
      <c r="AH496" s="36" t="s">
        <v>161</v>
      </c>
      <c r="AI496" s="36">
        <v>2015</v>
      </c>
      <c r="AJ496" s="36" t="s">
        <v>194</v>
      </c>
      <c r="AK496" s="36" t="s">
        <v>136</v>
      </c>
      <c r="AL496" s="36" t="s">
        <v>137</v>
      </c>
      <c r="AM496" s="36" t="s">
        <v>138</v>
      </c>
      <c r="AN496" s="36" t="s">
        <v>88</v>
      </c>
      <c r="AO496" s="36" t="s">
        <v>89</v>
      </c>
      <c r="AP496" s="29"/>
      <c r="AQ496" s="29"/>
      <c r="AR496" s="29" t="s">
        <v>1917</v>
      </c>
    </row>
    <row r="497" spans="1:44" ht="105" hidden="1" customHeight="1" x14ac:dyDescent="0.25">
      <c r="A497" s="42"/>
      <c r="B497" s="36">
        <f t="shared" si="16"/>
        <v>460</v>
      </c>
      <c r="C497" s="36" t="s">
        <v>2358</v>
      </c>
      <c r="D497" s="29" t="s">
        <v>2274</v>
      </c>
      <c r="E497" s="36"/>
      <c r="F497" s="36">
        <v>8</v>
      </c>
      <c r="G497" s="36"/>
      <c r="H497" s="47" t="s">
        <v>842</v>
      </c>
      <c r="I497" s="36" t="s">
        <v>72</v>
      </c>
      <c r="J497" s="36" t="str">
        <f t="shared" si="23"/>
        <v>СТО</v>
      </c>
      <c r="K497" s="36" t="str">
        <f t="shared" si="24"/>
        <v>СТО</v>
      </c>
      <c r="L497" s="44" t="s">
        <v>125</v>
      </c>
      <c r="M497" s="36" t="s">
        <v>126</v>
      </c>
      <c r="N497" s="36" t="s">
        <v>2359</v>
      </c>
      <c r="O497" s="36" t="str">
        <f t="shared" si="19"/>
        <v>Договор хранения и налива нефтепродуктов в Московском регионе</v>
      </c>
      <c r="P497" s="36" t="s">
        <v>2360</v>
      </c>
      <c r="Q497" s="36"/>
      <c r="R497" s="36" t="s">
        <v>839</v>
      </c>
      <c r="S497" s="36">
        <v>6023010</v>
      </c>
      <c r="T497" s="36">
        <v>642</v>
      </c>
      <c r="U497" s="36" t="s">
        <v>147</v>
      </c>
      <c r="V497" s="45">
        <v>1</v>
      </c>
      <c r="W497" s="46">
        <v>6800</v>
      </c>
      <c r="X497" s="46">
        <f t="shared" si="22"/>
        <v>6800</v>
      </c>
      <c r="Y497" s="36">
        <v>2015</v>
      </c>
      <c r="Z497" s="36" t="s">
        <v>99</v>
      </c>
      <c r="AA497" s="36">
        <v>2015</v>
      </c>
      <c r="AB497" s="36" t="s">
        <v>99</v>
      </c>
      <c r="AC497" s="47">
        <v>2015</v>
      </c>
      <c r="AD497" s="36" t="s">
        <v>99</v>
      </c>
      <c r="AE497" s="47">
        <v>2015</v>
      </c>
      <c r="AF497" s="36" t="s">
        <v>99</v>
      </c>
      <c r="AG497" s="36">
        <v>2015</v>
      </c>
      <c r="AH497" s="36" t="s">
        <v>2361</v>
      </c>
      <c r="AI497" s="36">
        <v>2015</v>
      </c>
      <c r="AJ497" s="36" t="s">
        <v>82</v>
      </c>
      <c r="AK497" s="36" t="s">
        <v>85</v>
      </c>
      <c r="AL497" s="36" t="s">
        <v>86</v>
      </c>
      <c r="AM497" s="36"/>
      <c r="AN497" s="36" t="s">
        <v>88</v>
      </c>
      <c r="AO497" s="36" t="s">
        <v>89</v>
      </c>
      <c r="AP497" s="36" t="s">
        <v>2362</v>
      </c>
      <c r="AQ497" s="29"/>
      <c r="AR497" s="29" t="s">
        <v>1917</v>
      </c>
    </row>
    <row r="498" spans="1:44" ht="105" hidden="1" customHeight="1" x14ac:dyDescent="0.25">
      <c r="A498" s="42"/>
      <c r="B498" s="36">
        <f t="shared" si="16"/>
        <v>461</v>
      </c>
      <c r="C498" s="36" t="s">
        <v>2363</v>
      </c>
      <c r="D498" s="29" t="s">
        <v>2274</v>
      </c>
      <c r="E498" s="36"/>
      <c r="F498" s="36">
        <v>8</v>
      </c>
      <c r="G498" s="36"/>
      <c r="H498" s="47" t="s">
        <v>842</v>
      </c>
      <c r="I498" s="36" t="s">
        <v>72</v>
      </c>
      <c r="J498" s="36" t="str">
        <f t="shared" si="23"/>
        <v>СТО</v>
      </c>
      <c r="K498" s="36" t="str">
        <f t="shared" si="24"/>
        <v>СТО</v>
      </c>
      <c r="L498" s="44" t="s">
        <v>125</v>
      </c>
      <c r="M498" s="36" t="s">
        <v>126</v>
      </c>
      <c r="N498" s="36" t="s">
        <v>2364</v>
      </c>
      <c r="O498" s="36" t="str">
        <f t="shared" si="19"/>
        <v>Оказание услуг по организации морской перевозки грузов в железнодорожных цистернах</v>
      </c>
      <c r="P498" s="36" t="s">
        <v>2365</v>
      </c>
      <c r="Q498" s="36"/>
      <c r="R498" s="36" t="s">
        <v>2366</v>
      </c>
      <c r="S498" s="36">
        <v>6110020</v>
      </c>
      <c r="T498" s="36">
        <v>642</v>
      </c>
      <c r="U498" s="36" t="s">
        <v>147</v>
      </c>
      <c r="V498" s="45">
        <v>1</v>
      </c>
      <c r="W498" s="46">
        <v>13500</v>
      </c>
      <c r="X498" s="46">
        <f t="shared" si="22"/>
        <v>13500</v>
      </c>
      <c r="Y498" s="36">
        <v>2015</v>
      </c>
      <c r="Z498" s="36" t="s">
        <v>161</v>
      </c>
      <c r="AA498" s="36">
        <v>2015</v>
      </c>
      <c r="AB498" s="36" t="s">
        <v>161</v>
      </c>
      <c r="AC498" s="47">
        <v>2015</v>
      </c>
      <c r="AD498" s="36" t="s">
        <v>2193</v>
      </c>
      <c r="AE498" s="47">
        <v>2015</v>
      </c>
      <c r="AF498" s="36" t="s">
        <v>194</v>
      </c>
      <c r="AG498" s="36">
        <v>2015</v>
      </c>
      <c r="AH498" s="36" t="s">
        <v>194</v>
      </c>
      <c r="AI498" s="36">
        <v>2016</v>
      </c>
      <c r="AJ498" s="36" t="s">
        <v>194</v>
      </c>
      <c r="AK498" s="36" t="s">
        <v>149</v>
      </c>
      <c r="AL498" s="36" t="s">
        <v>137</v>
      </c>
      <c r="AM498" s="36" t="s">
        <v>138</v>
      </c>
      <c r="AN498" s="36" t="s">
        <v>88</v>
      </c>
      <c r="AO498" s="36" t="s">
        <v>89</v>
      </c>
      <c r="AP498" s="29"/>
      <c r="AQ498" s="29"/>
      <c r="AR498" s="29" t="s">
        <v>1917</v>
      </c>
    </row>
    <row r="499" spans="1:44" ht="150" hidden="1" customHeight="1" x14ac:dyDescent="0.25">
      <c r="A499" s="42"/>
      <c r="B499" s="36">
        <f t="shared" si="16"/>
        <v>462</v>
      </c>
      <c r="C499" s="36" t="s">
        <v>2367</v>
      </c>
      <c r="D499" s="29" t="s">
        <v>2274</v>
      </c>
      <c r="E499" s="36"/>
      <c r="F499" s="36"/>
      <c r="G499" s="36" t="s">
        <v>342</v>
      </c>
      <c r="H499" s="47" t="s">
        <v>2269</v>
      </c>
      <c r="I499" s="36" t="s">
        <v>72</v>
      </c>
      <c r="J499" s="36" t="str">
        <f t="shared" si="23"/>
        <v>ЭЦ</v>
      </c>
      <c r="K499" s="36" t="str">
        <f t="shared" si="24"/>
        <v>ЭЦ</v>
      </c>
      <c r="L499" s="44" t="s">
        <v>94</v>
      </c>
      <c r="M499" s="36" t="s">
        <v>95</v>
      </c>
      <c r="N499" s="36" t="s">
        <v>2368</v>
      </c>
      <c r="O499" s="36" t="str">
        <f t="shared" si="19"/>
        <v>Услуги по обследованию маслонаполненного трансформатора зав. № 1LIT03177A, наружной установки, 30 МВА, 50 Гц, охлаждение OFAF, коэффициент трансформации холостого хода 115/10,5 кВ с векторной группой YNd1</v>
      </c>
      <c r="P499" s="36" t="s">
        <v>779</v>
      </c>
      <c r="Q499" s="36" t="s">
        <v>109</v>
      </c>
      <c r="R499" s="44" t="s">
        <v>2369</v>
      </c>
      <c r="S499" s="36">
        <v>3115030</v>
      </c>
      <c r="T499" s="36">
        <v>642</v>
      </c>
      <c r="U499" s="36" t="s">
        <v>147</v>
      </c>
      <c r="V499" s="45">
        <v>1</v>
      </c>
      <c r="W499" s="46">
        <v>550</v>
      </c>
      <c r="X499" s="46">
        <f t="shared" si="22"/>
        <v>550</v>
      </c>
      <c r="Y499" s="36">
        <v>2015</v>
      </c>
      <c r="Z499" s="36" t="s">
        <v>99</v>
      </c>
      <c r="AA499" s="36">
        <v>2015</v>
      </c>
      <c r="AB499" s="36" t="s">
        <v>161</v>
      </c>
      <c r="AC499" s="47">
        <v>2015</v>
      </c>
      <c r="AD499" s="36" t="s">
        <v>2193</v>
      </c>
      <c r="AE499" s="47">
        <v>2015</v>
      </c>
      <c r="AF499" s="36" t="s">
        <v>194</v>
      </c>
      <c r="AG499" s="36">
        <v>2015</v>
      </c>
      <c r="AH499" s="36" t="s">
        <v>194</v>
      </c>
      <c r="AI499" s="36">
        <v>2015</v>
      </c>
      <c r="AJ499" s="36" t="s">
        <v>84</v>
      </c>
      <c r="AK499" s="36" t="s">
        <v>136</v>
      </c>
      <c r="AL499" s="36" t="s">
        <v>137</v>
      </c>
      <c r="AM499" s="36" t="s">
        <v>138</v>
      </c>
      <c r="AN499" s="36" t="s">
        <v>88</v>
      </c>
      <c r="AO499" s="36" t="s">
        <v>89</v>
      </c>
      <c r="AP499" s="36"/>
      <c r="AQ499" s="29" t="s">
        <v>109</v>
      </c>
      <c r="AR499" s="29" t="s">
        <v>1917</v>
      </c>
    </row>
    <row r="500" spans="1:44" ht="210" hidden="1" customHeight="1" x14ac:dyDescent="0.25">
      <c r="A500" s="42"/>
      <c r="B500" s="36">
        <f t="shared" si="16"/>
        <v>463</v>
      </c>
      <c r="C500" s="36" t="s">
        <v>2370</v>
      </c>
      <c r="D500" s="29" t="s">
        <v>2274</v>
      </c>
      <c r="E500" s="36"/>
      <c r="F500" s="36"/>
      <c r="G500" s="36"/>
      <c r="H500" s="47" t="s">
        <v>1246</v>
      </c>
      <c r="I500" s="36" t="s">
        <v>72</v>
      </c>
      <c r="J500" s="36" t="s">
        <v>1246</v>
      </c>
      <c r="K500" s="36" t="s">
        <v>1246</v>
      </c>
      <c r="L500" s="44">
        <v>93401000000</v>
      </c>
      <c r="M500" s="36" t="s">
        <v>1247</v>
      </c>
      <c r="N500" s="36" t="s">
        <v>2371</v>
      </c>
      <c r="O500" s="36" t="str">
        <f t="shared" si="19"/>
        <v>Услуги по зачистке внутренней поверхности автоцистерны марки ППЦ-966611 при смене перевозимого автоцистерной нефтепродукта с дизельного топлива на топливо для реактивных двигателей марки ТС-1, используемого в Обособленном подразделении «Мобильные ГТЭ Тыва»</v>
      </c>
      <c r="P500" s="36" t="s">
        <v>2372</v>
      </c>
      <c r="Q500" s="36" t="s">
        <v>109</v>
      </c>
      <c r="R500" s="36" t="s">
        <v>2373</v>
      </c>
      <c r="S500" s="36">
        <v>9010020</v>
      </c>
      <c r="T500" s="36">
        <v>642</v>
      </c>
      <c r="U500" s="36" t="s">
        <v>1251</v>
      </c>
      <c r="V500" s="45">
        <v>1</v>
      </c>
      <c r="W500" s="46">
        <v>570</v>
      </c>
      <c r="X500" s="46">
        <f t="shared" si="22"/>
        <v>570</v>
      </c>
      <c r="Y500" s="36">
        <v>2015</v>
      </c>
      <c r="Z500" s="36" t="s">
        <v>161</v>
      </c>
      <c r="AA500" s="36">
        <v>2015</v>
      </c>
      <c r="AB500" s="36" t="s">
        <v>161</v>
      </c>
      <c r="AC500" s="47">
        <v>2015</v>
      </c>
      <c r="AD500" s="36" t="s">
        <v>161</v>
      </c>
      <c r="AE500" s="47">
        <v>2015</v>
      </c>
      <c r="AF500" s="36" t="s">
        <v>161</v>
      </c>
      <c r="AG500" s="36">
        <v>2015</v>
      </c>
      <c r="AH500" s="36" t="s">
        <v>161</v>
      </c>
      <c r="AI500" s="36">
        <v>2016</v>
      </c>
      <c r="AJ500" s="36" t="s">
        <v>99</v>
      </c>
      <c r="AK500" s="36" t="s">
        <v>136</v>
      </c>
      <c r="AL500" s="36" t="s">
        <v>1284</v>
      </c>
      <c r="AM500" s="36" t="s">
        <v>138</v>
      </c>
      <c r="AN500" s="36" t="s">
        <v>88</v>
      </c>
      <c r="AO500" s="36" t="s">
        <v>88</v>
      </c>
      <c r="AP500" s="36"/>
      <c r="AQ500" s="29"/>
      <c r="AR500" s="29" t="s">
        <v>286</v>
      </c>
    </row>
    <row r="501" spans="1:44" ht="105" hidden="1" customHeight="1" x14ac:dyDescent="0.25">
      <c r="A501" s="42"/>
      <c r="B501" s="36">
        <f t="shared" si="16"/>
        <v>464</v>
      </c>
      <c r="C501" s="36" t="s">
        <v>2374</v>
      </c>
      <c r="D501" s="29" t="s">
        <v>2274</v>
      </c>
      <c r="E501" s="36"/>
      <c r="F501" s="36">
        <v>8</v>
      </c>
      <c r="G501" s="36"/>
      <c r="H501" s="47" t="s">
        <v>2269</v>
      </c>
      <c r="I501" s="36" t="s">
        <v>72</v>
      </c>
      <c r="J501" s="36" t="str">
        <f>H501</f>
        <v>ЭЦ</v>
      </c>
      <c r="K501" s="36" t="str">
        <f>J501</f>
        <v>ЭЦ</v>
      </c>
      <c r="L501" s="44" t="s">
        <v>125</v>
      </c>
      <c r="M501" s="36" t="s">
        <v>126</v>
      </c>
      <c r="N501" s="36" t="s">
        <v>2375</v>
      </c>
      <c r="O501" s="36" t="str">
        <f t="shared" si="19"/>
        <v xml:space="preserve">Поставка приборов и установок для электролаборатории ОАО «Мобильные ГТЭС» </v>
      </c>
      <c r="P501" s="36" t="s">
        <v>2376</v>
      </c>
      <c r="Q501" s="36"/>
      <c r="R501" s="36" t="s">
        <v>652</v>
      </c>
      <c r="S501" s="36">
        <v>3312040</v>
      </c>
      <c r="T501" s="36">
        <v>796</v>
      </c>
      <c r="U501" s="36" t="s">
        <v>2251</v>
      </c>
      <c r="V501" s="45">
        <v>1</v>
      </c>
      <c r="W501" s="46">
        <v>2100</v>
      </c>
      <c r="X501" s="46">
        <f t="shared" si="22"/>
        <v>2100</v>
      </c>
      <c r="Y501" s="36">
        <v>2015</v>
      </c>
      <c r="Z501" s="36" t="s">
        <v>161</v>
      </c>
      <c r="AA501" s="36">
        <v>2015</v>
      </c>
      <c r="AB501" s="36" t="s">
        <v>161</v>
      </c>
      <c r="AC501" s="47">
        <v>2015</v>
      </c>
      <c r="AD501" s="36" t="s">
        <v>194</v>
      </c>
      <c r="AE501" s="47">
        <v>2015</v>
      </c>
      <c r="AF501" s="36" t="s">
        <v>84</v>
      </c>
      <c r="AG501" s="36">
        <v>2015</v>
      </c>
      <c r="AH501" s="36" t="s">
        <v>84</v>
      </c>
      <c r="AI501" s="36">
        <v>2015</v>
      </c>
      <c r="AJ501" s="36" t="s">
        <v>82</v>
      </c>
      <c r="AK501" s="36" t="s">
        <v>136</v>
      </c>
      <c r="AL501" s="36" t="s">
        <v>137</v>
      </c>
      <c r="AM501" s="36" t="s">
        <v>138</v>
      </c>
      <c r="AN501" s="36" t="s">
        <v>88</v>
      </c>
      <c r="AO501" s="36" t="s">
        <v>89</v>
      </c>
      <c r="AP501" s="29"/>
      <c r="AQ501" s="29"/>
      <c r="AR501" s="29" t="s">
        <v>286</v>
      </c>
    </row>
    <row r="502" spans="1:44" ht="105" hidden="1" customHeight="1" x14ac:dyDescent="0.25">
      <c r="A502" s="42"/>
      <c r="B502" s="36">
        <f t="shared" si="16"/>
        <v>465</v>
      </c>
      <c r="C502" s="36" t="s">
        <v>2377</v>
      </c>
      <c r="D502" s="29" t="s">
        <v>2274</v>
      </c>
      <c r="E502" s="36"/>
      <c r="F502" s="36">
        <v>8</v>
      </c>
      <c r="G502" s="36"/>
      <c r="H502" s="47" t="s">
        <v>842</v>
      </c>
      <c r="I502" s="36" t="s">
        <v>72</v>
      </c>
      <c r="J502" s="36" t="str">
        <f>H502</f>
        <v>СТО</v>
      </c>
      <c r="K502" s="36" t="str">
        <f>J502</f>
        <v>СТО</v>
      </c>
      <c r="L502" s="44" t="s">
        <v>125</v>
      </c>
      <c r="M502" s="36" t="s">
        <v>126</v>
      </c>
      <c r="N502" s="36" t="s">
        <v>2378</v>
      </c>
      <c r="O502" s="36" t="str">
        <f t="shared" si="19"/>
        <v>Заключение рамочных договоров (соглашений)  аренды железнодорожных цистерн для перевозки топлива для нужд мобильных ГТЭС</v>
      </c>
      <c r="P502" s="36" t="s">
        <v>2379</v>
      </c>
      <c r="Q502" s="36"/>
      <c r="R502" s="36" t="s">
        <v>2380</v>
      </c>
      <c r="S502" s="36">
        <v>6011020</v>
      </c>
      <c r="T502" s="36">
        <v>642</v>
      </c>
      <c r="U502" s="36" t="s">
        <v>147</v>
      </c>
      <c r="V502" s="45">
        <v>1</v>
      </c>
      <c r="W502" s="46">
        <v>56000</v>
      </c>
      <c r="X502" s="46">
        <f t="shared" si="22"/>
        <v>56000</v>
      </c>
      <c r="Y502" s="36">
        <v>2015</v>
      </c>
      <c r="Z502" s="36" t="s">
        <v>161</v>
      </c>
      <c r="AA502" s="36">
        <v>2015</v>
      </c>
      <c r="AB502" s="36" t="s">
        <v>161</v>
      </c>
      <c r="AC502" s="47">
        <v>2015</v>
      </c>
      <c r="AD502" s="36" t="s">
        <v>194</v>
      </c>
      <c r="AE502" s="47">
        <v>2015</v>
      </c>
      <c r="AF502" s="36" t="s">
        <v>194</v>
      </c>
      <c r="AG502" s="36">
        <v>2015</v>
      </c>
      <c r="AH502" s="36" t="s">
        <v>194</v>
      </c>
      <c r="AI502" s="36">
        <v>2016</v>
      </c>
      <c r="AJ502" s="36" t="s">
        <v>194</v>
      </c>
      <c r="AK502" s="36" t="s">
        <v>149</v>
      </c>
      <c r="AL502" s="36" t="s">
        <v>137</v>
      </c>
      <c r="AM502" s="36" t="s">
        <v>138</v>
      </c>
      <c r="AN502" s="36" t="s">
        <v>88</v>
      </c>
      <c r="AO502" s="36" t="s">
        <v>89</v>
      </c>
      <c r="AP502" s="29"/>
      <c r="AQ502" s="29"/>
      <c r="AR502" s="29" t="s">
        <v>1695</v>
      </c>
    </row>
    <row r="503" spans="1:44" ht="165" hidden="1" customHeight="1" x14ac:dyDescent="0.25">
      <c r="A503" s="42"/>
      <c r="B503" s="36">
        <f t="shared" si="16"/>
        <v>466</v>
      </c>
      <c r="C503" s="36" t="s">
        <v>2381</v>
      </c>
      <c r="D503" s="29" t="s">
        <v>2274</v>
      </c>
      <c r="E503" s="36"/>
      <c r="F503" s="36"/>
      <c r="G503" s="36" t="s">
        <v>342</v>
      </c>
      <c r="H503" s="47" t="s">
        <v>607</v>
      </c>
      <c r="I503" s="36" t="s">
        <v>72</v>
      </c>
      <c r="J503" s="36" t="str">
        <f>H503</f>
        <v>ОП Крым</v>
      </c>
      <c r="K503" s="36" t="str">
        <f>J503</f>
        <v>ОП Крым</v>
      </c>
      <c r="L503" s="44" t="s">
        <v>2313</v>
      </c>
      <c r="M503" s="36" t="s">
        <v>649</v>
      </c>
      <c r="N503" s="36" t="s">
        <v>2382</v>
      </c>
      <c r="O503" s="36" t="str">
        <f t="shared" si="19"/>
        <v>Услуги по обучению в области охраны труда</v>
      </c>
      <c r="P503" s="36" t="s">
        <v>2383</v>
      </c>
      <c r="Q503" s="36" t="s">
        <v>109</v>
      </c>
      <c r="R503" s="36" t="s">
        <v>2384</v>
      </c>
      <c r="S503" s="36">
        <v>804000</v>
      </c>
      <c r="T503" s="36">
        <v>642</v>
      </c>
      <c r="U503" s="36" t="s">
        <v>147</v>
      </c>
      <c r="V503" s="45">
        <v>1</v>
      </c>
      <c r="W503" s="46">
        <v>21.6</v>
      </c>
      <c r="X503" s="46">
        <f t="shared" si="22"/>
        <v>21.6</v>
      </c>
      <c r="Y503" s="36">
        <v>2014</v>
      </c>
      <c r="Z503" s="36" t="s">
        <v>135</v>
      </c>
      <c r="AA503" s="36">
        <v>2015</v>
      </c>
      <c r="AB503" s="36" t="s">
        <v>99</v>
      </c>
      <c r="AC503" s="47">
        <v>2015</v>
      </c>
      <c r="AD503" s="36" t="s">
        <v>99</v>
      </c>
      <c r="AE503" s="47">
        <v>2015</v>
      </c>
      <c r="AF503" s="36" t="s">
        <v>161</v>
      </c>
      <c r="AG503" s="36">
        <v>2015</v>
      </c>
      <c r="AH503" s="36" t="s">
        <v>161</v>
      </c>
      <c r="AI503" s="36">
        <v>2016</v>
      </c>
      <c r="AJ503" s="36" t="s">
        <v>161</v>
      </c>
      <c r="AK503" s="36" t="s">
        <v>247</v>
      </c>
      <c r="AL503" s="36" t="s">
        <v>86</v>
      </c>
      <c r="AM503" s="36"/>
      <c r="AN503" s="36" t="s">
        <v>88</v>
      </c>
      <c r="AO503" s="36" t="s">
        <v>89</v>
      </c>
      <c r="AP503" s="36"/>
      <c r="AQ503" s="29"/>
      <c r="AR503" s="29" t="s">
        <v>1695</v>
      </c>
    </row>
    <row r="504" spans="1:44" ht="173.25" hidden="1" customHeight="1" x14ac:dyDescent="0.25">
      <c r="A504" s="42" t="s">
        <v>2385</v>
      </c>
      <c r="B504" s="36">
        <f t="shared" si="16"/>
        <v>467</v>
      </c>
      <c r="C504" s="36" t="s">
        <v>2386</v>
      </c>
      <c r="D504" s="29" t="s">
        <v>2387</v>
      </c>
      <c r="E504" s="36"/>
      <c r="F504" s="36">
        <v>8</v>
      </c>
      <c r="G504" s="36"/>
      <c r="H504" s="47" t="s">
        <v>2388</v>
      </c>
      <c r="I504" s="36" t="s">
        <v>72</v>
      </c>
      <c r="J504" s="36" t="str">
        <f>H504</f>
        <v>УРП</v>
      </c>
      <c r="K504" s="36" t="str">
        <f>J504</f>
        <v>УРП</v>
      </c>
      <c r="L504" s="44">
        <v>35000000000</v>
      </c>
      <c r="M504" s="36" t="s">
        <v>649</v>
      </c>
      <c r="N504" s="29" t="s">
        <v>2389</v>
      </c>
      <c r="O504" s="29" t="s">
        <v>2389</v>
      </c>
      <c r="P504" s="36" t="s">
        <v>2390</v>
      </c>
      <c r="Q504" s="36"/>
      <c r="R504" s="36" t="s">
        <v>355</v>
      </c>
      <c r="S504" s="36">
        <v>7423030</v>
      </c>
      <c r="T504" s="36">
        <v>796</v>
      </c>
      <c r="U504" s="36" t="s">
        <v>2251</v>
      </c>
      <c r="V504" s="45">
        <v>1</v>
      </c>
      <c r="W504" s="51">
        <v>139.5</v>
      </c>
      <c r="X504" s="46">
        <f t="shared" si="22"/>
        <v>139.5</v>
      </c>
      <c r="Y504" s="36">
        <v>2015</v>
      </c>
      <c r="Z504" s="29" t="s">
        <v>194</v>
      </c>
      <c r="AA504" s="36">
        <v>2015</v>
      </c>
      <c r="AB504" s="29" t="s">
        <v>194</v>
      </c>
      <c r="AC504" s="36">
        <v>2015</v>
      </c>
      <c r="AD504" s="29" t="s">
        <v>194</v>
      </c>
      <c r="AE504" s="36">
        <v>2015</v>
      </c>
      <c r="AF504" s="29" t="s">
        <v>194</v>
      </c>
      <c r="AG504" s="36">
        <v>2015</v>
      </c>
      <c r="AH504" s="29" t="s">
        <v>194</v>
      </c>
      <c r="AI504" s="36">
        <v>2017</v>
      </c>
      <c r="AJ504" s="29" t="s">
        <v>194</v>
      </c>
      <c r="AK504" s="36" t="s">
        <v>136</v>
      </c>
      <c r="AL504" s="36" t="s">
        <v>137</v>
      </c>
      <c r="AM504" s="36" t="s">
        <v>138</v>
      </c>
      <c r="AN504" s="36" t="s">
        <v>88</v>
      </c>
      <c r="AO504" s="36" t="s">
        <v>89</v>
      </c>
      <c r="AP504" s="29"/>
      <c r="AQ504" s="29" t="s">
        <v>512</v>
      </c>
      <c r="AR504" s="29" t="s">
        <v>2391</v>
      </c>
    </row>
    <row r="505" spans="1:44" ht="60" hidden="1" customHeight="1" x14ac:dyDescent="0.25">
      <c r="A505" s="42"/>
      <c r="B505" s="36">
        <f t="shared" si="16"/>
        <v>468</v>
      </c>
      <c r="C505" s="36" t="s">
        <v>2392</v>
      </c>
      <c r="D505" s="29" t="s">
        <v>2274</v>
      </c>
      <c r="E505" s="36"/>
      <c r="F505" s="36"/>
      <c r="G505" s="36"/>
      <c r="H505" s="47" t="s">
        <v>842</v>
      </c>
      <c r="I505" s="36" t="s">
        <v>72</v>
      </c>
      <c r="J505" s="36" t="s">
        <v>1246</v>
      </c>
      <c r="K505" s="36" t="s">
        <v>1246</v>
      </c>
      <c r="L505" s="44">
        <v>93401000000</v>
      </c>
      <c r="M505" s="36" t="s">
        <v>1247</v>
      </c>
      <c r="N505" s="36" t="s">
        <v>2393</v>
      </c>
      <c r="O505" s="36" t="str">
        <f t="shared" ref="O505:O514" si="25">N505</f>
        <v>Поставка топлива для реактивных двигателей ТС-1 (ГОСТ 10227-86)</v>
      </c>
      <c r="P505" s="36" t="s">
        <v>2394</v>
      </c>
      <c r="Q505" s="36" t="s">
        <v>109</v>
      </c>
      <c r="R505" s="36" t="s">
        <v>875</v>
      </c>
      <c r="S505" s="36">
        <v>5110202</v>
      </c>
      <c r="T505" s="36">
        <v>168</v>
      </c>
      <c r="U505" s="36" t="s">
        <v>1626</v>
      </c>
      <c r="V505" s="45">
        <v>105</v>
      </c>
      <c r="W505" s="46">
        <v>3675</v>
      </c>
      <c r="X505" s="46">
        <f t="shared" si="22"/>
        <v>3675</v>
      </c>
      <c r="Y505" s="36">
        <v>2015</v>
      </c>
      <c r="Z505" s="36" t="s">
        <v>161</v>
      </c>
      <c r="AA505" s="36">
        <v>2015</v>
      </c>
      <c r="AB505" s="36" t="s">
        <v>161</v>
      </c>
      <c r="AC505" s="47">
        <v>2015</v>
      </c>
      <c r="AD505" s="36" t="s">
        <v>161</v>
      </c>
      <c r="AE505" s="47">
        <v>2015</v>
      </c>
      <c r="AF505" s="36" t="s">
        <v>161</v>
      </c>
      <c r="AG505" s="36">
        <v>2015</v>
      </c>
      <c r="AH505" s="36" t="s">
        <v>161</v>
      </c>
      <c r="AI505" s="36">
        <v>2015</v>
      </c>
      <c r="AJ505" s="36" t="s">
        <v>161</v>
      </c>
      <c r="AK505" s="36" t="s">
        <v>136</v>
      </c>
      <c r="AL505" s="36" t="s">
        <v>1284</v>
      </c>
      <c r="AM505" s="36" t="s">
        <v>138</v>
      </c>
      <c r="AN505" s="36" t="s">
        <v>88</v>
      </c>
      <c r="AO505" s="36" t="s">
        <v>88</v>
      </c>
      <c r="AP505" s="36"/>
      <c r="AQ505" s="29"/>
      <c r="AR505" s="29" t="s">
        <v>2395</v>
      </c>
    </row>
    <row r="506" spans="1:44" ht="409.5" hidden="1" customHeight="1" x14ac:dyDescent="0.25">
      <c r="A506" s="81"/>
      <c r="B506" s="36">
        <f t="shared" si="16"/>
        <v>469</v>
      </c>
      <c r="C506" s="36" t="s">
        <v>2396</v>
      </c>
      <c r="D506" s="29" t="s">
        <v>2274</v>
      </c>
      <c r="E506" s="36"/>
      <c r="F506" s="36"/>
      <c r="G506" s="36"/>
      <c r="H506" s="47" t="s">
        <v>1246</v>
      </c>
      <c r="I506" s="36" t="s">
        <v>72</v>
      </c>
      <c r="J506" s="36" t="s">
        <v>1246</v>
      </c>
      <c r="K506" s="36" t="s">
        <v>1246</v>
      </c>
      <c r="L506" s="44">
        <v>93401000000</v>
      </c>
      <c r="M506" s="36" t="s">
        <v>1247</v>
      </c>
      <c r="N506" s="36" t="s">
        <v>2397</v>
      </c>
      <c r="O506" s="36" t="str">
        <f t="shared" si="25"/>
        <v>Поставка и монтаж купольной IP-камеры для нужд Обособленного подразделения «Мобильные ГТЭС Тыва»</v>
      </c>
      <c r="P506" s="36" t="s">
        <v>2398</v>
      </c>
      <c r="Q506" s="36" t="s">
        <v>109</v>
      </c>
      <c r="R506" s="36" t="s">
        <v>1283</v>
      </c>
      <c r="S506" s="36">
        <v>5250000</v>
      </c>
      <c r="T506" s="36">
        <v>796</v>
      </c>
      <c r="U506" s="36" t="s">
        <v>2251</v>
      </c>
      <c r="V506" s="45">
        <v>1</v>
      </c>
      <c r="W506" s="46">
        <v>99.308999999999997</v>
      </c>
      <c r="X506" s="46">
        <f t="shared" si="22"/>
        <v>99.308999999999997</v>
      </c>
      <c r="Y506" s="36">
        <v>2015</v>
      </c>
      <c r="Z506" s="36" t="s">
        <v>161</v>
      </c>
      <c r="AA506" s="36">
        <v>2015</v>
      </c>
      <c r="AB506" s="36" t="s">
        <v>161</v>
      </c>
      <c r="AC506" s="47">
        <v>2015</v>
      </c>
      <c r="AD506" s="36" t="s">
        <v>161</v>
      </c>
      <c r="AE506" s="47">
        <v>2015</v>
      </c>
      <c r="AF506" s="36" t="s">
        <v>161</v>
      </c>
      <c r="AG506" s="36">
        <v>2015</v>
      </c>
      <c r="AH506" s="36" t="s">
        <v>194</v>
      </c>
      <c r="AI506" s="36">
        <v>2015</v>
      </c>
      <c r="AJ506" s="36" t="s">
        <v>84</v>
      </c>
      <c r="AK506" s="36" t="s">
        <v>247</v>
      </c>
      <c r="AL506" s="36" t="s">
        <v>86</v>
      </c>
      <c r="AM506" s="36"/>
      <c r="AN506" s="36" t="s">
        <v>88</v>
      </c>
      <c r="AO506" s="36" t="s">
        <v>88</v>
      </c>
      <c r="AP506" s="36"/>
      <c r="AQ506" s="29"/>
      <c r="AR506" s="29" t="s">
        <v>997</v>
      </c>
    </row>
    <row r="507" spans="1:44" ht="75" hidden="1" customHeight="1" x14ac:dyDescent="0.25">
      <c r="A507" s="42"/>
      <c r="B507" s="36">
        <f t="shared" si="16"/>
        <v>470</v>
      </c>
      <c r="C507" s="36" t="s">
        <v>2399</v>
      </c>
      <c r="D507" s="29" t="s">
        <v>2274</v>
      </c>
      <c r="E507" s="36"/>
      <c r="F507" s="36"/>
      <c r="G507" s="36"/>
      <c r="H507" s="47" t="s">
        <v>1246</v>
      </c>
      <c r="I507" s="36" t="s">
        <v>72</v>
      </c>
      <c r="J507" s="36" t="s">
        <v>1246</v>
      </c>
      <c r="K507" s="36" t="s">
        <v>1246</v>
      </c>
      <c r="L507" s="44">
        <v>93401000000</v>
      </c>
      <c r="M507" s="36" t="s">
        <v>1247</v>
      </c>
      <c r="N507" s="36" t="s">
        <v>2400</v>
      </c>
      <c r="O507" s="36" t="str">
        <f t="shared" si="25"/>
        <v>Заключение рамочных договоров на поставку  топлива для реактивных двигателей ТС-1 (ГОСТ 10227-86)</v>
      </c>
      <c r="P507" s="36" t="s">
        <v>2394</v>
      </c>
      <c r="Q507" s="36" t="s">
        <v>109</v>
      </c>
      <c r="R507" s="36" t="s">
        <v>875</v>
      </c>
      <c r="S507" s="36">
        <v>5110202</v>
      </c>
      <c r="T507" s="36">
        <v>168</v>
      </c>
      <c r="U507" s="36" t="s">
        <v>1626</v>
      </c>
      <c r="V507" s="45">
        <v>500</v>
      </c>
      <c r="W507" s="46">
        <v>20000</v>
      </c>
      <c r="X507" s="46">
        <f t="shared" si="22"/>
        <v>20000</v>
      </c>
      <c r="Y507" s="36">
        <v>2015</v>
      </c>
      <c r="Z507" s="36" t="s">
        <v>161</v>
      </c>
      <c r="AA507" s="36">
        <v>2015</v>
      </c>
      <c r="AB507" s="36" t="s">
        <v>161</v>
      </c>
      <c r="AC507" s="47">
        <v>2015</v>
      </c>
      <c r="AD507" s="36" t="s">
        <v>161</v>
      </c>
      <c r="AE507" s="47">
        <v>2015</v>
      </c>
      <c r="AF507" s="36" t="s">
        <v>194</v>
      </c>
      <c r="AG507" s="36">
        <v>2015</v>
      </c>
      <c r="AH507" s="36" t="s">
        <v>194</v>
      </c>
      <c r="AI507" s="36">
        <v>2016</v>
      </c>
      <c r="AJ507" s="36" t="s">
        <v>161</v>
      </c>
      <c r="AK507" s="36" t="s">
        <v>149</v>
      </c>
      <c r="AL507" s="36" t="s">
        <v>137</v>
      </c>
      <c r="AM507" s="36" t="s">
        <v>138</v>
      </c>
      <c r="AN507" s="36" t="s">
        <v>88</v>
      </c>
      <c r="AO507" s="36" t="s">
        <v>88</v>
      </c>
      <c r="AP507" s="36"/>
      <c r="AQ507" s="29"/>
      <c r="AR507" s="29" t="s">
        <v>997</v>
      </c>
    </row>
    <row r="508" spans="1:44" ht="105" hidden="1" customHeight="1" x14ac:dyDescent="0.25">
      <c r="A508" s="42"/>
      <c r="B508" s="36">
        <f t="shared" si="16"/>
        <v>471</v>
      </c>
      <c r="C508" s="36" t="s">
        <v>2401</v>
      </c>
      <c r="D508" s="29" t="s">
        <v>2274</v>
      </c>
      <c r="E508" s="36"/>
      <c r="F508" s="36">
        <v>8</v>
      </c>
      <c r="G508" s="36"/>
      <c r="H508" s="47" t="s">
        <v>842</v>
      </c>
      <c r="I508" s="36" t="s">
        <v>72</v>
      </c>
      <c r="J508" s="36" t="str">
        <f>H508</f>
        <v>СТО</v>
      </c>
      <c r="K508" s="36" t="str">
        <f>J508</f>
        <v>СТО</v>
      </c>
      <c r="L508" s="44" t="s">
        <v>125</v>
      </c>
      <c r="M508" s="36" t="s">
        <v>126</v>
      </c>
      <c r="N508" s="36" t="s">
        <v>2402</v>
      </c>
      <c r="O508" s="36" t="str">
        <f t="shared" si="25"/>
        <v>Оказание услуг по организации морской перевозки грузов в железнодорожных цистернах через Керченский пролив</v>
      </c>
      <c r="P508" s="36" t="s">
        <v>2365</v>
      </c>
      <c r="Q508" s="36"/>
      <c r="R508" s="36" t="s">
        <v>2366</v>
      </c>
      <c r="S508" s="36">
        <v>6110020</v>
      </c>
      <c r="T508" s="36">
        <v>642</v>
      </c>
      <c r="U508" s="36" t="s">
        <v>147</v>
      </c>
      <c r="V508" s="45">
        <v>1</v>
      </c>
      <c r="W508" s="46">
        <v>100000</v>
      </c>
      <c r="X508" s="46">
        <f t="shared" si="22"/>
        <v>100000</v>
      </c>
      <c r="Y508" s="36">
        <v>2015</v>
      </c>
      <c r="Z508" s="36" t="s">
        <v>161</v>
      </c>
      <c r="AA508" s="36">
        <v>2015</v>
      </c>
      <c r="AB508" s="36" t="s">
        <v>161</v>
      </c>
      <c r="AC508" s="47">
        <v>2015</v>
      </c>
      <c r="AD508" s="36" t="s">
        <v>194</v>
      </c>
      <c r="AE508" s="47">
        <v>2015</v>
      </c>
      <c r="AF508" s="36" t="s">
        <v>84</v>
      </c>
      <c r="AG508" s="36">
        <v>2015</v>
      </c>
      <c r="AH508" s="36" t="s">
        <v>84</v>
      </c>
      <c r="AI508" s="36">
        <v>2016</v>
      </c>
      <c r="AJ508" s="36" t="s">
        <v>84</v>
      </c>
      <c r="AK508" s="36" t="s">
        <v>149</v>
      </c>
      <c r="AL508" s="36" t="s">
        <v>137</v>
      </c>
      <c r="AM508" s="36" t="s">
        <v>138</v>
      </c>
      <c r="AN508" s="36" t="s">
        <v>88</v>
      </c>
      <c r="AO508" s="36" t="s">
        <v>89</v>
      </c>
      <c r="AP508" s="29"/>
      <c r="AQ508" s="29"/>
      <c r="AR508" s="29" t="s">
        <v>997</v>
      </c>
    </row>
    <row r="509" spans="1:44" ht="165" hidden="1" customHeight="1" x14ac:dyDescent="0.25">
      <c r="A509" s="42"/>
      <c r="B509" s="36">
        <f t="shared" si="16"/>
        <v>472</v>
      </c>
      <c r="C509" s="36" t="s">
        <v>2403</v>
      </c>
      <c r="D509" s="29" t="s">
        <v>2274</v>
      </c>
      <c r="E509" s="36" t="s">
        <v>109</v>
      </c>
      <c r="F509" s="36"/>
      <c r="G509" s="36" t="s">
        <v>109</v>
      </c>
      <c r="H509" s="43" t="s">
        <v>842</v>
      </c>
      <c r="I509" s="36" t="s">
        <v>72</v>
      </c>
      <c r="J509" s="36" t="str">
        <f>H509</f>
        <v>СТО</v>
      </c>
      <c r="K509" s="36" t="str">
        <f>J509</f>
        <v>СТО</v>
      </c>
      <c r="L509" s="44">
        <v>35000000000</v>
      </c>
      <c r="M509" s="36" t="s">
        <v>649</v>
      </c>
      <c r="N509" s="36" t="s">
        <v>2404</v>
      </c>
      <c r="O509" s="36" t="str">
        <f t="shared" si="25"/>
        <v>Оказание услуг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509" s="36" t="s">
        <v>2405</v>
      </c>
      <c r="Q509" s="36"/>
      <c r="R509" s="36" t="s">
        <v>2366</v>
      </c>
      <c r="S509" s="36">
        <v>6110020</v>
      </c>
      <c r="T509" s="36">
        <v>796</v>
      </c>
      <c r="U509" s="36" t="s">
        <v>2251</v>
      </c>
      <c r="V509" s="45">
        <v>1</v>
      </c>
      <c r="W509" s="46">
        <v>20000</v>
      </c>
      <c r="X509" s="46">
        <f t="shared" si="22"/>
        <v>20000</v>
      </c>
      <c r="Y509" s="36">
        <v>2015</v>
      </c>
      <c r="Z509" s="36" t="s">
        <v>99</v>
      </c>
      <c r="AA509" s="36">
        <v>2015</v>
      </c>
      <c r="AB509" s="36" t="s">
        <v>99</v>
      </c>
      <c r="AC509" s="47">
        <v>2015</v>
      </c>
      <c r="AD509" s="36" t="s">
        <v>99</v>
      </c>
      <c r="AE509" s="47">
        <v>2015</v>
      </c>
      <c r="AF509" s="36" t="s">
        <v>161</v>
      </c>
      <c r="AG509" s="36">
        <v>2015</v>
      </c>
      <c r="AH509" s="36" t="s">
        <v>99</v>
      </c>
      <c r="AI509" s="36">
        <v>2015</v>
      </c>
      <c r="AJ509" s="36" t="s">
        <v>161</v>
      </c>
      <c r="AK509" s="36" t="s">
        <v>85</v>
      </c>
      <c r="AL509" s="36" t="s">
        <v>86</v>
      </c>
      <c r="AM509" s="36"/>
      <c r="AN509" s="36" t="s">
        <v>88</v>
      </c>
      <c r="AO509" s="36" t="s">
        <v>89</v>
      </c>
      <c r="AP509" s="36" t="s">
        <v>2406</v>
      </c>
      <c r="AQ509" s="29"/>
      <c r="AR509" s="29" t="s">
        <v>2407</v>
      </c>
    </row>
    <row r="510" spans="1:44" ht="90" hidden="1" customHeight="1" x14ac:dyDescent="0.25">
      <c r="A510" s="42"/>
      <c r="B510" s="36">
        <f t="shared" si="16"/>
        <v>473</v>
      </c>
      <c r="C510" s="36" t="s">
        <v>2408</v>
      </c>
      <c r="D510" s="29" t="s">
        <v>2274</v>
      </c>
      <c r="E510" s="36" t="s">
        <v>109</v>
      </c>
      <c r="F510" s="36"/>
      <c r="G510" s="36" t="s">
        <v>109</v>
      </c>
      <c r="H510" s="43" t="s">
        <v>842</v>
      </c>
      <c r="I510" s="36" t="s">
        <v>72</v>
      </c>
      <c r="J510" s="36" t="str">
        <f>H510</f>
        <v>СТО</v>
      </c>
      <c r="K510" s="36" t="str">
        <f>J510</f>
        <v>СТО</v>
      </c>
      <c r="L510" s="44">
        <v>35000000000</v>
      </c>
      <c r="M510" s="36" t="s">
        <v>649</v>
      </c>
      <c r="N510" s="36" t="s">
        <v>2409</v>
      </c>
      <c r="O510" s="36" t="str">
        <f t="shared" si="25"/>
        <v>Оказание услуг по  использованию рейдовых нефтеналивных причалов в процессе осуществления перевалки нефтепродуктов в г. Севастополь.</v>
      </c>
      <c r="P510" s="36" t="s">
        <v>2410</v>
      </c>
      <c r="Q510" s="36"/>
      <c r="R510" s="36" t="s">
        <v>937</v>
      </c>
      <c r="S510" s="36">
        <v>4522061</v>
      </c>
      <c r="T510" s="36">
        <v>642</v>
      </c>
      <c r="U510" s="36" t="s">
        <v>147</v>
      </c>
      <c r="V510" s="45">
        <v>1</v>
      </c>
      <c r="W510" s="46">
        <v>9000</v>
      </c>
      <c r="X510" s="46">
        <f t="shared" si="22"/>
        <v>9000</v>
      </c>
      <c r="Y510" s="36">
        <v>2015</v>
      </c>
      <c r="Z510" s="36" t="s">
        <v>99</v>
      </c>
      <c r="AA510" s="36">
        <v>2015</v>
      </c>
      <c r="AB510" s="36" t="s">
        <v>99</v>
      </c>
      <c r="AC510" s="47">
        <v>2015</v>
      </c>
      <c r="AD510" s="36" t="s">
        <v>99</v>
      </c>
      <c r="AE510" s="47">
        <v>2015</v>
      </c>
      <c r="AF510" s="36" t="s">
        <v>99</v>
      </c>
      <c r="AG510" s="36">
        <v>2015</v>
      </c>
      <c r="AH510" s="36" t="s">
        <v>99</v>
      </c>
      <c r="AI510" s="36">
        <v>2015</v>
      </c>
      <c r="AJ510" s="36" t="s">
        <v>135</v>
      </c>
      <c r="AK510" s="36" t="s">
        <v>85</v>
      </c>
      <c r="AL510" s="36" t="s">
        <v>86</v>
      </c>
      <c r="AM510" s="36"/>
      <c r="AN510" s="36" t="s">
        <v>88</v>
      </c>
      <c r="AO510" s="36" t="s">
        <v>89</v>
      </c>
      <c r="AP510" s="36" t="s">
        <v>2411</v>
      </c>
      <c r="AQ510" s="29"/>
      <c r="AR510" s="29" t="s">
        <v>2407</v>
      </c>
    </row>
    <row r="511" spans="1:44" ht="210" hidden="1" customHeight="1" x14ac:dyDescent="0.25">
      <c r="A511" s="42" t="s">
        <v>2412</v>
      </c>
      <c r="B511" s="36">
        <f t="shared" si="16"/>
        <v>474</v>
      </c>
      <c r="C511" s="36" t="s">
        <v>2413</v>
      </c>
      <c r="D511" s="29" t="s">
        <v>2274</v>
      </c>
      <c r="E511" s="36"/>
      <c r="F511" s="36"/>
      <c r="G511" s="36"/>
      <c r="H511" s="47" t="s">
        <v>1246</v>
      </c>
      <c r="I511" s="36" t="s">
        <v>72</v>
      </c>
      <c r="J511" s="36" t="s">
        <v>1246</v>
      </c>
      <c r="K511" s="36" t="s">
        <v>1246</v>
      </c>
      <c r="L511" s="44">
        <v>93401000000</v>
      </c>
      <c r="M511" s="36" t="s">
        <v>1247</v>
      </c>
      <c r="N511" s="36" t="s">
        <v>2414</v>
      </c>
      <c r="O511" s="36" t="str">
        <f t="shared" si="25"/>
        <v>Оказание услуг по оформлению пропусков в зону транспортной безопасности ФКУ «Аэропорт Кызыл» для автотранспорта Обособленного подразделения «Мобильные ГТЭС Тыва» АТЗ MAN, государственный номер Р 257 АР 17 и IVEKO AMT 633910, государственный номер М 336 АН 17 у ЕП ФКП «Аэропорт Кызыл»</v>
      </c>
      <c r="P511" s="36" t="s">
        <v>2415</v>
      </c>
      <c r="Q511" s="36" t="s">
        <v>109</v>
      </c>
      <c r="R511" s="36" t="s">
        <v>159</v>
      </c>
      <c r="S511" s="36">
        <v>7523090</v>
      </c>
      <c r="T511" s="36">
        <v>642</v>
      </c>
      <c r="U511" s="36" t="s">
        <v>147</v>
      </c>
      <c r="V511" s="45">
        <v>1</v>
      </c>
      <c r="W511" s="46">
        <v>20.582000000000001</v>
      </c>
      <c r="X511" s="46">
        <f t="shared" si="22"/>
        <v>20.582000000000001</v>
      </c>
      <c r="Y511" s="36">
        <v>2015</v>
      </c>
      <c r="Z511" s="36" t="s">
        <v>161</v>
      </c>
      <c r="AA511" s="36">
        <v>2015</v>
      </c>
      <c r="AB511" s="36" t="s">
        <v>161</v>
      </c>
      <c r="AC511" s="47">
        <v>2015</v>
      </c>
      <c r="AD511" s="36" t="s">
        <v>161</v>
      </c>
      <c r="AE511" s="47">
        <v>2015</v>
      </c>
      <c r="AF511" s="36" t="s">
        <v>161</v>
      </c>
      <c r="AG511" s="36">
        <v>2015</v>
      </c>
      <c r="AH511" s="36" t="s">
        <v>99</v>
      </c>
      <c r="AI511" s="36">
        <v>2015</v>
      </c>
      <c r="AJ511" s="36" t="s">
        <v>135</v>
      </c>
      <c r="AK511" s="36" t="s">
        <v>85</v>
      </c>
      <c r="AL511" s="36" t="s">
        <v>86</v>
      </c>
      <c r="AM511" s="36"/>
      <c r="AN511" s="36" t="s">
        <v>88</v>
      </c>
      <c r="AO511" s="36" t="s">
        <v>88</v>
      </c>
      <c r="AP511" s="36" t="s">
        <v>2416</v>
      </c>
      <c r="AQ511" s="29"/>
      <c r="AR511" s="29" t="s">
        <v>349</v>
      </c>
    </row>
    <row r="512" spans="1:44" ht="90" hidden="1" customHeight="1" x14ac:dyDescent="0.25">
      <c r="A512" s="42"/>
      <c r="B512" s="36">
        <f t="shared" si="16"/>
        <v>475</v>
      </c>
      <c r="C512" s="36" t="s">
        <v>2417</v>
      </c>
      <c r="D512" s="29" t="s">
        <v>2274</v>
      </c>
      <c r="E512" s="36"/>
      <c r="F512" s="36"/>
      <c r="G512" s="36"/>
      <c r="H512" s="47" t="s">
        <v>842</v>
      </c>
      <c r="I512" s="36" t="s">
        <v>72</v>
      </c>
      <c r="J512" s="36" t="str">
        <f>H512</f>
        <v>СТО</v>
      </c>
      <c r="K512" s="36" t="str">
        <f>J512</f>
        <v>СТО</v>
      </c>
      <c r="L512" s="44">
        <v>93401000000</v>
      </c>
      <c r="M512" s="36" t="s">
        <v>1247</v>
      </c>
      <c r="N512" s="36" t="s">
        <v>2418</v>
      </c>
      <c r="O512" s="36" t="str">
        <f t="shared" si="25"/>
        <v>Поставка топлива для реактивных двигателей марки ТС-1 (ГОСТ 10227-86) для обеспечения работы мобильной ГТЭС в г. Кызыл</v>
      </c>
      <c r="P512" s="36" t="s">
        <v>2394</v>
      </c>
      <c r="Q512" s="36" t="s">
        <v>109</v>
      </c>
      <c r="R512" s="36" t="s">
        <v>875</v>
      </c>
      <c r="S512" s="36">
        <v>5110202</v>
      </c>
      <c r="T512" s="36">
        <v>168</v>
      </c>
      <c r="U512" s="36" t="s">
        <v>1626</v>
      </c>
      <c r="V512" s="45">
        <v>210</v>
      </c>
      <c r="W512" s="46">
        <v>7350</v>
      </c>
      <c r="X512" s="46">
        <f t="shared" si="22"/>
        <v>7350</v>
      </c>
      <c r="Y512" s="36">
        <v>2015</v>
      </c>
      <c r="Z512" s="36" t="s">
        <v>161</v>
      </c>
      <c r="AA512" s="36">
        <v>2015</v>
      </c>
      <c r="AB512" s="36" t="s">
        <v>161</v>
      </c>
      <c r="AC512" s="47">
        <v>2015</v>
      </c>
      <c r="AD512" s="36" t="s">
        <v>161</v>
      </c>
      <c r="AE512" s="47">
        <v>2015</v>
      </c>
      <c r="AF512" s="36" t="s">
        <v>161</v>
      </c>
      <c r="AG512" s="36">
        <v>2015</v>
      </c>
      <c r="AH512" s="36" t="s">
        <v>194</v>
      </c>
      <c r="AI512" s="36">
        <v>2015</v>
      </c>
      <c r="AJ512" s="36" t="s">
        <v>194</v>
      </c>
      <c r="AK512" s="36" t="s">
        <v>136</v>
      </c>
      <c r="AL512" s="36" t="s">
        <v>137</v>
      </c>
      <c r="AM512" s="36" t="s">
        <v>138</v>
      </c>
      <c r="AN512" s="36" t="s">
        <v>88</v>
      </c>
      <c r="AO512" s="36" t="s">
        <v>88</v>
      </c>
      <c r="AP512" s="36"/>
      <c r="AQ512" s="29"/>
      <c r="AR512" s="29" t="s">
        <v>349</v>
      </c>
    </row>
    <row r="513" spans="1:44" ht="120" hidden="1" customHeight="1" x14ac:dyDescent="0.25">
      <c r="A513" s="42"/>
      <c r="B513" s="36">
        <f t="shared" si="16"/>
        <v>476</v>
      </c>
      <c r="C513" s="36" t="s">
        <v>2419</v>
      </c>
      <c r="D513" s="29" t="s">
        <v>2274</v>
      </c>
      <c r="E513" s="36"/>
      <c r="F513" s="36"/>
      <c r="G513" s="36" t="s">
        <v>342</v>
      </c>
      <c r="H513" s="47" t="s">
        <v>607</v>
      </c>
      <c r="I513" s="36" t="s">
        <v>72</v>
      </c>
      <c r="J513" s="36" t="str">
        <f>H513</f>
        <v>ОП Крым</v>
      </c>
      <c r="K513" s="36" t="str">
        <f>J513</f>
        <v>ОП Крым</v>
      </c>
      <c r="L513" s="44" t="s">
        <v>2313</v>
      </c>
      <c r="M513" s="36" t="s">
        <v>649</v>
      </c>
      <c r="N513" s="36" t="s">
        <v>2420</v>
      </c>
      <c r="O513" s="36" t="str">
        <f t="shared" si="25"/>
        <v>Выполнение работ по благоустройству прилегающей территории офисного помещения обособленного подразделения «Мобильные ГТЭС Крым»</v>
      </c>
      <c r="P513" s="36" t="s">
        <v>2421</v>
      </c>
      <c r="Q513" s="36" t="s">
        <v>109</v>
      </c>
      <c r="R513" s="36" t="s">
        <v>2422</v>
      </c>
      <c r="S513" s="36">
        <v>4520000</v>
      </c>
      <c r="T513" s="36">
        <v>642</v>
      </c>
      <c r="U513" s="36" t="s">
        <v>147</v>
      </c>
      <c r="V513" s="45">
        <v>1</v>
      </c>
      <c r="W513" s="46">
        <v>390</v>
      </c>
      <c r="X513" s="46">
        <f t="shared" si="22"/>
        <v>390</v>
      </c>
      <c r="Y513" s="36">
        <v>2015</v>
      </c>
      <c r="Z513" s="36" t="s">
        <v>161</v>
      </c>
      <c r="AA513" s="36">
        <v>2015</v>
      </c>
      <c r="AB513" s="36" t="s">
        <v>161</v>
      </c>
      <c r="AC513" s="47">
        <v>2015</v>
      </c>
      <c r="AD513" s="36" t="s">
        <v>161</v>
      </c>
      <c r="AE513" s="47">
        <v>2015</v>
      </c>
      <c r="AF513" s="36" t="s">
        <v>194</v>
      </c>
      <c r="AG513" s="36">
        <v>2015</v>
      </c>
      <c r="AH513" s="36" t="s">
        <v>194</v>
      </c>
      <c r="AI513" s="36">
        <v>2015</v>
      </c>
      <c r="AJ513" s="36" t="s">
        <v>82</v>
      </c>
      <c r="AK513" s="36" t="s">
        <v>136</v>
      </c>
      <c r="AL513" s="36" t="s">
        <v>137</v>
      </c>
      <c r="AM513" s="36" t="s">
        <v>138</v>
      </c>
      <c r="AN513" s="36" t="s">
        <v>88</v>
      </c>
      <c r="AO513" s="36" t="s">
        <v>89</v>
      </c>
      <c r="AP513" s="36"/>
      <c r="AQ513" s="29" t="s">
        <v>109</v>
      </c>
      <c r="AR513" s="29" t="s">
        <v>349</v>
      </c>
    </row>
    <row r="514" spans="1:44" ht="105" hidden="1" customHeight="1" x14ac:dyDescent="0.25">
      <c r="A514" s="82"/>
      <c r="B514" s="36">
        <f t="shared" si="16"/>
        <v>477</v>
      </c>
      <c r="C514" s="36" t="s">
        <v>2423</v>
      </c>
      <c r="D514" s="29" t="s">
        <v>2274</v>
      </c>
      <c r="E514" s="36"/>
      <c r="F514" s="36">
        <v>8</v>
      </c>
      <c r="G514" s="36"/>
      <c r="H514" s="47" t="s">
        <v>2269</v>
      </c>
      <c r="I514" s="36" t="s">
        <v>72</v>
      </c>
      <c r="J514" s="36" t="str">
        <f>H514</f>
        <v>ЭЦ</v>
      </c>
      <c r="K514" s="36" t="str">
        <f>J514</f>
        <v>ЭЦ</v>
      </c>
      <c r="L514" s="44" t="s">
        <v>125</v>
      </c>
      <c r="M514" s="36" t="s">
        <v>126</v>
      </c>
      <c r="N514" s="36" t="s">
        <v>2424</v>
      </c>
      <c r="O514" s="36" t="str">
        <f t="shared" si="25"/>
        <v>Поставка высоковольтных трансформаторных вводов для силовых трансформаторов 30 МВА 110/10 кВ для ОАО «Мобильные ГТЭС»</v>
      </c>
      <c r="P514" s="36" t="s">
        <v>2376</v>
      </c>
      <c r="Q514" s="36"/>
      <c r="R514" s="44" t="s">
        <v>2425</v>
      </c>
      <c r="S514" s="36">
        <v>3110000</v>
      </c>
      <c r="T514" s="36">
        <v>796</v>
      </c>
      <c r="U514" s="36" t="s">
        <v>2251</v>
      </c>
      <c r="V514" s="45">
        <v>1</v>
      </c>
      <c r="W514" s="46">
        <v>2408</v>
      </c>
      <c r="X514" s="46">
        <f t="shared" si="22"/>
        <v>2408</v>
      </c>
      <c r="Y514" s="36">
        <v>2015</v>
      </c>
      <c r="Z514" s="36" t="s">
        <v>194</v>
      </c>
      <c r="AA514" s="36">
        <v>2015</v>
      </c>
      <c r="AB514" s="36" t="s">
        <v>194</v>
      </c>
      <c r="AC514" s="47">
        <v>2015</v>
      </c>
      <c r="AD514" s="36" t="s">
        <v>84</v>
      </c>
      <c r="AE514" s="47">
        <v>2015</v>
      </c>
      <c r="AF514" s="36" t="s">
        <v>82</v>
      </c>
      <c r="AG514" s="36">
        <v>2015</v>
      </c>
      <c r="AH514" s="36" t="s">
        <v>83</v>
      </c>
      <c r="AI514" s="36">
        <v>2015</v>
      </c>
      <c r="AJ514" s="36" t="s">
        <v>119</v>
      </c>
      <c r="AK514" s="36" t="s">
        <v>136</v>
      </c>
      <c r="AL514" s="36" t="s">
        <v>137</v>
      </c>
      <c r="AM514" s="36" t="s">
        <v>138</v>
      </c>
      <c r="AN514" s="36" t="s">
        <v>88</v>
      </c>
      <c r="AO514" s="36" t="s">
        <v>89</v>
      </c>
      <c r="AP514" s="29"/>
      <c r="AQ514" s="29"/>
      <c r="AR514" s="29" t="s">
        <v>686</v>
      </c>
    </row>
    <row r="515" spans="1:44" ht="90" hidden="1" customHeight="1" x14ac:dyDescent="0.25">
      <c r="A515" s="42" t="s">
        <v>2426</v>
      </c>
      <c r="B515" s="36">
        <f t="shared" si="16"/>
        <v>478</v>
      </c>
      <c r="C515" s="36" t="s">
        <v>2427</v>
      </c>
      <c r="D515" s="29" t="s">
        <v>2274</v>
      </c>
      <c r="E515" s="36"/>
      <c r="F515" s="36">
        <v>8</v>
      </c>
      <c r="G515" s="36"/>
      <c r="H515" s="47" t="s">
        <v>973</v>
      </c>
      <c r="I515" s="36" t="s">
        <v>72</v>
      </c>
      <c r="J515" s="36" t="str">
        <f>H515</f>
        <v>ОП-Юг</v>
      </c>
      <c r="K515" s="36" t="s">
        <v>973</v>
      </c>
      <c r="L515" s="44" t="s">
        <v>733</v>
      </c>
      <c r="M515" s="36" t="s">
        <v>865</v>
      </c>
      <c r="N515" s="36" t="s">
        <v>2428</v>
      </c>
      <c r="O515" s="36" t="s">
        <v>1243</v>
      </c>
      <c r="P515" s="36" t="s">
        <v>2429</v>
      </c>
      <c r="Q515" s="36"/>
      <c r="R515" s="36" t="s">
        <v>1077</v>
      </c>
      <c r="S515" s="36">
        <v>8040000</v>
      </c>
      <c r="T515" s="36">
        <v>796</v>
      </c>
      <c r="U515" s="36" t="s">
        <v>2251</v>
      </c>
      <c r="V515" s="45">
        <v>1</v>
      </c>
      <c r="W515" s="46">
        <v>58.06</v>
      </c>
      <c r="X515" s="46">
        <f t="shared" si="22"/>
        <v>58.06</v>
      </c>
      <c r="Y515" s="36">
        <v>2015</v>
      </c>
      <c r="Z515" s="36" t="s">
        <v>161</v>
      </c>
      <c r="AA515" s="36">
        <v>2015</v>
      </c>
      <c r="AB515" s="36" t="s">
        <v>161</v>
      </c>
      <c r="AC515" s="47">
        <v>2015</v>
      </c>
      <c r="AD515" s="36" t="s">
        <v>194</v>
      </c>
      <c r="AE515" s="47">
        <v>2015</v>
      </c>
      <c r="AF515" s="36" t="s">
        <v>194</v>
      </c>
      <c r="AG515" s="36">
        <v>2015</v>
      </c>
      <c r="AH515" s="36" t="s">
        <v>194</v>
      </c>
      <c r="AI515" s="36">
        <v>2015</v>
      </c>
      <c r="AJ515" s="36" t="s">
        <v>82</v>
      </c>
      <c r="AK515" s="36" t="s">
        <v>247</v>
      </c>
      <c r="AL515" s="36" t="s">
        <v>86</v>
      </c>
      <c r="AM515" s="36"/>
      <c r="AN515" s="36" t="s">
        <v>88</v>
      </c>
      <c r="AO515" s="36" t="s">
        <v>89</v>
      </c>
      <c r="AP515" s="36"/>
      <c r="AQ515" s="29"/>
      <c r="AR515" s="29" t="s">
        <v>686</v>
      </c>
    </row>
    <row r="516" spans="1:44" ht="105" hidden="1" customHeight="1" x14ac:dyDescent="0.25">
      <c r="A516" s="42" t="s">
        <v>2430</v>
      </c>
      <c r="B516" s="36">
        <f t="shared" ref="B516:B563" si="26">B515+1</f>
        <v>479</v>
      </c>
      <c r="C516" s="36" t="s">
        <v>2431</v>
      </c>
      <c r="D516" s="29" t="s">
        <v>2305</v>
      </c>
      <c r="E516" s="36" t="s">
        <v>109</v>
      </c>
      <c r="F516" s="36"/>
      <c r="G516" s="36" t="s">
        <v>109</v>
      </c>
      <c r="H516" s="43" t="s">
        <v>842</v>
      </c>
      <c r="I516" s="36" t="s">
        <v>72</v>
      </c>
      <c r="J516" s="36" t="str">
        <f>H516</f>
        <v>СТО</v>
      </c>
      <c r="K516" s="36" t="str">
        <f>J516</f>
        <v>СТО</v>
      </c>
      <c r="L516" s="44">
        <v>35000000000</v>
      </c>
      <c r="M516" s="36" t="s">
        <v>649</v>
      </c>
      <c r="N516" s="36" t="s">
        <v>2432</v>
      </c>
      <c r="O516" s="36" t="str">
        <f t="shared" ref="O516:O536" si="27">N516</f>
        <v>Оказание транспортно-экспедиционных услуг при перевозке светлых нефтепродуктов железнодорожным транспортом по территории РФ</v>
      </c>
      <c r="P516" s="36" t="s">
        <v>913</v>
      </c>
      <c r="Q516" s="36"/>
      <c r="R516" s="36" t="s">
        <v>839</v>
      </c>
      <c r="S516" s="36">
        <v>6011020</v>
      </c>
      <c r="T516" s="36">
        <v>642</v>
      </c>
      <c r="U516" s="36" t="s">
        <v>147</v>
      </c>
      <c r="V516" s="45">
        <v>1</v>
      </c>
      <c r="W516" s="46">
        <v>499000</v>
      </c>
      <c r="X516" s="46">
        <f t="shared" si="22"/>
        <v>499000</v>
      </c>
      <c r="Y516" s="36">
        <v>2015</v>
      </c>
      <c r="Z516" s="36" t="s">
        <v>194</v>
      </c>
      <c r="AA516" s="36">
        <v>2015</v>
      </c>
      <c r="AB516" s="36" t="s">
        <v>194</v>
      </c>
      <c r="AC516" s="47">
        <v>2015</v>
      </c>
      <c r="AD516" s="36" t="s">
        <v>84</v>
      </c>
      <c r="AE516" s="47">
        <v>2015</v>
      </c>
      <c r="AF516" s="36" t="s">
        <v>84</v>
      </c>
      <c r="AG516" s="36">
        <v>2015</v>
      </c>
      <c r="AH516" s="36" t="s">
        <v>84</v>
      </c>
      <c r="AI516" s="36">
        <v>2016</v>
      </c>
      <c r="AJ516" s="36" t="s">
        <v>84</v>
      </c>
      <c r="AK516" s="36" t="s">
        <v>149</v>
      </c>
      <c r="AL516" s="36" t="s">
        <v>137</v>
      </c>
      <c r="AM516" s="36" t="s">
        <v>138</v>
      </c>
      <c r="AN516" s="36" t="s">
        <v>88</v>
      </c>
      <c r="AO516" s="36" t="s">
        <v>89</v>
      </c>
      <c r="AP516" s="36"/>
      <c r="AQ516" s="29"/>
      <c r="AR516" s="29" t="s">
        <v>2433</v>
      </c>
    </row>
    <row r="517" spans="1:44" ht="285" hidden="1" customHeight="1" x14ac:dyDescent="0.25">
      <c r="A517" s="42" t="s">
        <v>2434</v>
      </c>
      <c r="B517" s="36">
        <f t="shared" si="26"/>
        <v>480</v>
      </c>
      <c r="C517" s="36" t="s">
        <v>2435</v>
      </c>
      <c r="D517" s="29" t="s">
        <v>2274</v>
      </c>
      <c r="E517" s="36"/>
      <c r="F517" s="36"/>
      <c r="G517" s="36"/>
      <c r="H517" s="47" t="s">
        <v>1246</v>
      </c>
      <c r="I517" s="36" t="s">
        <v>72</v>
      </c>
      <c r="J517" s="36" t="s">
        <v>1246</v>
      </c>
      <c r="K517" s="36" t="s">
        <v>1246</v>
      </c>
      <c r="L517" s="44">
        <v>93401000000</v>
      </c>
      <c r="M517" s="36" t="s">
        <v>1247</v>
      </c>
      <c r="N517" s="36" t="s">
        <v>2436</v>
      </c>
      <c r="O517" s="36" t="str">
        <f t="shared" si="27"/>
        <v>Оказание услуг по проведению обучения специалистов Обособленного подразделения «Мобильные ГТЭС Тыва» по курсам: «Подготовка водителя автотранспортных средств по перевозке опасных грузов», «Водитель-наставник (инструктор), «Безопасность дорожного движения», «Квалификационная подготовка по организации перевозок автомобильным транспортом в пределах Российской Федерации</v>
      </c>
      <c r="P517" s="36" t="s">
        <v>2437</v>
      </c>
      <c r="Q517" s="36" t="s">
        <v>109</v>
      </c>
      <c r="R517" s="36" t="s">
        <v>2438</v>
      </c>
      <c r="S517" s="36">
        <v>804020</v>
      </c>
      <c r="T517" s="36">
        <v>642</v>
      </c>
      <c r="U517" s="36" t="s">
        <v>147</v>
      </c>
      <c r="V517" s="45">
        <v>1</v>
      </c>
      <c r="W517" s="46">
        <v>41</v>
      </c>
      <c r="X517" s="46">
        <f t="shared" si="22"/>
        <v>41</v>
      </c>
      <c r="Y517" s="36">
        <v>2015</v>
      </c>
      <c r="Z517" s="36" t="s">
        <v>194</v>
      </c>
      <c r="AA517" s="36">
        <v>2015</v>
      </c>
      <c r="AB517" s="36" t="s">
        <v>194</v>
      </c>
      <c r="AC517" s="47">
        <v>2015</v>
      </c>
      <c r="AD517" s="36" t="s">
        <v>194</v>
      </c>
      <c r="AE517" s="47">
        <v>2015</v>
      </c>
      <c r="AF517" s="36" t="s">
        <v>194</v>
      </c>
      <c r="AG517" s="36">
        <v>2015</v>
      </c>
      <c r="AH517" s="36" t="s">
        <v>194</v>
      </c>
      <c r="AI517" s="36">
        <v>2015</v>
      </c>
      <c r="AJ517" s="36" t="s">
        <v>310</v>
      </c>
      <c r="AK517" s="36" t="s">
        <v>247</v>
      </c>
      <c r="AL517" s="36" t="s">
        <v>86</v>
      </c>
      <c r="AM517" s="36"/>
      <c r="AN517" s="36" t="s">
        <v>88</v>
      </c>
      <c r="AO517" s="36" t="s">
        <v>88</v>
      </c>
      <c r="AP517" s="36"/>
      <c r="AQ517" s="29"/>
      <c r="AR517" s="29" t="s">
        <v>686</v>
      </c>
    </row>
    <row r="518" spans="1:44" ht="105" hidden="1" customHeight="1" x14ac:dyDescent="0.25">
      <c r="A518" s="42" t="s">
        <v>2439</v>
      </c>
      <c r="B518" s="36">
        <f t="shared" si="26"/>
        <v>481</v>
      </c>
      <c r="C518" s="36" t="s">
        <v>2440</v>
      </c>
      <c r="D518" s="29" t="s">
        <v>2274</v>
      </c>
      <c r="E518" s="36"/>
      <c r="F518" s="36">
        <v>8</v>
      </c>
      <c r="G518" s="36"/>
      <c r="H518" s="47" t="s">
        <v>2151</v>
      </c>
      <c r="I518" s="36" t="s">
        <v>72</v>
      </c>
      <c r="J518" s="36" t="str">
        <f t="shared" ref="J518:J536" si="28">H518</f>
        <v>Служба по автотранспорту</v>
      </c>
      <c r="K518" s="36" t="str">
        <f t="shared" ref="K518:K536" si="29">J518</f>
        <v>Служба по автотранспорту</v>
      </c>
      <c r="L518" s="44" t="s">
        <v>125</v>
      </c>
      <c r="M518" s="36" t="s">
        <v>126</v>
      </c>
      <c r="N518" s="36" t="s">
        <v>2441</v>
      </c>
      <c r="O518" s="36" t="str">
        <f t="shared" si="27"/>
        <v>Оказание услуг по оценке рыночной стоимости двух автомобилей Nissan Teana, находящегося в эксплуатации в ОАО «Мобильные ГТЭС»</v>
      </c>
      <c r="P518" s="36" t="s">
        <v>2442</v>
      </c>
      <c r="Q518" s="36"/>
      <c r="R518" s="44" t="s">
        <v>2443</v>
      </c>
      <c r="S518" s="36">
        <v>5010010</v>
      </c>
      <c r="T518" s="36">
        <v>642</v>
      </c>
      <c r="U518" s="36" t="s">
        <v>147</v>
      </c>
      <c r="V518" s="45">
        <v>1</v>
      </c>
      <c r="W518" s="46">
        <v>14</v>
      </c>
      <c r="X518" s="46">
        <f t="shared" si="22"/>
        <v>14</v>
      </c>
      <c r="Y518" s="36">
        <v>2015</v>
      </c>
      <c r="Z518" s="36" t="s">
        <v>194</v>
      </c>
      <c r="AA518" s="36">
        <v>2015</v>
      </c>
      <c r="AB518" s="36" t="s">
        <v>194</v>
      </c>
      <c r="AC518" s="47">
        <v>2015</v>
      </c>
      <c r="AD518" s="36" t="s">
        <v>194</v>
      </c>
      <c r="AE518" s="47">
        <v>2015</v>
      </c>
      <c r="AF518" s="36" t="s">
        <v>194</v>
      </c>
      <c r="AG518" s="36">
        <v>2015</v>
      </c>
      <c r="AH518" s="36" t="s">
        <v>194</v>
      </c>
      <c r="AI518" s="36">
        <v>2015</v>
      </c>
      <c r="AJ518" s="36" t="s">
        <v>84</v>
      </c>
      <c r="AK518" s="36" t="s">
        <v>247</v>
      </c>
      <c r="AL518" s="36" t="s">
        <v>86</v>
      </c>
      <c r="AM518" s="36"/>
      <c r="AN518" s="36" t="s">
        <v>88</v>
      </c>
      <c r="AO518" s="36" t="s">
        <v>89</v>
      </c>
      <c r="AP518" s="29"/>
      <c r="AQ518" s="29"/>
      <c r="AR518" s="29" t="s">
        <v>686</v>
      </c>
    </row>
    <row r="519" spans="1:44" ht="90" hidden="1" customHeight="1" x14ac:dyDescent="0.25">
      <c r="A519" s="42" t="s">
        <v>2444</v>
      </c>
      <c r="B519" s="36">
        <f t="shared" si="26"/>
        <v>482</v>
      </c>
      <c r="C519" s="36" t="s">
        <v>2445</v>
      </c>
      <c r="D519" s="29" t="s">
        <v>2274</v>
      </c>
      <c r="E519" s="36"/>
      <c r="F519" s="36">
        <v>8</v>
      </c>
      <c r="G519" s="36"/>
      <c r="H519" s="47" t="s">
        <v>790</v>
      </c>
      <c r="I519" s="36" t="s">
        <v>72</v>
      </c>
      <c r="J519" s="36" t="str">
        <f t="shared" si="28"/>
        <v>ТМО</v>
      </c>
      <c r="K519" s="36" t="str">
        <f t="shared" si="29"/>
        <v>ТМО</v>
      </c>
      <c r="L519" s="44" t="s">
        <v>94</v>
      </c>
      <c r="M519" s="36" t="s">
        <v>95</v>
      </c>
      <c r="N519" s="36" t="s">
        <v>2446</v>
      </c>
      <c r="O519" s="36" t="str">
        <f t="shared" si="27"/>
        <v>Услуги грузоподъемных механизмов (автокраны и автовышки) с экипажем на площадках размещения оборудования в Московском регионе</v>
      </c>
      <c r="P519" s="36" t="s">
        <v>2447</v>
      </c>
      <c r="Q519" s="36"/>
      <c r="R519" s="36" t="s">
        <v>1643</v>
      </c>
      <c r="S519" s="36">
        <v>4550020</v>
      </c>
      <c r="T519" s="36">
        <v>642</v>
      </c>
      <c r="U519" s="36" t="s">
        <v>147</v>
      </c>
      <c r="V519" s="45">
        <v>1</v>
      </c>
      <c r="W519" s="46">
        <v>1850</v>
      </c>
      <c r="X519" s="46">
        <f t="shared" si="22"/>
        <v>1850</v>
      </c>
      <c r="Y519" s="36">
        <v>2015</v>
      </c>
      <c r="Z519" s="36" t="s">
        <v>194</v>
      </c>
      <c r="AA519" s="36">
        <v>2015</v>
      </c>
      <c r="AB519" s="36" t="s">
        <v>194</v>
      </c>
      <c r="AC519" s="47">
        <v>2015</v>
      </c>
      <c r="AD519" s="36" t="s">
        <v>194</v>
      </c>
      <c r="AE519" s="47">
        <v>2015</v>
      </c>
      <c r="AF519" s="36" t="s">
        <v>84</v>
      </c>
      <c r="AG519" s="36">
        <v>2015</v>
      </c>
      <c r="AH519" s="36" t="s">
        <v>82</v>
      </c>
      <c r="AI519" s="36">
        <v>2016</v>
      </c>
      <c r="AJ519" s="36" t="s">
        <v>82</v>
      </c>
      <c r="AK519" s="36" t="s">
        <v>136</v>
      </c>
      <c r="AL519" s="36" t="s">
        <v>137</v>
      </c>
      <c r="AM519" s="36" t="s">
        <v>138</v>
      </c>
      <c r="AN519" s="36" t="s">
        <v>88</v>
      </c>
      <c r="AO519" s="36" t="s">
        <v>89</v>
      </c>
      <c r="AP519" s="29"/>
      <c r="AQ519" s="29"/>
      <c r="AR519" s="29" t="s">
        <v>775</v>
      </c>
    </row>
    <row r="520" spans="1:44" ht="135" hidden="1" customHeight="1" x14ac:dyDescent="0.25">
      <c r="A520" s="42" t="s">
        <v>2448</v>
      </c>
      <c r="B520" s="36">
        <f t="shared" si="26"/>
        <v>483</v>
      </c>
      <c r="C520" s="36" t="s">
        <v>2449</v>
      </c>
      <c r="D520" s="29" t="s">
        <v>2274</v>
      </c>
      <c r="E520" s="36"/>
      <c r="F520" s="36"/>
      <c r="G520" s="36"/>
      <c r="H520" s="47" t="s">
        <v>554</v>
      </c>
      <c r="I520" s="36" t="s">
        <v>72</v>
      </c>
      <c r="J520" s="36" t="str">
        <f t="shared" si="28"/>
        <v>ПТО</v>
      </c>
      <c r="K520" s="36" t="str">
        <f t="shared" si="29"/>
        <v>ПТО</v>
      </c>
      <c r="L520" s="44" t="s">
        <v>125</v>
      </c>
      <c r="M520" s="36" t="s">
        <v>126</v>
      </c>
      <c r="N520" s="36" t="s">
        <v>2450</v>
      </c>
      <c r="O520" s="36" t="str">
        <f t="shared" si="27"/>
        <v>Поставка программ для разработки нормативной природоохранной проектной документации</v>
      </c>
      <c r="P520" s="36" t="s">
        <v>2451</v>
      </c>
      <c r="Q520" s="36"/>
      <c r="R520" s="36" t="s">
        <v>337</v>
      </c>
      <c r="S520" s="36">
        <v>7220000</v>
      </c>
      <c r="T520" s="36">
        <v>642</v>
      </c>
      <c r="U520" s="36" t="s">
        <v>147</v>
      </c>
      <c r="V520" s="45">
        <v>1</v>
      </c>
      <c r="W520" s="46">
        <v>114.6</v>
      </c>
      <c r="X520" s="46">
        <f t="shared" si="22"/>
        <v>114.6</v>
      </c>
      <c r="Y520" s="36">
        <v>2015</v>
      </c>
      <c r="Z520" s="36" t="s">
        <v>84</v>
      </c>
      <c r="AA520" s="36">
        <v>2015</v>
      </c>
      <c r="AB520" s="36" t="s">
        <v>84</v>
      </c>
      <c r="AC520" s="36">
        <v>2015</v>
      </c>
      <c r="AD520" s="36" t="s">
        <v>84</v>
      </c>
      <c r="AE520" s="47">
        <v>2015</v>
      </c>
      <c r="AF520" s="36" t="s">
        <v>84</v>
      </c>
      <c r="AG520" s="36">
        <v>2015</v>
      </c>
      <c r="AH520" s="36" t="s">
        <v>84</v>
      </c>
      <c r="AI520" s="36">
        <v>2015</v>
      </c>
      <c r="AJ520" s="36" t="s">
        <v>84</v>
      </c>
      <c r="AK520" s="36" t="s">
        <v>136</v>
      </c>
      <c r="AL520" s="36" t="s">
        <v>137</v>
      </c>
      <c r="AM520" s="36" t="s">
        <v>138</v>
      </c>
      <c r="AN520" s="36" t="s">
        <v>88</v>
      </c>
      <c r="AO520" s="36" t="s">
        <v>89</v>
      </c>
      <c r="AP520" s="36"/>
      <c r="AQ520" s="29"/>
      <c r="AR520" s="29" t="s">
        <v>552</v>
      </c>
    </row>
    <row r="521" spans="1:44" ht="105" hidden="1" customHeight="1" x14ac:dyDescent="0.25">
      <c r="A521" s="42" t="s">
        <v>2452</v>
      </c>
      <c r="B521" s="36">
        <f t="shared" si="26"/>
        <v>484</v>
      </c>
      <c r="C521" s="36" t="s">
        <v>2453</v>
      </c>
      <c r="D521" s="29" t="s">
        <v>2274</v>
      </c>
      <c r="E521" s="36"/>
      <c r="F521" s="36">
        <v>8</v>
      </c>
      <c r="G521" s="36"/>
      <c r="H521" s="47" t="s">
        <v>2151</v>
      </c>
      <c r="I521" s="36" t="s">
        <v>72</v>
      </c>
      <c r="J521" s="36" t="str">
        <f t="shared" si="28"/>
        <v>Служба по автотранспорту</v>
      </c>
      <c r="K521" s="36" t="str">
        <f t="shared" si="29"/>
        <v>Служба по автотранспорту</v>
      </c>
      <c r="L521" s="44" t="s">
        <v>125</v>
      </c>
      <c r="M521" s="36" t="s">
        <v>126</v>
      </c>
      <c r="N521" s="36" t="s">
        <v>2454</v>
      </c>
      <c r="O521" s="36" t="str">
        <f t="shared" si="27"/>
        <v>Оказание услуг по сезонному хранению автомобильных шин</v>
      </c>
      <c r="P521" s="36" t="s">
        <v>2224</v>
      </c>
      <c r="Q521" s="36"/>
      <c r="R521" s="44" t="s">
        <v>2455</v>
      </c>
      <c r="S521" s="36">
        <v>6310000</v>
      </c>
      <c r="T521" s="36">
        <v>642</v>
      </c>
      <c r="U521" s="36" t="s">
        <v>147</v>
      </c>
      <c r="V521" s="45">
        <v>1</v>
      </c>
      <c r="W521" s="46">
        <v>72</v>
      </c>
      <c r="X521" s="46">
        <f t="shared" si="22"/>
        <v>72</v>
      </c>
      <c r="Y521" s="36">
        <v>2015</v>
      </c>
      <c r="Z521" s="36" t="s">
        <v>194</v>
      </c>
      <c r="AA521" s="36">
        <v>2015</v>
      </c>
      <c r="AB521" s="36" t="s">
        <v>194</v>
      </c>
      <c r="AC521" s="47">
        <v>2015</v>
      </c>
      <c r="AD521" s="36" t="s">
        <v>194</v>
      </c>
      <c r="AE521" s="47">
        <v>2015</v>
      </c>
      <c r="AF521" s="36" t="s">
        <v>84</v>
      </c>
      <c r="AG521" s="36">
        <v>2015</v>
      </c>
      <c r="AH521" s="36" t="s">
        <v>84</v>
      </c>
      <c r="AI521" s="36">
        <v>2016</v>
      </c>
      <c r="AJ521" s="36" t="s">
        <v>84</v>
      </c>
      <c r="AK521" s="36" t="s">
        <v>247</v>
      </c>
      <c r="AL521" s="36" t="s">
        <v>86</v>
      </c>
      <c r="AM521" s="36"/>
      <c r="AN521" s="36" t="s">
        <v>88</v>
      </c>
      <c r="AO521" s="36" t="s">
        <v>89</v>
      </c>
      <c r="AP521" s="29"/>
      <c r="AQ521" s="29"/>
      <c r="AR521" s="29" t="s">
        <v>775</v>
      </c>
    </row>
    <row r="522" spans="1:44" ht="75" hidden="1" customHeight="1" x14ac:dyDescent="0.25">
      <c r="A522" s="42" t="s">
        <v>2456</v>
      </c>
      <c r="B522" s="36">
        <f t="shared" si="26"/>
        <v>485</v>
      </c>
      <c r="C522" s="36" t="s">
        <v>2457</v>
      </c>
      <c r="D522" s="29" t="s">
        <v>2274</v>
      </c>
      <c r="E522" s="36"/>
      <c r="F522" s="36" t="s">
        <v>109</v>
      </c>
      <c r="G522" s="36">
        <v>8</v>
      </c>
      <c r="H522" s="47" t="s">
        <v>1623</v>
      </c>
      <c r="I522" s="36" t="s">
        <v>72</v>
      </c>
      <c r="J522" s="36" t="str">
        <f t="shared" si="28"/>
        <v>ОП Калининград</v>
      </c>
      <c r="K522" s="36" t="str">
        <f t="shared" si="29"/>
        <v>ОП Калининград</v>
      </c>
      <c r="L522" s="44" t="s">
        <v>739</v>
      </c>
      <c r="M522" s="36" t="s">
        <v>890</v>
      </c>
      <c r="N522" s="36" t="s">
        <v>2458</v>
      </c>
      <c r="O522" s="36" t="str">
        <f t="shared" si="27"/>
        <v>Услуги по мойке, уборке и чистке автотранспортных средств</v>
      </c>
      <c r="P522" s="36" t="s">
        <v>1028</v>
      </c>
      <c r="Q522" s="36" t="s">
        <v>109</v>
      </c>
      <c r="R522" s="36" t="s">
        <v>1029</v>
      </c>
      <c r="S522" s="36">
        <v>7499090</v>
      </c>
      <c r="T522" s="36">
        <v>642</v>
      </c>
      <c r="U522" s="36" t="s">
        <v>147</v>
      </c>
      <c r="V522" s="45">
        <v>1</v>
      </c>
      <c r="W522" s="46">
        <v>54</v>
      </c>
      <c r="X522" s="46">
        <f t="shared" si="22"/>
        <v>54</v>
      </c>
      <c r="Y522" s="36">
        <v>2015</v>
      </c>
      <c r="Z522" s="36" t="s">
        <v>194</v>
      </c>
      <c r="AA522" s="36">
        <v>2015</v>
      </c>
      <c r="AB522" s="36" t="s">
        <v>194</v>
      </c>
      <c r="AC522" s="47">
        <v>2015</v>
      </c>
      <c r="AD522" s="36" t="s">
        <v>194</v>
      </c>
      <c r="AE522" s="47">
        <v>2015</v>
      </c>
      <c r="AF522" s="36" t="s">
        <v>194</v>
      </c>
      <c r="AG522" s="36">
        <v>2015</v>
      </c>
      <c r="AH522" s="36" t="s">
        <v>84</v>
      </c>
      <c r="AI522" s="36">
        <v>2016</v>
      </c>
      <c r="AJ522" s="36" t="s">
        <v>194</v>
      </c>
      <c r="AK522" s="36" t="s">
        <v>247</v>
      </c>
      <c r="AL522" s="36" t="s">
        <v>86</v>
      </c>
      <c r="AM522" s="36"/>
      <c r="AN522" s="36" t="s">
        <v>88</v>
      </c>
      <c r="AO522" s="36" t="s">
        <v>89</v>
      </c>
      <c r="AP522" s="36"/>
      <c r="AQ522" s="29"/>
      <c r="AR522" s="29" t="s">
        <v>775</v>
      </c>
    </row>
    <row r="523" spans="1:44" ht="90" hidden="1" customHeight="1" x14ac:dyDescent="0.25">
      <c r="A523" s="42" t="s">
        <v>2459</v>
      </c>
      <c r="B523" s="36">
        <f t="shared" si="26"/>
        <v>486</v>
      </c>
      <c r="C523" s="36" t="s">
        <v>2460</v>
      </c>
      <c r="D523" s="29" t="s">
        <v>2274</v>
      </c>
      <c r="E523" s="36"/>
      <c r="F523" s="36"/>
      <c r="G523" s="36" t="s">
        <v>342</v>
      </c>
      <c r="H523" s="47" t="s">
        <v>607</v>
      </c>
      <c r="I523" s="36" t="s">
        <v>72</v>
      </c>
      <c r="J523" s="36" t="str">
        <f t="shared" si="28"/>
        <v>ОП Крым</v>
      </c>
      <c r="K523" s="36" t="str">
        <f t="shared" si="29"/>
        <v>ОП Крым</v>
      </c>
      <c r="L523" s="44" t="s">
        <v>2313</v>
      </c>
      <c r="M523" s="36" t="s">
        <v>649</v>
      </c>
      <c r="N523" s="36" t="s">
        <v>2461</v>
      </c>
      <c r="O523" s="36" t="str">
        <f t="shared" si="27"/>
        <v>Холодное водоснабжение бытовых городков на площадке размещения мобильных ГТЭС вблизи ПС «Севастопольская» с ГУП г. Севастополя «Водоканал»</v>
      </c>
      <c r="P523" s="36" t="s">
        <v>2462</v>
      </c>
      <c r="Q523" s="36" t="s">
        <v>109</v>
      </c>
      <c r="R523" s="36">
        <v>41</v>
      </c>
      <c r="S523" s="36">
        <v>9450000</v>
      </c>
      <c r="T523" s="36">
        <v>642</v>
      </c>
      <c r="U523" s="36" t="s">
        <v>147</v>
      </c>
      <c r="V523" s="45">
        <v>1</v>
      </c>
      <c r="W523" s="46">
        <v>40</v>
      </c>
      <c r="X523" s="46">
        <f t="shared" si="22"/>
        <v>40</v>
      </c>
      <c r="Y523" s="36">
        <v>2015</v>
      </c>
      <c r="Z523" s="36" t="s">
        <v>161</v>
      </c>
      <c r="AA523" s="36">
        <v>2015</v>
      </c>
      <c r="AB523" s="36" t="s">
        <v>161</v>
      </c>
      <c r="AC523" s="47">
        <v>2015</v>
      </c>
      <c r="AD523" s="36" t="s">
        <v>161</v>
      </c>
      <c r="AE523" s="47">
        <v>2015</v>
      </c>
      <c r="AF523" s="36" t="s">
        <v>161</v>
      </c>
      <c r="AG523" s="36">
        <v>2015</v>
      </c>
      <c r="AH523" s="36" t="s">
        <v>161</v>
      </c>
      <c r="AI523" s="36">
        <v>2016</v>
      </c>
      <c r="AJ523" s="36" t="s">
        <v>161</v>
      </c>
      <c r="AK523" s="36" t="s">
        <v>85</v>
      </c>
      <c r="AL523" s="36" t="s">
        <v>86</v>
      </c>
      <c r="AM523" s="36"/>
      <c r="AN523" s="36" t="s">
        <v>88</v>
      </c>
      <c r="AO523" s="36" t="s">
        <v>89</v>
      </c>
      <c r="AP523" s="36" t="s">
        <v>2463</v>
      </c>
      <c r="AQ523" s="29" t="s">
        <v>109</v>
      </c>
      <c r="AR523" s="29" t="s">
        <v>775</v>
      </c>
    </row>
    <row r="524" spans="1:44" ht="105" hidden="1" customHeight="1" x14ac:dyDescent="0.25">
      <c r="A524" s="54" t="s">
        <v>2464</v>
      </c>
      <c r="B524" s="36">
        <f t="shared" si="26"/>
        <v>487</v>
      </c>
      <c r="C524" s="36" t="s">
        <v>2465</v>
      </c>
      <c r="D524" s="29" t="s">
        <v>2274</v>
      </c>
      <c r="E524" s="36"/>
      <c r="F524" s="36">
        <v>8</v>
      </c>
      <c r="G524" s="36"/>
      <c r="H524" s="47" t="s">
        <v>71</v>
      </c>
      <c r="I524" s="36" t="s">
        <v>72</v>
      </c>
      <c r="J524" s="36" t="str">
        <f t="shared" si="28"/>
        <v>ПУ</v>
      </c>
      <c r="K524" s="36" t="str">
        <f t="shared" si="29"/>
        <v>ПУ</v>
      </c>
      <c r="L524" s="44" t="s">
        <v>125</v>
      </c>
      <c r="M524" s="36" t="s">
        <v>126</v>
      </c>
      <c r="N524" s="36" t="s">
        <v>2466</v>
      </c>
      <c r="O524" s="36" t="str">
        <f t="shared" si="27"/>
        <v>Услуги по предоставлению доступа и обслуживанию ЮСС «ЮРИСТ»</v>
      </c>
      <c r="P524" s="36" t="s">
        <v>2467</v>
      </c>
      <c r="Q524" s="36"/>
      <c r="R524" s="44" t="s">
        <v>303</v>
      </c>
      <c r="S524" s="36">
        <v>7230010</v>
      </c>
      <c r="T524" s="36">
        <v>642</v>
      </c>
      <c r="U524" s="36" t="s">
        <v>147</v>
      </c>
      <c r="V524" s="45">
        <v>1</v>
      </c>
      <c r="W524" s="46">
        <v>110</v>
      </c>
      <c r="X524" s="46">
        <f t="shared" si="22"/>
        <v>110</v>
      </c>
      <c r="Y524" s="36">
        <v>2015</v>
      </c>
      <c r="Z524" s="36" t="s">
        <v>194</v>
      </c>
      <c r="AA524" s="36">
        <v>2015</v>
      </c>
      <c r="AB524" s="36" t="s">
        <v>194</v>
      </c>
      <c r="AC524" s="47">
        <v>2015</v>
      </c>
      <c r="AD524" s="36" t="s">
        <v>194</v>
      </c>
      <c r="AE524" s="47">
        <v>2015</v>
      </c>
      <c r="AF524" s="36" t="s">
        <v>194</v>
      </c>
      <c r="AG524" s="36">
        <v>2015</v>
      </c>
      <c r="AH524" s="36" t="s">
        <v>84</v>
      </c>
      <c r="AI524" s="36">
        <v>2016</v>
      </c>
      <c r="AJ524" s="36" t="s">
        <v>194</v>
      </c>
      <c r="AK524" s="36" t="s">
        <v>136</v>
      </c>
      <c r="AL524" s="36" t="s">
        <v>137</v>
      </c>
      <c r="AM524" s="36" t="s">
        <v>138</v>
      </c>
      <c r="AN524" s="36" t="s">
        <v>88</v>
      </c>
      <c r="AO524" s="36" t="s">
        <v>89</v>
      </c>
      <c r="AP524" s="29"/>
      <c r="AQ524" s="29"/>
      <c r="AR524" s="29" t="s">
        <v>775</v>
      </c>
    </row>
    <row r="525" spans="1:44" ht="135" hidden="1" customHeight="1" x14ac:dyDescent="0.25">
      <c r="A525" s="42" t="s">
        <v>2385</v>
      </c>
      <c r="B525" s="36">
        <f t="shared" si="26"/>
        <v>488</v>
      </c>
      <c r="C525" s="36" t="s">
        <v>2468</v>
      </c>
      <c r="D525" s="29" t="s">
        <v>2469</v>
      </c>
      <c r="E525" s="36"/>
      <c r="F525" s="36">
        <v>8</v>
      </c>
      <c r="G525" s="36"/>
      <c r="H525" s="47" t="s">
        <v>2388</v>
      </c>
      <c r="I525" s="36" t="s">
        <v>72</v>
      </c>
      <c r="J525" s="36" t="str">
        <f t="shared" si="28"/>
        <v>УРП</v>
      </c>
      <c r="K525" s="36" t="str">
        <f t="shared" si="29"/>
        <v>УРП</v>
      </c>
      <c r="L525" s="44">
        <v>35000000000</v>
      </c>
      <c r="M525" s="36" t="s">
        <v>649</v>
      </c>
      <c r="N525" s="36" t="s">
        <v>2470</v>
      </c>
      <c r="O525" s="36" t="str">
        <f t="shared" si="27"/>
        <v>Оказание услуг страхования гражданской ответственности за причинение вреда вследствие недостатков проектных работ, которые оказывают влияние на безопасность объектов капитального строительства</v>
      </c>
      <c r="P525" s="36" t="s">
        <v>2390</v>
      </c>
      <c r="Q525" s="36"/>
      <c r="R525" s="36" t="s">
        <v>355</v>
      </c>
      <c r="S525" s="36">
        <v>7423030</v>
      </c>
      <c r="T525" s="36">
        <v>796</v>
      </c>
      <c r="U525" s="36" t="s">
        <v>2251</v>
      </c>
      <c r="V525" s="45">
        <v>1</v>
      </c>
      <c r="W525" s="46">
        <v>91.2</v>
      </c>
      <c r="X525" s="46">
        <f t="shared" si="22"/>
        <v>91.2</v>
      </c>
      <c r="Y525" s="36">
        <v>2015</v>
      </c>
      <c r="Z525" s="36" t="s">
        <v>194</v>
      </c>
      <c r="AA525" s="36">
        <v>2015</v>
      </c>
      <c r="AB525" s="36" t="s">
        <v>194</v>
      </c>
      <c r="AC525" s="36">
        <v>2015</v>
      </c>
      <c r="AD525" s="36" t="s">
        <v>194</v>
      </c>
      <c r="AE525" s="36">
        <v>2015</v>
      </c>
      <c r="AF525" s="36" t="s">
        <v>194</v>
      </c>
      <c r="AG525" s="36">
        <v>2015</v>
      </c>
      <c r="AH525" s="36" t="s">
        <v>194</v>
      </c>
      <c r="AI525" s="36">
        <v>2017</v>
      </c>
      <c r="AJ525" s="36" t="s">
        <v>194</v>
      </c>
      <c r="AK525" s="36" t="s">
        <v>136</v>
      </c>
      <c r="AL525" s="36" t="s">
        <v>137</v>
      </c>
      <c r="AM525" s="36" t="s">
        <v>138</v>
      </c>
      <c r="AN525" s="36" t="s">
        <v>88</v>
      </c>
      <c r="AO525" s="36" t="s">
        <v>89</v>
      </c>
      <c r="AP525" s="29"/>
      <c r="AQ525" s="29" t="s">
        <v>512</v>
      </c>
      <c r="AR525" s="29" t="s">
        <v>2471</v>
      </c>
    </row>
    <row r="526" spans="1:44" ht="75" hidden="1" customHeight="1" x14ac:dyDescent="0.25">
      <c r="A526" s="42" t="s">
        <v>2472</v>
      </c>
      <c r="B526" s="36">
        <f t="shared" si="26"/>
        <v>489</v>
      </c>
      <c r="C526" s="36" t="s">
        <v>2473</v>
      </c>
      <c r="D526" s="29" t="s">
        <v>2274</v>
      </c>
      <c r="E526" s="36" t="s">
        <v>109</v>
      </c>
      <c r="F526" s="36"/>
      <c r="G526" s="36" t="s">
        <v>109</v>
      </c>
      <c r="H526" s="36" t="s">
        <v>2474</v>
      </c>
      <c r="I526" s="36" t="s">
        <v>72</v>
      </c>
      <c r="J526" s="36" t="str">
        <f t="shared" si="28"/>
        <v>Тех.Дирекция</v>
      </c>
      <c r="K526" s="36" t="str">
        <f t="shared" si="29"/>
        <v>Тех.Дирекция</v>
      </c>
      <c r="L526" s="44">
        <v>35000000000</v>
      </c>
      <c r="M526" s="36" t="s">
        <v>649</v>
      </c>
      <c r="N526" s="36" t="s">
        <v>2475</v>
      </c>
      <c r="O526" s="36" t="str">
        <f t="shared" si="27"/>
        <v>Организация участия во Всероссийском совещании главных инженеров-энергетиков</v>
      </c>
      <c r="P526" s="36" t="s">
        <v>2475</v>
      </c>
      <c r="Q526" s="36"/>
      <c r="R526" s="36" t="s">
        <v>544</v>
      </c>
      <c r="S526" s="36">
        <v>8040020</v>
      </c>
      <c r="T526" s="36">
        <v>642</v>
      </c>
      <c r="U526" s="36" t="s">
        <v>147</v>
      </c>
      <c r="V526" s="45">
        <v>1</v>
      </c>
      <c r="W526" s="46">
        <v>26</v>
      </c>
      <c r="X526" s="46">
        <f t="shared" si="22"/>
        <v>26</v>
      </c>
      <c r="Y526" s="36">
        <v>2015</v>
      </c>
      <c r="Z526" s="36" t="s">
        <v>194</v>
      </c>
      <c r="AA526" s="36">
        <v>2015</v>
      </c>
      <c r="AB526" s="36" t="s">
        <v>194</v>
      </c>
      <c r="AC526" s="47">
        <v>2015</v>
      </c>
      <c r="AD526" s="36" t="s">
        <v>194</v>
      </c>
      <c r="AE526" s="47">
        <v>2015</v>
      </c>
      <c r="AF526" s="36" t="s">
        <v>194</v>
      </c>
      <c r="AG526" s="36">
        <v>2015</v>
      </c>
      <c r="AH526" s="36" t="s">
        <v>84</v>
      </c>
      <c r="AI526" s="36">
        <v>2015</v>
      </c>
      <c r="AJ526" s="36" t="s">
        <v>84</v>
      </c>
      <c r="AK526" s="36" t="s">
        <v>85</v>
      </c>
      <c r="AL526" s="36" t="s">
        <v>86</v>
      </c>
      <c r="AM526" s="36"/>
      <c r="AN526" s="36" t="s">
        <v>88</v>
      </c>
      <c r="AO526" s="36" t="s">
        <v>89</v>
      </c>
      <c r="AP526" s="36" t="s">
        <v>2476</v>
      </c>
      <c r="AQ526" s="29"/>
      <c r="AR526" s="29" t="s">
        <v>775</v>
      </c>
    </row>
    <row r="527" spans="1:44" ht="90" hidden="1" customHeight="1" x14ac:dyDescent="0.25">
      <c r="A527" s="42" t="s">
        <v>2477</v>
      </c>
      <c r="B527" s="36">
        <f t="shared" si="26"/>
        <v>490</v>
      </c>
      <c r="C527" s="36" t="s">
        <v>2478</v>
      </c>
      <c r="D527" s="29" t="s">
        <v>2469</v>
      </c>
      <c r="E527" s="36"/>
      <c r="F527" s="36">
        <v>8</v>
      </c>
      <c r="G527" s="36"/>
      <c r="H527" s="47" t="s">
        <v>2269</v>
      </c>
      <c r="I527" s="36" t="s">
        <v>72</v>
      </c>
      <c r="J527" s="36" t="str">
        <f t="shared" si="28"/>
        <v>ЭЦ</v>
      </c>
      <c r="K527" s="36" t="str">
        <f t="shared" si="29"/>
        <v>ЭЦ</v>
      </c>
      <c r="L527" s="44">
        <v>35000000000</v>
      </c>
      <c r="M527" s="36" t="s">
        <v>649</v>
      </c>
      <c r="N527" s="36" t="s">
        <v>2479</v>
      </c>
      <c r="O527" s="36" t="str">
        <f t="shared" si="27"/>
        <v>Оказание  услуг по выполнению неотложных и аварийно-восстановительных работ на оборудовании мобильных ГТЭС</v>
      </c>
      <c r="P527" s="36" t="s">
        <v>779</v>
      </c>
      <c r="Q527" s="36"/>
      <c r="R527" s="36" t="s">
        <v>668</v>
      </c>
      <c r="S527" s="36">
        <v>3120010</v>
      </c>
      <c r="T527" s="36">
        <v>642</v>
      </c>
      <c r="U527" s="36" t="s">
        <v>147</v>
      </c>
      <c r="V527" s="45">
        <v>1</v>
      </c>
      <c r="W527" s="46">
        <v>9900</v>
      </c>
      <c r="X527" s="46">
        <f t="shared" si="22"/>
        <v>9900</v>
      </c>
      <c r="Y527" s="36">
        <v>2015</v>
      </c>
      <c r="Z527" s="36" t="s">
        <v>194</v>
      </c>
      <c r="AA527" s="36">
        <v>2015</v>
      </c>
      <c r="AB527" s="36" t="s">
        <v>194</v>
      </c>
      <c r="AC527" s="36">
        <v>2015</v>
      </c>
      <c r="AD527" s="36" t="s">
        <v>194</v>
      </c>
      <c r="AE527" s="36">
        <v>2015</v>
      </c>
      <c r="AF527" s="36" t="s">
        <v>84</v>
      </c>
      <c r="AG527" s="36">
        <v>2015</v>
      </c>
      <c r="AH527" s="36" t="s">
        <v>82</v>
      </c>
      <c r="AI527" s="36">
        <v>2016</v>
      </c>
      <c r="AJ527" s="36" t="s">
        <v>82</v>
      </c>
      <c r="AK527" s="36" t="s">
        <v>136</v>
      </c>
      <c r="AL527" s="36" t="s">
        <v>137</v>
      </c>
      <c r="AM527" s="36" t="s">
        <v>138</v>
      </c>
      <c r="AN527" s="36" t="s">
        <v>88</v>
      </c>
      <c r="AO527" s="36" t="s">
        <v>89</v>
      </c>
      <c r="AP527" s="29"/>
      <c r="AQ527" s="29"/>
      <c r="AR527" s="29" t="s">
        <v>775</v>
      </c>
    </row>
    <row r="528" spans="1:44" ht="112.5" hidden="1" customHeight="1" x14ac:dyDescent="0.25">
      <c r="A528" s="42" t="s">
        <v>2480</v>
      </c>
      <c r="B528" s="36">
        <f t="shared" si="26"/>
        <v>491</v>
      </c>
      <c r="C528" s="36" t="s">
        <v>2481</v>
      </c>
      <c r="D528" s="29" t="s">
        <v>2469</v>
      </c>
      <c r="E528" s="36" t="s">
        <v>109</v>
      </c>
      <c r="F528" s="36">
        <v>3</v>
      </c>
      <c r="G528" s="36" t="s">
        <v>109</v>
      </c>
      <c r="H528" s="47" t="s">
        <v>842</v>
      </c>
      <c r="I528" s="36" t="s">
        <v>72</v>
      </c>
      <c r="J528" s="36" t="str">
        <f t="shared" si="28"/>
        <v>СТО</v>
      </c>
      <c r="K528" s="36" t="str">
        <f t="shared" si="29"/>
        <v>СТО</v>
      </c>
      <c r="L528" s="44" t="s">
        <v>733</v>
      </c>
      <c r="M528" s="36" t="s">
        <v>734</v>
      </c>
      <c r="N528" s="36" t="s">
        <v>2482</v>
      </c>
      <c r="O528" s="36" t="str">
        <f t="shared" si="27"/>
        <v>Определение предельной температуры фильтруемости дизельного топлива при оказании сюрвейерских услуг</v>
      </c>
      <c r="P528" s="36" t="s">
        <v>2483</v>
      </c>
      <c r="Q528" s="36" t="s">
        <v>109</v>
      </c>
      <c r="R528" s="36" t="s">
        <v>795</v>
      </c>
      <c r="S528" s="36">
        <v>2320230</v>
      </c>
      <c r="T528" s="36">
        <v>796</v>
      </c>
      <c r="U528" s="36" t="s">
        <v>2251</v>
      </c>
      <c r="V528" s="45">
        <v>1</v>
      </c>
      <c r="W528" s="46">
        <v>95</v>
      </c>
      <c r="X528" s="46">
        <f t="shared" si="22"/>
        <v>95</v>
      </c>
      <c r="Y528" s="36">
        <v>2015</v>
      </c>
      <c r="Z528" s="36" t="s">
        <v>194</v>
      </c>
      <c r="AA528" s="36">
        <v>2015</v>
      </c>
      <c r="AB528" s="36" t="s">
        <v>194</v>
      </c>
      <c r="AC528" s="47">
        <v>2015</v>
      </c>
      <c r="AD528" s="36" t="s">
        <v>194</v>
      </c>
      <c r="AE528" s="47">
        <v>2015</v>
      </c>
      <c r="AF528" s="36" t="s">
        <v>194</v>
      </c>
      <c r="AG528" s="36">
        <v>2015</v>
      </c>
      <c r="AH528" s="36" t="s">
        <v>194</v>
      </c>
      <c r="AI528" s="36">
        <v>2016</v>
      </c>
      <c r="AJ528" s="36" t="s">
        <v>161</v>
      </c>
      <c r="AK528" s="36" t="s">
        <v>247</v>
      </c>
      <c r="AL528" s="36" t="s">
        <v>86</v>
      </c>
      <c r="AM528" s="36"/>
      <c r="AN528" s="36" t="s">
        <v>88</v>
      </c>
      <c r="AO528" s="36" t="s">
        <v>89</v>
      </c>
      <c r="AP528" s="36" t="s">
        <v>109</v>
      </c>
      <c r="AQ528" s="29"/>
      <c r="AR528" s="29" t="s">
        <v>356</v>
      </c>
    </row>
    <row r="529" spans="1:44" ht="92.25" hidden="1" customHeight="1" x14ac:dyDescent="0.25">
      <c r="A529" s="42" t="s">
        <v>2484</v>
      </c>
      <c r="B529" s="36">
        <f t="shared" si="26"/>
        <v>492</v>
      </c>
      <c r="C529" s="36" t="s">
        <v>2485</v>
      </c>
      <c r="D529" s="29" t="s">
        <v>2274</v>
      </c>
      <c r="E529" s="36"/>
      <c r="F529" s="36"/>
      <c r="G529" s="36" t="s">
        <v>342</v>
      </c>
      <c r="H529" s="47" t="s">
        <v>2486</v>
      </c>
      <c r="I529" s="36" t="s">
        <v>72</v>
      </c>
      <c r="J529" s="36" t="str">
        <f t="shared" si="28"/>
        <v>СЭЭО</v>
      </c>
      <c r="K529" s="36" t="str">
        <f t="shared" si="29"/>
        <v>СЭЭО</v>
      </c>
      <c r="L529" s="44" t="s">
        <v>94</v>
      </c>
      <c r="M529" s="36" t="s">
        <v>95</v>
      </c>
      <c r="N529" s="36" t="s">
        <v>2487</v>
      </c>
      <c r="O529" s="36" t="str">
        <f t="shared" si="27"/>
        <v>Поставка автотранспортного средства для передвижной электротехнической лаборатории</v>
      </c>
      <c r="P529" s="36" t="s">
        <v>2376</v>
      </c>
      <c r="Q529" s="36" t="s">
        <v>109</v>
      </c>
      <c r="R529" s="36" t="s">
        <v>652</v>
      </c>
      <c r="S529" s="36">
        <v>3190040</v>
      </c>
      <c r="T529" s="36">
        <v>796</v>
      </c>
      <c r="U529" s="36" t="s">
        <v>2251</v>
      </c>
      <c r="V529" s="45">
        <v>1</v>
      </c>
      <c r="W529" s="46">
        <v>1767</v>
      </c>
      <c r="X529" s="46">
        <f t="shared" si="22"/>
        <v>1767</v>
      </c>
      <c r="Y529" s="36">
        <v>2015</v>
      </c>
      <c r="Z529" s="36" t="s">
        <v>194</v>
      </c>
      <c r="AA529" s="36">
        <v>2015</v>
      </c>
      <c r="AB529" s="36" t="s">
        <v>194</v>
      </c>
      <c r="AC529" s="47">
        <v>2015</v>
      </c>
      <c r="AD529" s="36" t="s">
        <v>194</v>
      </c>
      <c r="AE529" s="47">
        <v>2015</v>
      </c>
      <c r="AF529" s="36" t="s">
        <v>84</v>
      </c>
      <c r="AG529" s="36">
        <v>2015</v>
      </c>
      <c r="AH529" s="36" t="s">
        <v>84</v>
      </c>
      <c r="AI529" s="36">
        <v>2015</v>
      </c>
      <c r="AJ529" s="36" t="s">
        <v>82</v>
      </c>
      <c r="AK529" s="36" t="s">
        <v>136</v>
      </c>
      <c r="AL529" s="36" t="s">
        <v>137</v>
      </c>
      <c r="AM529" s="36" t="s">
        <v>138</v>
      </c>
      <c r="AN529" s="36" t="s">
        <v>88</v>
      </c>
      <c r="AO529" s="36" t="s">
        <v>89</v>
      </c>
      <c r="AP529" s="36"/>
      <c r="AQ529" s="29" t="s">
        <v>109</v>
      </c>
      <c r="AR529" s="29" t="s">
        <v>356</v>
      </c>
    </row>
    <row r="530" spans="1:44" ht="78" hidden="1" customHeight="1" x14ac:dyDescent="0.25">
      <c r="A530" s="42" t="s">
        <v>2477</v>
      </c>
      <c r="B530" s="36">
        <f t="shared" si="26"/>
        <v>493</v>
      </c>
      <c r="C530" s="36" t="s">
        <v>2488</v>
      </c>
      <c r="D530" s="29" t="s">
        <v>2469</v>
      </c>
      <c r="E530" s="36"/>
      <c r="F530" s="36">
        <v>8</v>
      </c>
      <c r="G530" s="36"/>
      <c r="H530" s="47" t="s">
        <v>2486</v>
      </c>
      <c r="I530" s="36" t="s">
        <v>72</v>
      </c>
      <c r="J530" s="36" t="str">
        <f t="shared" si="28"/>
        <v>СЭЭО</v>
      </c>
      <c r="K530" s="36" t="str">
        <f t="shared" si="29"/>
        <v>СЭЭО</v>
      </c>
      <c r="L530" s="44">
        <v>35000000000</v>
      </c>
      <c r="M530" s="36" t="s">
        <v>649</v>
      </c>
      <c r="N530" s="36" t="s">
        <v>2489</v>
      </c>
      <c r="O530" s="36" t="str">
        <f t="shared" si="27"/>
        <v>Комплексная диагностика силовых трансформаторов 115/10,5 кВ, 30 (25) МВА ОАО «Мобильные ГТЭС»</v>
      </c>
      <c r="P530" s="36" t="s">
        <v>779</v>
      </c>
      <c r="Q530" s="36"/>
      <c r="R530" s="36" t="s">
        <v>668</v>
      </c>
      <c r="S530" s="36">
        <v>3120010</v>
      </c>
      <c r="T530" s="36">
        <v>642</v>
      </c>
      <c r="U530" s="36" t="s">
        <v>147</v>
      </c>
      <c r="V530" s="45">
        <v>1</v>
      </c>
      <c r="W530" s="46">
        <v>6000</v>
      </c>
      <c r="X530" s="46">
        <f t="shared" si="22"/>
        <v>6000</v>
      </c>
      <c r="Y530" s="36">
        <v>2015</v>
      </c>
      <c r="Z530" s="36" t="s">
        <v>194</v>
      </c>
      <c r="AA530" s="36">
        <v>2015</v>
      </c>
      <c r="AB530" s="36" t="s">
        <v>194</v>
      </c>
      <c r="AC530" s="36">
        <v>2015</v>
      </c>
      <c r="AD530" s="36" t="s">
        <v>194</v>
      </c>
      <c r="AE530" s="36">
        <v>2015</v>
      </c>
      <c r="AF530" s="36" t="s">
        <v>84</v>
      </c>
      <c r="AG530" s="36">
        <v>2015</v>
      </c>
      <c r="AH530" s="36" t="s">
        <v>84</v>
      </c>
      <c r="AI530" s="36">
        <v>2015</v>
      </c>
      <c r="AJ530" s="36" t="s">
        <v>310</v>
      </c>
      <c r="AK530" s="36" t="s">
        <v>136</v>
      </c>
      <c r="AL530" s="36" t="s">
        <v>137</v>
      </c>
      <c r="AM530" s="36" t="s">
        <v>138</v>
      </c>
      <c r="AN530" s="36" t="s">
        <v>88</v>
      </c>
      <c r="AO530" s="36" t="s">
        <v>89</v>
      </c>
      <c r="AP530" s="29"/>
      <c r="AQ530" s="29"/>
      <c r="AR530" s="29" t="s">
        <v>356</v>
      </c>
    </row>
    <row r="531" spans="1:44" ht="78" hidden="1" customHeight="1" x14ac:dyDescent="0.25">
      <c r="A531" s="42" t="s">
        <v>2490</v>
      </c>
      <c r="B531" s="36">
        <f t="shared" si="26"/>
        <v>494</v>
      </c>
      <c r="C531" s="36" t="s">
        <v>2491</v>
      </c>
      <c r="D531" s="29" t="s">
        <v>2469</v>
      </c>
      <c r="E531" s="36"/>
      <c r="F531" s="36">
        <v>8</v>
      </c>
      <c r="G531" s="36"/>
      <c r="H531" s="47" t="s">
        <v>2492</v>
      </c>
      <c r="I531" s="36" t="s">
        <v>72</v>
      </c>
      <c r="J531" s="36" t="str">
        <f t="shared" si="28"/>
        <v>ОП Юг</v>
      </c>
      <c r="K531" s="36" t="str">
        <f t="shared" si="29"/>
        <v>ОП Юг</v>
      </c>
      <c r="L531" s="44" t="s">
        <v>733</v>
      </c>
      <c r="M531" s="36" t="s">
        <v>734</v>
      </c>
      <c r="N531" s="36" t="s">
        <v>2493</v>
      </c>
      <c r="O531" s="36" t="str">
        <f t="shared" si="27"/>
        <v>Услуги по техническому обслуживанию и ремонту АТЗ</v>
      </c>
      <c r="P531" s="36" t="s">
        <v>2494</v>
      </c>
      <c r="Q531" s="36"/>
      <c r="R531" s="36" t="s">
        <v>1134</v>
      </c>
      <c r="S531" s="36">
        <v>5020000</v>
      </c>
      <c r="T531" s="36">
        <v>642</v>
      </c>
      <c r="U531" s="36" t="s">
        <v>147</v>
      </c>
      <c r="V531" s="45">
        <v>1</v>
      </c>
      <c r="W531" s="46">
        <v>95</v>
      </c>
      <c r="X531" s="46">
        <f t="shared" si="22"/>
        <v>95</v>
      </c>
      <c r="Y531" s="36">
        <v>2015</v>
      </c>
      <c r="Z531" s="36" t="s">
        <v>194</v>
      </c>
      <c r="AA531" s="36">
        <v>2015</v>
      </c>
      <c r="AB531" s="36" t="s">
        <v>194</v>
      </c>
      <c r="AC531" s="36">
        <v>2015</v>
      </c>
      <c r="AD531" s="36" t="s">
        <v>84</v>
      </c>
      <c r="AE531" s="36">
        <v>2015</v>
      </c>
      <c r="AF531" s="36" t="s">
        <v>84</v>
      </c>
      <c r="AG531" s="36">
        <v>2015</v>
      </c>
      <c r="AH531" s="36" t="s">
        <v>82</v>
      </c>
      <c r="AI531" s="36">
        <v>2016</v>
      </c>
      <c r="AJ531" s="36" t="s">
        <v>84</v>
      </c>
      <c r="AK531" s="36" t="s">
        <v>247</v>
      </c>
      <c r="AL531" s="36" t="s">
        <v>86</v>
      </c>
      <c r="AM531" s="36"/>
      <c r="AN531" s="36" t="s">
        <v>88</v>
      </c>
      <c r="AO531" s="36" t="s">
        <v>89</v>
      </c>
      <c r="AP531" s="29"/>
      <c r="AQ531" s="29"/>
      <c r="AR531" s="29" t="s">
        <v>356</v>
      </c>
    </row>
    <row r="532" spans="1:44" ht="109.5" hidden="1" customHeight="1" x14ac:dyDescent="0.25">
      <c r="A532" s="42" t="s">
        <v>2495</v>
      </c>
      <c r="B532" s="36">
        <f t="shared" si="26"/>
        <v>495</v>
      </c>
      <c r="C532" s="36" t="s">
        <v>2496</v>
      </c>
      <c r="D532" s="29" t="s">
        <v>2274</v>
      </c>
      <c r="E532" s="36"/>
      <c r="F532" s="36"/>
      <c r="G532" s="36" t="s">
        <v>342</v>
      </c>
      <c r="H532" s="47" t="s">
        <v>842</v>
      </c>
      <c r="I532" s="36" t="s">
        <v>72</v>
      </c>
      <c r="J532" s="36" t="str">
        <f t="shared" si="28"/>
        <v>СТО</v>
      </c>
      <c r="K532" s="36" t="str">
        <f t="shared" si="29"/>
        <v>СТО</v>
      </c>
      <c r="L532" s="44" t="s">
        <v>94</v>
      </c>
      <c r="M532" s="36" t="s">
        <v>95</v>
      </c>
      <c r="N532" s="36" t="s">
        <v>2497</v>
      </c>
      <c r="O532" s="36" t="str">
        <f t="shared" si="27"/>
        <v>Оказание услуг по страхованию груза ОАО «Мобильные ГТЭС» в период транспортировки из Московского региона в Крымский федеральный округ</v>
      </c>
      <c r="P532" s="36" t="s">
        <v>2498</v>
      </c>
      <c r="Q532" s="36" t="s">
        <v>109</v>
      </c>
      <c r="R532" s="36" t="s">
        <v>2499</v>
      </c>
      <c r="S532" s="36">
        <v>6613010</v>
      </c>
      <c r="T532" s="36">
        <v>642</v>
      </c>
      <c r="U532" s="36" t="s">
        <v>147</v>
      </c>
      <c r="V532" s="45">
        <v>1</v>
      </c>
      <c r="W532" s="46">
        <v>200</v>
      </c>
      <c r="X532" s="46">
        <f t="shared" si="22"/>
        <v>200</v>
      </c>
      <c r="Y532" s="36">
        <v>2015</v>
      </c>
      <c r="Z532" s="36" t="s">
        <v>194</v>
      </c>
      <c r="AA532" s="36">
        <v>2015</v>
      </c>
      <c r="AB532" s="36" t="s">
        <v>194</v>
      </c>
      <c r="AC532" s="47">
        <v>2015</v>
      </c>
      <c r="AD532" s="36" t="s">
        <v>194</v>
      </c>
      <c r="AE532" s="47">
        <v>2015</v>
      </c>
      <c r="AF532" s="36" t="s">
        <v>194</v>
      </c>
      <c r="AG532" s="36">
        <v>2015</v>
      </c>
      <c r="AH532" s="36" t="s">
        <v>194</v>
      </c>
      <c r="AI532" s="36">
        <v>2015</v>
      </c>
      <c r="AJ532" s="36" t="s">
        <v>119</v>
      </c>
      <c r="AK532" s="36" t="s">
        <v>136</v>
      </c>
      <c r="AL532" s="36" t="s">
        <v>137</v>
      </c>
      <c r="AM532" s="36" t="s">
        <v>138</v>
      </c>
      <c r="AN532" s="36" t="s">
        <v>88</v>
      </c>
      <c r="AO532" s="36" t="s">
        <v>89</v>
      </c>
      <c r="AP532" s="36"/>
      <c r="AQ532" s="29" t="s">
        <v>109</v>
      </c>
      <c r="AR532" s="29" t="s">
        <v>356</v>
      </c>
    </row>
    <row r="533" spans="1:44" ht="122.25" hidden="1" customHeight="1" x14ac:dyDescent="0.25">
      <c r="A533" s="42" t="s">
        <v>2500</v>
      </c>
      <c r="B533" s="36">
        <f t="shared" si="26"/>
        <v>496</v>
      </c>
      <c r="C533" s="36" t="s">
        <v>2501</v>
      </c>
      <c r="D533" s="29" t="s">
        <v>2274</v>
      </c>
      <c r="E533" s="36"/>
      <c r="F533" s="36"/>
      <c r="G533" s="36" t="s">
        <v>342</v>
      </c>
      <c r="H533" s="47" t="s">
        <v>607</v>
      </c>
      <c r="I533" s="36" t="s">
        <v>72</v>
      </c>
      <c r="J533" s="36" t="str">
        <f t="shared" si="28"/>
        <v>ОП Крым</v>
      </c>
      <c r="K533" s="36" t="str">
        <f t="shared" si="29"/>
        <v>ОП Крым</v>
      </c>
      <c r="L533" s="44" t="s">
        <v>2313</v>
      </c>
      <c r="M533" s="36" t="s">
        <v>649</v>
      </c>
      <c r="N533" s="36" t="s">
        <v>2502</v>
      </c>
      <c r="O533" s="36" t="str">
        <f t="shared" si="27"/>
        <v>Оказание услуг по обучению с последующей проверкой знаний по специальности крановщик автомобильного крана (манипулятора) ОП «Мобильные ГТЭС Крым»</v>
      </c>
      <c r="P533" s="36" t="s">
        <v>2503</v>
      </c>
      <c r="Q533" s="36" t="s">
        <v>109</v>
      </c>
      <c r="R533" s="36" t="s">
        <v>2504</v>
      </c>
      <c r="S533" s="36">
        <v>8090020</v>
      </c>
      <c r="T533" s="36">
        <v>642</v>
      </c>
      <c r="U533" s="36" t="s">
        <v>147</v>
      </c>
      <c r="V533" s="45">
        <v>1</v>
      </c>
      <c r="W533" s="46">
        <v>25</v>
      </c>
      <c r="X533" s="46">
        <f t="shared" si="22"/>
        <v>25</v>
      </c>
      <c r="Y533" s="36">
        <v>2015</v>
      </c>
      <c r="Z533" s="36" t="s">
        <v>194</v>
      </c>
      <c r="AA533" s="36">
        <v>2015</v>
      </c>
      <c r="AB533" s="36" t="s">
        <v>194</v>
      </c>
      <c r="AC533" s="47">
        <v>2015</v>
      </c>
      <c r="AD533" s="36" t="s">
        <v>194</v>
      </c>
      <c r="AE533" s="47">
        <v>2015</v>
      </c>
      <c r="AF533" s="36" t="s">
        <v>84</v>
      </c>
      <c r="AG533" s="36">
        <v>2015</v>
      </c>
      <c r="AH533" s="36" t="s">
        <v>84</v>
      </c>
      <c r="AI533" s="36">
        <v>2015</v>
      </c>
      <c r="AJ533" s="36" t="s">
        <v>83</v>
      </c>
      <c r="AK533" s="36" t="s">
        <v>247</v>
      </c>
      <c r="AL533" s="36" t="s">
        <v>86</v>
      </c>
      <c r="AM533" s="36"/>
      <c r="AN533" s="36" t="s">
        <v>88</v>
      </c>
      <c r="AO533" s="36" t="s">
        <v>89</v>
      </c>
      <c r="AP533" s="36"/>
      <c r="AQ533" s="29" t="s">
        <v>109</v>
      </c>
      <c r="AR533" s="29" t="s">
        <v>356</v>
      </c>
    </row>
    <row r="534" spans="1:44" ht="122.25" hidden="1" customHeight="1" x14ac:dyDescent="0.25">
      <c r="A534" s="42" t="s">
        <v>2505</v>
      </c>
      <c r="B534" s="36">
        <f t="shared" si="26"/>
        <v>497</v>
      </c>
      <c r="C534" s="36" t="s">
        <v>2506</v>
      </c>
      <c r="D534" s="29" t="s">
        <v>2274</v>
      </c>
      <c r="E534" s="36"/>
      <c r="F534" s="36"/>
      <c r="G534" s="36" t="s">
        <v>342</v>
      </c>
      <c r="H534" s="47" t="s">
        <v>607</v>
      </c>
      <c r="I534" s="36" t="s">
        <v>72</v>
      </c>
      <c r="J534" s="36" t="str">
        <f t="shared" si="28"/>
        <v>ОП Крым</v>
      </c>
      <c r="K534" s="36" t="str">
        <f t="shared" si="29"/>
        <v>ОП Крым</v>
      </c>
      <c r="L534" s="44" t="s">
        <v>2313</v>
      </c>
      <c r="M534" s="36" t="s">
        <v>649</v>
      </c>
      <c r="N534" s="36" t="s">
        <v>2507</v>
      </c>
      <c r="O534" s="36" t="str">
        <f t="shared" si="27"/>
        <v>Оказание услуг по обучению водителей Обособленного подразделения «Мобильные ГТЭС Крым» по специальности водитель-наставник</v>
      </c>
      <c r="P534" s="36" t="s">
        <v>2503</v>
      </c>
      <c r="Q534" s="36" t="s">
        <v>109</v>
      </c>
      <c r="R534" s="36" t="s">
        <v>2504</v>
      </c>
      <c r="S534" s="36">
        <v>8090020</v>
      </c>
      <c r="T534" s="36">
        <v>642</v>
      </c>
      <c r="U534" s="36" t="s">
        <v>147</v>
      </c>
      <c r="V534" s="45">
        <v>1</v>
      </c>
      <c r="W534" s="46">
        <v>9.5</v>
      </c>
      <c r="X534" s="46">
        <f t="shared" si="22"/>
        <v>9.5</v>
      </c>
      <c r="Y534" s="36">
        <v>2015</v>
      </c>
      <c r="Z534" s="36" t="s">
        <v>194</v>
      </c>
      <c r="AA534" s="36">
        <v>2015</v>
      </c>
      <c r="AB534" s="36" t="s">
        <v>194</v>
      </c>
      <c r="AC534" s="47">
        <v>2015</v>
      </c>
      <c r="AD534" s="36" t="s">
        <v>194</v>
      </c>
      <c r="AE534" s="47">
        <v>2015</v>
      </c>
      <c r="AF534" s="36" t="s">
        <v>84</v>
      </c>
      <c r="AG534" s="36">
        <v>2015</v>
      </c>
      <c r="AH534" s="36" t="s">
        <v>84</v>
      </c>
      <c r="AI534" s="36">
        <v>2015</v>
      </c>
      <c r="AJ534" s="36" t="s">
        <v>83</v>
      </c>
      <c r="AK534" s="36" t="s">
        <v>247</v>
      </c>
      <c r="AL534" s="36" t="s">
        <v>86</v>
      </c>
      <c r="AM534" s="36"/>
      <c r="AN534" s="36" t="s">
        <v>88</v>
      </c>
      <c r="AO534" s="36" t="s">
        <v>89</v>
      </c>
      <c r="AP534" s="36"/>
      <c r="AQ534" s="29" t="s">
        <v>109</v>
      </c>
      <c r="AR534" s="29" t="s">
        <v>356</v>
      </c>
    </row>
    <row r="535" spans="1:44" ht="90.75" hidden="1" customHeight="1" x14ac:dyDescent="0.25">
      <c r="A535" s="42" t="s">
        <v>2508</v>
      </c>
      <c r="B535" s="36">
        <f t="shared" si="26"/>
        <v>498</v>
      </c>
      <c r="C535" s="36" t="s">
        <v>2509</v>
      </c>
      <c r="D535" s="29" t="s">
        <v>2274</v>
      </c>
      <c r="E535" s="36"/>
      <c r="F535" s="36"/>
      <c r="G535" s="36" t="s">
        <v>342</v>
      </c>
      <c r="H535" s="47" t="s">
        <v>2474</v>
      </c>
      <c r="I535" s="36" t="s">
        <v>72</v>
      </c>
      <c r="J535" s="36" t="str">
        <f t="shared" si="28"/>
        <v>Тех.Дирекция</v>
      </c>
      <c r="K535" s="36" t="str">
        <f t="shared" si="29"/>
        <v>Тех.Дирекция</v>
      </c>
      <c r="L535" s="44" t="s">
        <v>94</v>
      </c>
      <c r="M535" s="36" t="s">
        <v>95</v>
      </c>
      <c r="N535" s="36" t="s">
        <v>2510</v>
      </c>
      <c r="O535" s="36" t="str">
        <f t="shared" si="27"/>
        <v>Приборы для метрологической лаборатории</v>
      </c>
      <c r="P535" s="36" t="s">
        <v>779</v>
      </c>
      <c r="Q535" s="36" t="s">
        <v>109</v>
      </c>
      <c r="R535" s="36" t="s">
        <v>710</v>
      </c>
      <c r="S535" s="36">
        <v>3312000</v>
      </c>
      <c r="T535" s="36">
        <v>642</v>
      </c>
      <c r="U535" s="36" t="s">
        <v>147</v>
      </c>
      <c r="V535" s="45">
        <v>1</v>
      </c>
      <c r="W535" s="46">
        <v>250</v>
      </c>
      <c r="X535" s="46">
        <f t="shared" si="22"/>
        <v>250</v>
      </c>
      <c r="Y535" s="36">
        <v>2015</v>
      </c>
      <c r="Z535" s="36" t="s">
        <v>194</v>
      </c>
      <c r="AA535" s="36">
        <v>2015</v>
      </c>
      <c r="AB535" s="36" t="s">
        <v>194</v>
      </c>
      <c r="AC535" s="47">
        <v>2015</v>
      </c>
      <c r="AD535" s="36" t="s">
        <v>194</v>
      </c>
      <c r="AE535" s="47">
        <v>2015</v>
      </c>
      <c r="AF535" s="36" t="s">
        <v>84</v>
      </c>
      <c r="AG535" s="36">
        <v>2015</v>
      </c>
      <c r="AH535" s="36" t="s">
        <v>82</v>
      </c>
      <c r="AI535" s="36">
        <v>2015</v>
      </c>
      <c r="AJ535" s="36" t="s">
        <v>119</v>
      </c>
      <c r="AK535" s="36" t="s">
        <v>136</v>
      </c>
      <c r="AL535" s="36" t="s">
        <v>137</v>
      </c>
      <c r="AM535" s="36" t="s">
        <v>138</v>
      </c>
      <c r="AN535" s="36" t="s">
        <v>88</v>
      </c>
      <c r="AO535" s="36" t="s">
        <v>89</v>
      </c>
      <c r="AP535" s="36"/>
      <c r="AQ535" s="29" t="s">
        <v>109</v>
      </c>
      <c r="AR535" s="29" t="s">
        <v>552</v>
      </c>
    </row>
    <row r="536" spans="1:44" ht="90" hidden="1" customHeight="1" x14ac:dyDescent="0.25">
      <c r="A536" s="42" t="s">
        <v>2511</v>
      </c>
      <c r="B536" s="36">
        <f t="shared" si="26"/>
        <v>499</v>
      </c>
      <c r="C536" s="36" t="s">
        <v>2512</v>
      </c>
      <c r="D536" s="29" t="s">
        <v>2274</v>
      </c>
      <c r="E536" s="36"/>
      <c r="F536" s="36"/>
      <c r="G536" s="36"/>
      <c r="H536" s="47" t="s">
        <v>842</v>
      </c>
      <c r="I536" s="36" t="s">
        <v>72</v>
      </c>
      <c r="J536" s="36" t="str">
        <f t="shared" si="28"/>
        <v>СТО</v>
      </c>
      <c r="K536" s="36" t="str">
        <f t="shared" si="29"/>
        <v>СТО</v>
      </c>
      <c r="L536" s="44">
        <v>93401000000</v>
      </c>
      <c r="M536" s="36" t="s">
        <v>1247</v>
      </c>
      <c r="N536" s="36" t="s">
        <v>2418</v>
      </c>
      <c r="O536" s="36" t="str">
        <f t="shared" si="27"/>
        <v>Поставка топлива для реактивных двигателей марки ТС-1 (ГОСТ 10227-86) для обеспечения работы мобильной ГТЭС в г. Кызыл</v>
      </c>
      <c r="P536" s="36" t="s">
        <v>2394</v>
      </c>
      <c r="Q536" s="36" t="s">
        <v>109</v>
      </c>
      <c r="R536" s="36" t="s">
        <v>875</v>
      </c>
      <c r="S536" s="36">
        <v>5110202</v>
      </c>
      <c r="T536" s="36">
        <v>168</v>
      </c>
      <c r="U536" s="36" t="s">
        <v>1626</v>
      </c>
      <c r="V536" s="45">
        <v>210</v>
      </c>
      <c r="W536" s="46">
        <v>7350</v>
      </c>
      <c r="X536" s="46">
        <f t="shared" si="22"/>
        <v>7350</v>
      </c>
      <c r="Y536" s="36">
        <v>2015</v>
      </c>
      <c r="Z536" s="36" t="s">
        <v>194</v>
      </c>
      <c r="AA536" s="36">
        <v>2015</v>
      </c>
      <c r="AB536" s="36" t="s">
        <v>194</v>
      </c>
      <c r="AC536" s="47">
        <v>2015</v>
      </c>
      <c r="AD536" s="36" t="s">
        <v>194</v>
      </c>
      <c r="AE536" s="47">
        <v>2015</v>
      </c>
      <c r="AF536" s="36" t="s">
        <v>194</v>
      </c>
      <c r="AG536" s="36">
        <v>2015</v>
      </c>
      <c r="AH536" s="36" t="s">
        <v>84</v>
      </c>
      <c r="AI536" s="36">
        <v>2015</v>
      </c>
      <c r="AJ536" s="36" t="s">
        <v>84</v>
      </c>
      <c r="AK536" s="36" t="s">
        <v>136</v>
      </c>
      <c r="AL536" s="36" t="s">
        <v>137</v>
      </c>
      <c r="AM536" s="36" t="s">
        <v>138</v>
      </c>
      <c r="AN536" s="36" t="s">
        <v>88</v>
      </c>
      <c r="AO536" s="36" t="s">
        <v>88</v>
      </c>
      <c r="AP536" s="36"/>
      <c r="AQ536" s="29"/>
      <c r="AR536" s="29" t="s">
        <v>552</v>
      </c>
    </row>
    <row r="537" spans="1:44" ht="120" hidden="1" customHeight="1" x14ac:dyDescent="0.25">
      <c r="A537" s="42" t="s">
        <v>2513</v>
      </c>
      <c r="B537" s="36">
        <f t="shared" si="26"/>
        <v>500</v>
      </c>
      <c r="C537" s="36" t="s">
        <v>2514</v>
      </c>
      <c r="D537" s="29" t="s">
        <v>2274</v>
      </c>
      <c r="E537" s="36"/>
      <c r="F537" s="36">
        <v>8</v>
      </c>
      <c r="G537" s="36"/>
      <c r="H537" s="47" t="s">
        <v>531</v>
      </c>
      <c r="I537" s="36" t="s">
        <v>72</v>
      </c>
      <c r="J537" s="36" t="s">
        <v>531</v>
      </c>
      <c r="K537" s="36" t="s">
        <v>531</v>
      </c>
      <c r="L537" s="44">
        <v>45000000000</v>
      </c>
      <c r="M537" s="36" t="s">
        <v>532</v>
      </c>
      <c r="N537" s="36" t="s">
        <v>547</v>
      </c>
      <c r="O537" s="36" t="s">
        <v>548</v>
      </c>
      <c r="P537" s="36" t="s">
        <v>549</v>
      </c>
      <c r="Q537" s="36"/>
      <c r="R537" s="36" t="s">
        <v>550</v>
      </c>
      <c r="S537" s="36">
        <v>6613070</v>
      </c>
      <c r="T537" s="36">
        <v>796</v>
      </c>
      <c r="U537" s="36" t="s">
        <v>245</v>
      </c>
      <c r="V537" s="45">
        <v>1</v>
      </c>
      <c r="W537" s="51">
        <v>161</v>
      </c>
      <c r="X537" s="46">
        <f t="shared" si="22"/>
        <v>161</v>
      </c>
      <c r="Y537" s="36">
        <v>2015</v>
      </c>
      <c r="Z537" s="29" t="s">
        <v>194</v>
      </c>
      <c r="AA537" s="36">
        <v>2015</v>
      </c>
      <c r="AB537" s="29" t="s">
        <v>194</v>
      </c>
      <c r="AC537" s="47">
        <v>2015</v>
      </c>
      <c r="AD537" s="36" t="s">
        <v>194</v>
      </c>
      <c r="AE537" s="47">
        <v>2015</v>
      </c>
      <c r="AF537" s="36" t="s">
        <v>194</v>
      </c>
      <c r="AG537" s="36">
        <v>2015</v>
      </c>
      <c r="AH537" s="36" t="s">
        <v>84</v>
      </c>
      <c r="AI537" s="36">
        <v>2016</v>
      </c>
      <c r="AJ537" s="36" t="s">
        <v>84</v>
      </c>
      <c r="AK537" s="36" t="s">
        <v>136</v>
      </c>
      <c r="AL537" s="36" t="s">
        <v>137</v>
      </c>
      <c r="AM537" s="36" t="s">
        <v>138</v>
      </c>
      <c r="AN537" s="36" t="s">
        <v>88</v>
      </c>
      <c r="AO537" s="36" t="s">
        <v>89</v>
      </c>
      <c r="AP537" s="36"/>
      <c r="AQ537" s="29" t="s">
        <v>512</v>
      </c>
      <c r="AR537" s="29" t="s">
        <v>552</v>
      </c>
    </row>
    <row r="538" spans="1:44" ht="135" hidden="1" customHeight="1" x14ac:dyDescent="0.25">
      <c r="A538" s="42" t="s">
        <v>2515</v>
      </c>
      <c r="B538" s="36">
        <f t="shared" si="26"/>
        <v>501</v>
      </c>
      <c r="C538" s="36" t="s">
        <v>2516</v>
      </c>
      <c r="D538" s="29" t="s">
        <v>2274</v>
      </c>
      <c r="E538" s="36"/>
      <c r="F538" s="36">
        <v>8</v>
      </c>
      <c r="G538" s="36"/>
      <c r="H538" s="47" t="s">
        <v>531</v>
      </c>
      <c r="I538" s="36" t="s">
        <v>72</v>
      </c>
      <c r="J538" s="36" t="s">
        <v>531</v>
      </c>
      <c r="K538" s="36" t="s">
        <v>531</v>
      </c>
      <c r="L538" s="44">
        <v>45000000000</v>
      </c>
      <c r="M538" s="36" t="s">
        <v>532</v>
      </c>
      <c r="N538" s="36" t="s">
        <v>2517</v>
      </c>
      <c r="O538" s="36" t="str">
        <f t="shared" ref="O538:O543" si="30">N538</f>
        <v>Услуги по проведению предэкзаменационной подготовки и аттестации членов аттестационной комиссии ОАО «Мобильные ГТЭС» безопасным методам и приемам выполнения работ на высоте</v>
      </c>
      <c r="P538" s="36" t="s">
        <v>2518</v>
      </c>
      <c r="Q538" s="36"/>
      <c r="R538" s="36" t="s">
        <v>544</v>
      </c>
      <c r="S538" s="36">
        <v>8090020</v>
      </c>
      <c r="T538" s="36">
        <v>642</v>
      </c>
      <c r="U538" s="36" t="s">
        <v>147</v>
      </c>
      <c r="V538" s="45">
        <v>1</v>
      </c>
      <c r="W538" s="46">
        <v>30</v>
      </c>
      <c r="X538" s="46">
        <f t="shared" si="22"/>
        <v>30</v>
      </c>
      <c r="Y538" s="36">
        <v>2015</v>
      </c>
      <c r="Z538" s="36" t="s">
        <v>194</v>
      </c>
      <c r="AA538" s="36">
        <v>2015</v>
      </c>
      <c r="AB538" s="36" t="s">
        <v>194</v>
      </c>
      <c r="AC538" s="47">
        <v>2015</v>
      </c>
      <c r="AD538" s="36" t="s">
        <v>194</v>
      </c>
      <c r="AE538" s="47">
        <v>2015</v>
      </c>
      <c r="AF538" s="36" t="s">
        <v>194</v>
      </c>
      <c r="AG538" s="36">
        <v>2015</v>
      </c>
      <c r="AH538" s="36" t="s">
        <v>84</v>
      </c>
      <c r="AI538" s="36">
        <v>2015</v>
      </c>
      <c r="AJ538" s="36" t="s">
        <v>84</v>
      </c>
      <c r="AK538" s="36" t="s">
        <v>247</v>
      </c>
      <c r="AL538" s="36" t="s">
        <v>86</v>
      </c>
      <c r="AM538" s="36" t="s">
        <v>109</v>
      </c>
      <c r="AN538" s="36" t="s">
        <v>88</v>
      </c>
      <c r="AO538" s="36" t="s">
        <v>89</v>
      </c>
      <c r="AP538" s="36"/>
      <c r="AQ538" s="29"/>
      <c r="AR538" s="29" t="s">
        <v>552</v>
      </c>
    </row>
    <row r="539" spans="1:44" ht="90.75" hidden="1" customHeight="1" x14ac:dyDescent="0.25">
      <c r="A539" s="42" t="s">
        <v>2519</v>
      </c>
      <c r="B539" s="36">
        <f t="shared" si="26"/>
        <v>502</v>
      </c>
      <c r="C539" s="36" t="s">
        <v>2520</v>
      </c>
      <c r="D539" s="29" t="s">
        <v>2274</v>
      </c>
      <c r="E539" s="36"/>
      <c r="F539" s="36"/>
      <c r="G539" s="36" t="s">
        <v>342</v>
      </c>
      <c r="H539" s="47" t="s">
        <v>531</v>
      </c>
      <c r="I539" s="36" t="s">
        <v>72</v>
      </c>
      <c r="J539" s="36" t="str">
        <f>H539</f>
        <v>Служба по ОТиПБ</v>
      </c>
      <c r="K539" s="36" t="str">
        <f>J539</f>
        <v>Служба по ОТиПБ</v>
      </c>
      <c r="L539" s="44" t="s">
        <v>94</v>
      </c>
      <c r="M539" s="36" t="s">
        <v>95</v>
      </c>
      <c r="N539" s="36" t="s">
        <v>2521</v>
      </c>
      <c r="O539" s="36" t="str">
        <f t="shared" si="30"/>
        <v>Услуги по проведению экспертизы проектной документации по ликвидации опасных производственных объектов</v>
      </c>
      <c r="P539" s="36" t="s">
        <v>2522</v>
      </c>
      <c r="Q539" s="36" t="s">
        <v>109</v>
      </c>
      <c r="R539" s="36" t="s">
        <v>1236</v>
      </c>
      <c r="S539" s="36">
        <v>4560000</v>
      </c>
      <c r="T539" s="36">
        <v>642</v>
      </c>
      <c r="U539" s="36" t="s">
        <v>147</v>
      </c>
      <c r="V539" s="45">
        <v>1</v>
      </c>
      <c r="W539" s="46">
        <v>650</v>
      </c>
      <c r="X539" s="46">
        <f t="shared" si="22"/>
        <v>650</v>
      </c>
      <c r="Y539" s="36">
        <v>2015</v>
      </c>
      <c r="Z539" s="36" t="s">
        <v>84</v>
      </c>
      <c r="AA539" s="36">
        <v>2015</v>
      </c>
      <c r="AB539" s="36" t="s">
        <v>84</v>
      </c>
      <c r="AC539" s="47">
        <v>2015</v>
      </c>
      <c r="AD539" s="36" t="s">
        <v>84</v>
      </c>
      <c r="AE539" s="47">
        <v>2015</v>
      </c>
      <c r="AF539" s="36" t="s">
        <v>84</v>
      </c>
      <c r="AG539" s="36">
        <v>2015</v>
      </c>
      <c r="AH539" s="36" t="s">
        <v>84</v>
      </c>
      <c r="AI539" s="36">
        <v>2015</v>
      </c>
      <c r="AJ539" s="36" t="s">
        <v>82</v>
      </c>
      <c r="AK539" s="36" t="s">
        <v>136</v>
      </c>
      <c r="AL539" s="36" t="s">
        <v>137</v>
      </c>
      <c r="AM539" s="36" t="s">
        <v>138</v>
      </c>
      <c r="AN539" s="36" t="s">
        <v>88</v>
      </c>
      <c r="AO539" s="36" t="s">
        <v>89</v>
      </c>
      <c r="AP539" s="36"/>
      <c r="AQ539" s="29" t="s">
        <v>109</v>
      </c>
      <c r="AR539" s="29" t="s">
        <v>1739</v>
      </c>
    </row>
    <row r="540" spans="1:44" ht="80.25" hidden="1" customHeight="1" x14ac:dyDescent="0.25">
      <c r="A540" s="42" t="s">
        <v>2523</v>
      </c>
      <c r="B540" s="36">
        <f t="shared" si="26"/>
        <v>503</v>
      </c>
      <c r="C540" s="36" t="s">
        <v>2524</v>
      </c>
      <c r="D540" s="29" t="s">
        <v>2274</v>
      </c>
      <c r="E540" s="36"/>
      <c r="F540" s="36"/>
      <c r="G540" s="36"/>
      <c r="H540" s="47" t="s">
        <v>1246</v>
      </c>
      <c r="I540" s="36" t="s">
        <v>72</v>
      </c>
      <c r="J540" s="36" t="s">
        <v>1246</v>
      </c>
      <c r="K540" s="36" t="s">
        <v>1246</v>
      </c>
      <c r="L540" s="44">
        <v>93401000000</v>
      </c>
      <c r="M540" s="36" t="s">
        <v>1247</v>
      </c>
      <c r="N540" s="36" t="s">
        <v>2525</v>
      </c>
      <c r="O540" s="36" t="str">
        <f t="shared" si="30"/>
        <v>Оказание услуг оказание услуг мобильной (сотовой) связи (Доп.соглашение)</v>
      </c>
      <c r="P540" s="36" t="s">
        <v>779</v>
      </c>
      <c r="Q540" s="36" t="s">
        <v>109</v>
      </c>
      <c r="R540" s="36" t="s">
        <v>976</v>
      </c>
      <c r="S540" s="36"/>
      <c r="T540" s="36">
        <v>642</v>
      </c>
      <c r="U540" s="36" t="s">
        <v>147</v>
      </c>
      <c r="V540" s="45">
        <v>1</v>
      </c>
      <c r="W540" s="46">
        <v>30</v>
      </c>
      <c r="X540" s="46">
        <f t="shared" si="22"/>
        <v>30</v>
      </c>
      <c r="Y540" s="36">
        <v>2015</v>
      </c>
      <c r="Z540" s="36" t="s">
        <v>194</v>
      </c>
      <c r="AA540" s="36">
        <v>2015</v>
      </c>
      <c r="AB540" s="36" t="s">
        <v>194</v>
      </c>
      <c r="AC540" s="47">
        <v>2015</v>
      </c>
      <c r="AD540" s="36" t="s">
        <v>194</v>
      </c>
      <c r="AE540" s="47">
        <v>2015</v>
      </c>
      <c r="AF540" s="36" t="s">
        <v>194</v>
      </c>
      <c r="AG540" s="36">
        <v>2015</v>
      </c>
      <c r="AH540" s="36" t="s">
        <v>194</v>
      </c>
      <c r="AI540" s="36">
        <v>2015</v>
      </c>
      <c r="AJ540" s="36" t="s">
        <v>82</v>
      </c>
      <c r="AK540" s="36" t="s">
        <v>85</v>
      </c>
      <c r="AL540" s="36" t="s">
        <v>86</v>
      </c>
      <c r="AM540" s="36"/>
      <c r="AN540" s="36" t="s">
        <v>88</v>
      </c>
      <c r="AO540" s="36" t="s">
        <v>88</v>
      </c>
      <c r="AP540" s="36" t="s">
        <v>2526</v>
      </c>
      <c r="AQ540" s="29"/>
      <c r="AR540" s="29" t="s">
        <v>1739</v>
      </c>
    </row>
    <row r="541" spans="1:44" ht="396" hidden="1" customHeight="1" x14ac:dyDescent="0.25">
      <c r="A541" s="42" t="s">
        <v>2527</v>
      </c>
      <c r="B541" s="36">
        <f t="shared" si="26"/>
        <v>504</v>
      </c>
      <c r="C541" s="36" t="s">
        <v>2528</v>
      </c>
      <c r="D541" s="29" t="s">
        <v>2274</v>
      </c>
      <c r="E541" s="36"/>
      <c r="F541" s="36"/>
      <c r="G541" s="36" t="s">
        <v>342</v>
      </c>
      <c r="H541" s="47" t="s">
        <v>2388</v>
      </c>
      <c r="I541" s="36" t="s">
        <v>72</v>
      </c>
      <c r="J541" s="36" t="str">
        <f>H541</f>
        <v>УРП</v>
      </c>
      <c r="K541" s="36" t="str">
        <f>J541</f>
        <v>УРП</v>
      </c>
      <c r="L541" s="44" t="s">
        <v>94</v>
      </c>
      <c r="M541" s="36" t="s">
        <v>95</v>
      </c>
      <c r="N541" s="36" t="s">
        <v>2529</v>
      </c>
      <c r="O541" s="36" t="str">
        <f t="shared" si="30"/>
        <v>Поставка Программного комплекса "ГРАНД-Смета" «Базы данных «Территориальные единичные расценки (ТЕР) по субъектам Российской Федерации в формате ПК «ГРАНД-Смета». Калининградская область» и права на их использование»</v>
      </c>
      <c r="P541" s="36" t="s">
        <v>2530</v>
      </c>
      <c r="Q541" s="36" t="s">
        <v>109</v>
      </c>
      <c r="R541" s="36" t="s">
        <v>2531</v>
      </c>
      <c r="S541" s="36">
        <v>7220000</v>
      </c>
      <c r="T541" s="36">
        <v>796</v>
      </c>
      <c r="U541" s="36" t="s">
        <v>2532</v>
      </c>
      <c r="V541" s="45">
        <v>2</v>
      </c>
      <c r="W541" s="46">
        <v>28</v>
      </c>
      <c r="X541" s="46">
        <f t="shared" si="22"/>
        <v>28</v>
      </c>
      <c r="Y541" s="36">
        <v>2015</v>
      </c>
      <c r="Z541" s="36" t="s">
        <v>84</v>
      </c>
      <c r="AA541" s="36">
        <v>2015</v>
      </c>
      <c r="AB541" s="36" t="s">
        <v>84</v>
      </c>
      <c r="AC541" s="47">
        <v>2015</v>
      </c>
      <c r="AD541" s="36" t="s">
        <v>84</v>
      </c>
      <c r="AE541" s="47">
        <v>2015</v>
      </c>
      <c r="AF541" s="36" t="s">
        <v>84</v>
      </c>
      <c r="AG541" s="36">
        <v>2015</v>
      </c>
      <c r="AH541" s="36" t="s">
        <v>84</v>
      </c>
      <c r="AI541" s="36">
        <v>2015</v>
      </c>
      <c r="AJ541" s="36" t="s">
        <v>84</v>
      </c>
      <c r="AK541" s="36" t="s">
        <v>247</v>
      </c>
      <c r="AL541" s="36" t="s">
        <v>86</v>
      </c>
      <c r="AM541" s="36"/>
      <c r="AN541" s="36" t="s">
        <v>88</v>
      </c>
      <c r="AO541" s="36" t="s">
        <v>89</v>
      </c>
      <c r="AP541" s="36"/>
      <c r="AQ541" s="29" t="s">
        <v>109</v>
      </c>
      <c r="AR541" s="29" t="s">
        <v>1739</v>
      </c>
    </row>
    <row r="542" spans="1:44" ht="89.25" hidden="1" customHeight="1" x14ac:dyDescent="0.25">
      <c r="A542" s="42" t="s">
        <v>2533</v>
      </c>
      <c r="B542" s="36">
        <f t="shared" si="26"/>
        <v>505</v>
      </c>
      <c r="C542" s="36" t="s">
        <v>2534</v>
      </c>
      <c r="D542" s="29" t="s">
        <v>2274</v>
      </c>
      <c r="E542" s="36"/>
      <c r="F542" s="36"/>
      <c r="G542" s="36" t="s">
        <v>342</v>
      </c>
      <c r="H542" s="47" t="s">
        <v>607</v>
      </c>
      <c r="I542" s="36" t="s">
        <v>72</v>
      </c>
      <c r="J542" s="36" t="str">
        <f>H542</f>
        <v>ОП Крым</v>
      </c>
      <c r="K542" s="36" t="str">
        <f>J542</f>
        <v>ОП Крым</v>
      </c>
      <c r="L542" s="44" t="s">
        <v>2313</v>
      </c>
      <c r="M542" s="36" t="s">
        <v>649</v>
      </c>
      <c r="N542" s="36" t="s">
        <v>2535</v>
      </c>
      <c r="O542" s="36" t="str">
        <f t="shared" si="30"/>
        <v>Поставка автомобиля Шевроле «Нива»</v>
      </c>
      <c r="P542" s="36" t="s">
        <v>2214</v>
      </c>
      <c r="Q542" s="36" t="s">
        <v>109</v>
      </c>
      <c r="R542" s="36" t="s">
        <v>2316</v>
      </c>
      <c r="S542" s="36">
        <v>3410000</v>
      </c>
      <c r="T542" s="36">
        <v>642</v>
      </c>
      <c r="U542" s="36" t="s">
        <v>147</v>
      </c>
      <c r="V542" s="45">
        <v>1</v>
      </c>
      <c r="W542" s="46">
        <v>650</v>
      </c>
      <c r="X542" s="46">
        <f t="shared" si="22"/>
        <v>650</v>
      </c>
      <c r="Y542" s="36">
        <v>2015</v>
      </c>
      <c r="Z542" s="36" t="s">
        <v>84</v>
      </c>
      <c r="AA542" s="36">
        <v>2015</v>
      </c>
      <c r="AB542" s="36" t="s">
        <v>84</v>
      </c>
      <c r="AC542" s="47">
        <v>2015</v>
      </c>
      <c r="AD542" s="36" t="s">
        <v>84</v>
      </c>
      <c r="AE542" s="47">
        <v>2015</v>
      </c>
      <c r="AF542" s="36" t="s">
        <v>84</v>
      </c>
      <c r="AG542" s="36">
        <v>2015</v>
      </c>
      <c r="AH542" s="36" t="s">
        <v>84</v>
      </c>
      <c r="AI542" s="36">
        <v>2016</v>
      </c>
      <c r="AJ542" s="36" t="s">
        <v>84</v>
      </c>
      <c r="AK542" s="36" t="s">
        <v>136</v>
      </c>
      <c r="AL542" s="36" t="s">
        <v>137</v>
      </c>
      <c r="AM542" s="36" t="s">
        <v>138</v>
      </c>
      <c r="AN542" s="36" t="s">
        <v>88</v>
      </c>
      <c r="AO542" s="36" t="s">
        <v>89</v>
      </c>
      <c r="AP542" s="36"/>
      <c r="AQ542" s="29" t="s">
        <v>109</v>
      </c>
      <c r="AR542" s="29" t="s">
        <v>2536</v>
      </c>
    </row>
    <row r="543" spans="1:44" ht="89.25" hidden="1" customHeight="1" x14ac:dyDescent="0.25">
      <c r="A543" s="42" t="s">
        <v>922</v>
      </c>
      <c r="B543" s="36">
        <f t="shared" si="26"/>
        <v>506</v>
      </c>
      <c r="C543" s="36" t="s">
        <v>2537</v>
      </c>
      <c r="D543" s="29" t="s">
        <v>2274</v>
      </c>
      <c r="E543" s="36"/>
      <c r="F543" s="36"/>
      <c r="G543" s="36" t="s">
        <v>342</v>
      </c>
      <c r="H543" s="47" t="s">
        <v>607</v>
      </c>
      <c r="I543" s="36" t="s">
        <v>72</v>
      </c>
      <c r="J543" s="36" t="str">
        <f>H543</f>
        <v>ОП Крым</v>
      </c>
      <c r="K543" s="36" t="str">
        <f>J543</f>
        <v>ОП Крым</v>
      </c>
      <c r="L543" s="44" t="s">
        <v>2313</v>
      </c>
      <c r="M543" s="36" t="s">
        <v>649</v>
      </c>
      <c r="N543" s="36" t="s">
        <v>2538</v>
      </c>
      <c r="O543" s="36" t="str">
        <f t="shared" si="30"/>
        <v>Поставка нового автомобиля УАЗ «Патриот»</v>
      </c>
      <c r="P543" s="36" t="s">
        <v>2214</v>
      </c>
      <c r="Q543" s="36" t="s">
        <v>109</v>
      </c>
      <c r="R543" s="36" t="s">
        <v>2316</v>
      </c>
      <c r="S543" s="36">
        <v>3410000</v>
      </c>
      <c r="T543" s="36">
        <v>642</v>
      </c>
      <c r="U543" s="36" t="s">
        <v>147</v>
      </c>
      <c r="V543" s="45">
        <v>1</v>
      </c>
      <c r="W543" s="46">
        <v>870</v>
      </c>
      <c r="X543" s="46">
        <f t="shared" si="22"/>
        <v>870</v>
      </c>
      <c r="Y543" s="36">
        <v>2015</v>
      </c>
      <c r="Z543" s="36" t="s">
        <v>84</v>
      </c>
      <c r="AA543" s="36">
        <v>2015</v>
      </c>
      <c r="AB543" s="36" t="s">
        <v>84</v>
      </c>
      <c r="AC543" s="47">
        <v>2015</v>
      </c>
      <c r="AD543" s="36" t="s">
        <v>84</v>
      </c>
      <c r="AE543" s="47">
        <v>2015</v>
      </c>
      <c r="AF543" s="36" t="s">
        <v>84</v>
      </c>
      <c r="AG543" s="36">
        <v>2015</v>
      </c>
      <c r="AH543" s="36" t="s">
        <v>84</v>
      </c>
      <c r="AI543" s="36">
        <v>2016</v>
      </c>
      <c r="AJ543" s="36" t="s">
        <v>84</v>
      </c>
      <c r="AK543" s="36" t="s">
        <v>136</v>
      </c>
      <c r="AL543" s="36" t="s">
        <v>137</v>
      </c>
      <c r="AM543" s="36" t="s">
        <v>138</v>
      </c>
      <c r="AN543" s="36" t="s">
        <v>88</v>
      </c>
      <c r="AO543" s="36" t="s">
        <v>89</v>
      </c>
      <c r="AP543" s="36"/>
      <c r="AQ543" s="29" t="s">
        <v>109</v>
      </c>
      <c r="AR543" s="29" t="s">
        <v>2536</v>
      </c>
    </row>
    <row r="544" spans="1:44" ht="75" hidden="1" customHeight="1" x14ac:dyDescent="0.25">
      <c r="A544" s="42" t="s">
        <v>2539</v>
      </c>
      <c r="B544" s="36">
        <f t="shared" si="26"/>
        <v>507</v>
      </c>
      <c r="C544" s="36" t="s">
        <v>2540</v>
      </c>
      <c r="D544" s="29" t="s">
        <v>2274</v>
      </c>
      <c r="E544" s="36" t="s">
        <v>109</v>
      </c>
      <c r="F544" s="36">
        <v>8</v>
      </c>
      <c r="G544" s="36" t="s">
        <v>109</v>
      </c>
      <c r="H544" s="47" t="s">
        <v>607</v>
      </c>
      <c r="I544" s="36" t="s">
        <v>72</v>
      </c>
      <c r="J544" s="36" t="s">
        <v>607</v>
      </c>
      <c r="K544" s="36" t="s">
        <v>607</v>
      </c>
      <c r="L544" s="44" t="s">
        <v>109</v>
      </c>
      <c r="M544" s="36" t="s">
        <v>649</v>
      </c>
      <c r="N544" s="36" t="s">
        <v>2066</v>
      </c>
      <c r="O544" s="36" t="s">
        <v>2066</v>
      </c>
      <c r="P544" s="36" t="s">
        <v>2067</v>
      </c>
      <c r="Q544" s="36" t="s">
        <v>109</v>
      </c>
      <c r="R544" s="36" t="s">
        <v>1150</v>
      </c>
      <c r="S544" s="36">
        <v>5050000</v>
      </c>
      <c r="T544" s="36" t="s">
        <v>224</v>
      </c>
      <c r="U544" s="36" t="s">
        <v>147</v>
      </c>
      <c r="V544" s="45">
        <v>1</v>
      </c>
      <c r="W544" s="46">
        <v>7200</v>
      </c>
      <c r="X544" s="46">
        <f t="shared" si="22"/>
        <v>7200</v>
      </c>
      <c r="Y544" s="36">
        <v>2015</v>
      </c>
      <c r="Z544" s="36" t="s">
        <v>84</v>
      </c>
      <c r="AA544" s="36">
        <v>2015</v>
      </c>
      <c r="AB544" s="36" t="s">
        <v>84</v>
      </c>
      <c r="AC544" s="47">
        <v>2015</v>
      </c>
      <c r="AD544" s="36" t="s">
        <v>84</v>
      </c>
      <c r="AE544" s="47">
        <v>2015</v>
      </c>
      <c r="AF544" s="36" t="s">
        <v>82</v>
      </c>
      <c r="AG544" s="36">
        <v>2015</v>
      </c>
      <c r="AH544" s="36" t="s">
        <v>82</v>
      </c>
      <c r="AI544" s="36">
        <v>2016</v>
      </c>
      <c r="AJ544" s="36" t="s">
        <v>82</v>
      </c>
      <c r="AK544" s="36" t="s">
        <v>136</v>
      </c>
      <c r="AL544" s="36" t="s">
        <v>137</v>
      </c>
      <c r="AM544" s="36" t="s">
        <v>138</v>
      </c>
      <c r="AN544" s="36" t="s">
        <v>88</v>
      </c>
      <c r="AO544" s="36" t="s">
        <v>89</v>
      </c>
      <c r="AP544" s="36" t="s">
        <v>109</v>
      </c>
      <c r="AQ544" s="29" t="s">
        <v>109</v>
      </c>
      <c r="AR544" s="29" t="s">
        <v>2541</v>
      </c>
    </row>
    <row r="545" spans="1:44" ht="78" hidden="1" customHeight="1" x14ac:dyDescent="0.25">
      <c r="A545" s="42" t="s">
        <v>2542</v>
      </c>
      <c r="B545" s="36">
        <f t="shared" si="26"/>
        <v>508</v>
      </c>
      <c r="C545" s="36" t="s">
        <v>2543</v>
      </c>
      <c r="D545" s="29" t="s">
        <v>2469</v>
      </c>
      <c r="E545" s="36"/>
      <c r="F545" s="36">
        <v>8</v>
      </c>
      <c r="G545" s="36"/>
      <c r="H545" s="47" t="s">
        <v>2492</v>
      </c>
      <c r="I545" s="36" t="s">
        <v>72</v>
      </c>
      <c r="J545" s="36" t="str">
        <f>H545</f>
        <v>ОП Юг</v>
      </c>
      <c r="K545" s="36" t="str">
        <f>J545</f>
        <v>ОП Юг</v>
      </c>
      <c r="L545" s="44" t="s">
        <v>733</v>
      </c>
      <c r="M545" s="36" t="s">
        <v>734</v>
      </c>
      <c r="N545" s="36" t="s">
        <v>2544</v>
      </c>
      <c r="O545" s="36" t="str">
        <f>N545</f>
        <v>Услуги по техническому обслуживанию системы ТСОПС на площадке размещения мобильных ГТЭС</v>
      </c>
      <c r="P545" s="36" t="s">
        <v>2545</v>
      </c>
      <c r="Q545" s="36"/>
      <c r="R545" s="36" t="s">
        <v>1283</v>
      </c>
      <c r="S545" s="36">
        <v>3221130</v>
      </c>
      <c r="T545" s="36">
        <v>642</v>
      </c>
      <c r="U545" s="36" t="s">
        <v>147</v>
      </c>
      <c r="V545" s="45">
        <v>1</v>
      </c>
      <c r="W545" s="46">
        <v>270</v>
      </c>
      <c r="X545" s="46">
        <f t="shared" si="22"/>
        <v>270</v>
      </c>
      <c r="Y545" s="36">
        <v>2015</v>
      </c>
      <c r="Z545" s="36" t="s">
        <v>84</v>
      </c>
      <c r="AA545" s="36">
        <v>2015</v>
      </c>
      <c r="AB545" s="36" t="s">
        <v>84</v>
      </c>
      <c r="AC545" s="36">
        <v>2015</v>
      </c>
      <c r="AD545" s="36" t="s">
        <v>82</v>
      </c>
      <c r="AE545" s="36">
        <v>2015</v>
      </c>
      <c r="AF545" s="36" t="s">
        <v>82</v>
      </c>
      <c r="AG545" s="36">
        <v>2015</v>
      </c>
      <c r="AH545" s="36" t="s">
        <v>82</v>
      </c>
      <c r="AI545" s="36">
        <v>2016</v>
      </c>
      <c r="AJ545" s="36" t="s">
        <v>84</v>
      </c>
      <c r="AK545" s="36" t="s">
        <v>136</v>
      </c>
      <c r="AL545" s="36" t="s">
        <v>137</v>
      </c>
      <c r="AM545" s="36" t="s">
        <v>138</v>
      </c>
      <c r="AN545" s="36" t="s">
        <v>88</v>
      </c>
      <c r="AO545" s="36" t="s">
        <v>89</v>
      </c>
      <c r="AP545" s="29"/>
      <c r="AQ545" s="29"/>
      <c r="AR545" s="29" t="s">
        <v>187</v>
      </c>
    </row>
    <row r="546" spans="1:44" ht="105.75" hidden="1" customHeight="1" x14ac:dyDescent="0.25">
      <c r="A546" s="42" t="s">
        <v>2546</v>
      </c>
      <c r="B546" s="36">
        <f t="shared" si="26"/>
        <v>509</v>
      </c>
      <c r="C546" s="36" t="s">
        <v>2547</v>
      </c>
      <c r="D546" s="29" t="s">
        <v>2274</v>
      </c>
      <c r="E546" s="36"/>
      <c r="F546" s="36"/>
      <c r="G546" s="36"/>
      <c r="H546" s="47" t="s">
        <v>1246</v>
      </c>
      <c r="I546" s="36" t="s">
        <v>72</v>
      </c>
      <c r="J546" s="36" t="s">
        <v>1246</v>
      </c>
      <c r="K546" s="36" t="s">
        <v>1246</v>
      </c>
      <c r="L546" s="44">
        <v>93401000000</v>
      </c>
      <c r="M546" s="36" t="s">
        <v>1247</v>
      </c>
      <c r="N546" s="36" t="s">
        <v>2548</v>
      </c>
      <c r="O546" s="36" t="str">
        <f>N546</f>
        <v>Поставка авторезины для служебного автомобиля IVEKO и ППЦ 966611 Обособленного подразделения «Мобильные ГТЭ Тыва»</v>
      </c>
      <c r="P546" s="36" t="s">
        <v>2549</v>
      </c>
      <c r="Q546" s="36" t="s">
        <v>109</v>
      </c>
      <c r="R546" s="36" t="s">
        <v>2550</v>
      </c>
      <c r="S546" s="36">
        <v>251110</v>
      </c>
      <c r="T546" s="36">
        <v>642</v>
      </c>
      <c r="U546" s="36" t="s">
        <v>147</v>
      </c>
      <c r="V546" s="45">
        <v>1</v>
      </c>
      <c r="W546" s="46">
        <v>355</v>
      </c>
      <c r="X546" s="46">
        <f t="shared" si="22"/>
        <v>355</v>
      </c>
      <c r="Y546" s="36">
        <v>2015</v>
      </c>
      <c r="Z546" s="36" t="s">
        <v>84</v>
      </c>
      <c r="AA546" s="36">
        <v>2015</v>
      </c>
      <c r="AB546" s="36" t="s">
        <v>84</v>
      </c>
      <c r="AC546" s="36">
        <v>2015</v>
      </c>
      <c r="AD546" s="36" t="s">
        <v>82</v>
      </c>
      <c r="AE546" s="36">
        <v>2015</v>
      </c>
      <c r="AF546" s="36" t="s">
        <v>82</v>
      </c>
      <c r="AG546" s="36">
        <v>2015</v>
      </c>
      <c r="AH546" s="36" t="s">
        <v>82</v>
      </c>
      <c r="AI546" s="36">
        <v>2016</v>
      </c>
      <c r="AJ546" s="36" t="s">
        <v>84</v>
      </c>
      <c r="AK546" s="36" t="s">
        <v>136</v>
      </c>
      <c r="AL546" s="36" t="s">
        <v>137</v>
      </c>
      <c r="AM546" s="36" t="s">
        <v>138</v>
      </c>
      <c r="AN546" s="36" t="s">
        <v>88</v>
      </c>
      <c r="AO546" s="36" t="s">
        <v>88</v>
      </c>
      <c r="AP546" s="36"/>
      <c r="AQ546" s="29"/>
      <c r="AR546" s="29" t="s">
        <v>187</v>
      </c>
    </row>
    <row r="547" spans="1:44" ht="78" hidden="1" customHeight="1" x14ac:dyDescent="0.25">
      <c r="A547" s="42" t="s">
        <v>2551</v>
      </c>
      <c r="B547" s="36">
        <f t="shared" si="26"/>
        <v>510</v>
      </c>
      <c r="C547" s="36" t="s">
        <v>2552</v>
      </c>
      <c r="D547" s="29" t="s">
        <v>2469</v>
      </c>
      <c r="E547" s="36"/>
      <c r="F547" s="36">
        <v>8</v>
      </c>
      <c r="G547" s="36"/>
      <c r="H547" s="47" t="s">
        <v>2492</v>
      </c>
      <c r="I547" s="36" t="s">
        <v>72</v>
      </c>
      <c r="J547" s="36" t="str">
        <f t="shared" ref="J547:J552" si="31">H547</f>
        <v>ОП Юг</v>
      </c>
      <c r="K547" s="36" t="str">
        <f t="shared" ref="K547:K552" si="32">J547</f>
        <v>ОП Юг</v>
      </c>
      <c r="L547" s="44" t="s">
        <v>733</v>
      </c>
      <c r="M547" s="36" t="s">
        <v>734</v>
      </c>
      <c r="N547" s="36" t="s">
        <v>2553</v>
      </c>
      <c r="O547" s="36" t="str">
        <f>N547</f>
        <v>Услуг по очистке внутренней поверхности автоцистерн топливозаправщиков</v>
      </c>
      <c r="P547" s="36" t="s">
        <v>1224</v>
      </c>
      <c r="Q547" s="36"/>
      <c r="R547" s="36" t="s">
        <v>1205</v>
      </c>
      <c r="S547" s="36">
        <v>4520080</v>
      </c>
      <c r="T547" s="36">
        <v>642</v>
      </c>
      <c r="U547" s="36" t="s">
        <v>147</v>
      </c>
      <c r="V547" s="45">
        <v>1</v>
      </c>
      <c r="W547" s="46">
        <v>99.23</v>
      </c>
      <c r="X547" s="46">
        <f t="shared" si="22"/>
        <v>99.23</v>
      </c>
      <c r="Y547" s="36">
        <v>2015</v>
      </c>
      <c r="Z547" s="36" t="s">
        <v>82</v>
      </c>
      <c r="AA547" s="36">
        <v>2015</v>
      </c>
      <c r="AB547" s="36" t="s">
        <v>82</v>
      </c>
      <c r="AC547" s="36">
        <v>2015</v>
      </c>
      <c r="AD547" s="36" t="s">
        <v>82</v>
      </c>
      <c r="AE547" s="36">
        <v>2015</v>
      </c>
      <c r="AF547" s="36" t="s">
        <v>82</v>
      </c>
      <c r="AG547" s="36">
        <v>2015</v>
      </c>
      <c r="AH547" s="36" t="s">
        <v>83</v>
      </c>
      <c r="AI547" s="36">
        <v>2016</v>
      </c>
      <c r="AJ547" s="36" t="s">
        <v>82</v>
      </c>
      <c r="AK547" s="36" t="s">
        <v>247</v>
      </c>
      <c r="AL547" s="36" t="s">
        <v>86</v>
      </c>
      <c r="AM547" s="36"/>
      <c r="AN547" s="36" t="s">
        <v>88</v>
      </c>
      <c r="AO547" s="36" t="s">
        <v>89</v>
      </c>
      <c r="AP547" s="29"/>
      <c r="AQ547" s="29"/>
      <c r="AR547" s="29" t="s">
        <v>187</v>
      </c>
    </row>
    <row r="548" spans="1:44" ht="124.5" hidden="1" customHeight="1" x14ac:dyDescent="0.25">
      <c r="A548" s="42" t="s">
        <v>2554</v>
      </c>
      <c r="B548" s="36">
        <f t="shared" si="26"/>
        <v>511</v>
      </c>
      <c r="C548" s="36" t="s">
        <v>2555</v>
      </c>
      <c r="D548" s="29" t="s">
        <v>2274</v>
      </c>
      <c r="E548" s="36"/>
      <c r="F548" s="36">
        <v>8</v>
      </c>
      <c r="G548" s="36"/>
      <c r="H548" s="47" t="s">
        <v>842</v>
      </c>
      <c r="I548" s="36" t="s">
        <v>72</v>
      </c>
      <c r="J548" s="36" t="str">
        <f t="shared" si="31"/>
        <v>СТО</v>
      </c>
      <c r="K548" s="36" t="str">
        <f t="shared" si="32"/>
        <v>СТО</v>
      </c>
      <c r="L548" s="44">
        <v>45000000000</v>
      </c>
      <c r="M548" s="36" t="s">
        <v>532</v>
      </c>
      <c r="N548" s="36" t="s">
        <v>2556</v>
      </c>
      <c r="O548" s="36" t="str">
        <f>N548</f>
        <v>Оказание услуг по хранению ЗИП для оборудования мобильных газотурбинных электрических станций</v>
      </c>
      <c r="P548" s="36" t="s">
        <v>2557</v>
      </c>
      <c r="Q548" s="36"/>
      <c r="R548" s="36" t="s">
        <v>2558</v>
      </c>
      <c r="S548" s="36">
        <v>6312020</v>
      </c>
      <c r="T548" s="36">
        <v>642</v>
      </c>
      <c r="U548" s="36" t="s">
        <v>147</v>
      </c>
      <c r="V548" s="45">
        <v>1</v>
      </c>
      <c r="W548" s="46">
        <v>3000</v>
      </c>
      <c r="X548" s="46">
        <f t="shared" si="22"/>
        <v>3000</v>
      </c>
      <c r="Y548" s="36">
        <v>2015</v>
      </c>
      <c r="Z548" s="36" t="s">
        <v>84</v>
      </c>
      <c r="AA548" s="36">
        <v>2015</v>
      </c>
      <c r="AB548" s="36" t="s">
        <v>84</v>
      </c>
      <c r="AC548" s="47">
        <v>2015</v>
      </c>
      <c r="AD548" s="36" t="s">
        <v>84</v>
      </c>
      <c r="AE548" s="47">
        <v>2015</v>
      </c>
      <c r="AF548" s="36" t="s">
        <v>84</v>
      </c>
      <c r="AG548" s="36">
        <v>2015</v>
      </c>
      <c r="AH548" s="36" t="s">
        <v>84</v>
      </c>
      <c r="AI548" s="36">
        <v>2016</v>
      </c>
      <c r="AJ548" s="36" t="s">
        <v>194</v>
      </c>
      <c r="AK548" s="36" t="s">
        <v>136</v>
      </c>
      <c r="AL548" s="36" t="s">
        <v>137</v>
      </c>
      <c r="AM548" s="36" t="s">
        <v>138</v>
      </c>
      <c r="AN548" s="36" t="s">
        <v>88</v>
      </c>
      <c r="AO548" s="36" t="s">
        <v>89</v>
      </c>
      <c r="AP548" s="36"/>
      <c r="AQ548" s="29"/>
      <c r="AR548" s="29" t="s">
        <v>187</v>
      </c>
    </row>
    <row r="549" spans="1:44" ht="229.5" hidden="1" customHeight="1" x14ac:dyDescent="0.25">
      <c r="A549" s="42" t="s">
        <v>2559</v>
      </c>
      <c r="B549" s="36">
        <f t="shared" si="26"/>
        <v>512</v>
      </c>
      <c r="C549" s="36" t="s">
        <v>2560</v>
      </c>
      <c r="D549" s="29" t="s">
        <v>2274</v>
      </c>
      <c r="E549" s="36"/>
      <c r="F549" s="36"/>
      <c r="G549" s="36" t="s">
        <v>342</v>
      </c>
      <c r="H549" s="47" t="s">
        <v>607</v>
      </c>
      <c r="I549" s="36" t="s">
        <v>72</v>
      </c>
      <c r="J549" s="36" t="str">
        <f t="shared" si="31"/>
        <v>ОП Крым</v>
      </c>
      <c r="K549" s="36" t="str">
        <f t="shared" si="32"/>
        <v>ОП Крым</v>
      </c>
      <c r="L549" s="44" t="s">
        <v>2313</v>
      </c>
      <c r="M549" s="36" t="s">
        <v>649</v>
      </c>
      <c r="N549" s="36" t="s">
        <v>2561</v>
      </c>
      <c r="O549" s="36" t="str">
        <f>N549</f>
        <v>Обучение по программам «Безопасность дорожного движения», «Квалификационная подготовка по организации перевозок автомобильным транспортом в пределах Российской Федерации» лиц, ответственных за обеспечение безопасности дорожного движения в ОП  «Мобильные ГТЭС Крым»</v>
      </c>
      <c r="P549" s="36" t="s">
        <v>2562</v>
      </c>
      <c r="Q549" s="36" t="s">
        <v>109</v>
      </c>
      <c r="R549" s="36" t="s">
        <v>429</v>
      </c>
      <c r="S549" s="36">
        <v>8040000</v>
      </c>
      <c r="T549" s="36">
        <v>642</v>
      </c>
      <c r="U549" s="36" t="s">
        <v>147</v>
      </c>
      <c r="V549" s="45">
        <v>1</v>
      </c>
      <c r="W549" s="46">
        <v>36</v>
      </c>
      <c r="X549" s="46">
        <f t="shared" si="22"/>
        <v>36</v>
      </c>
      <c r="Y549" s="36">
        <v>2015</v>
      </c>
      <c r="Z549" s="36" t="s">
        <v>84</v>
      </c>
      <c r="AA549" s="36">
        <v>2015</v>
      </c>
      <c r="AB549" s="36" t="s">
        <v>84</v>
      </c>
      <c r="AC549" s="47">
        <v>2015</v>
      </c>
      <c r="AD549" s="36" t="s">
        <v>84</v>
      </c>
      <c r="AE549" s="47">
        <v>2015</v>
      </c>
      <c r="AF549" s="36" t="s">
        <v>84</v>
      </c>
      <c r="AG549" s="36">
        <v>2015</v>
      </c>
      <c r="AH549" s="36" t="s">
        <v>84</v>
      </c>
      <c r="AI549" s="36">
        <v>2015</v>
      </c>
      <c r="AJ549" s="36" t="s">
        <v>84</v>
      </c>
      <c r="AK549" s="36" t="s">
        <v>247</v>
      </c>
      <c r="AL549" s="36" t="s">
        <v>86</v>
      </c>
      <c r="AM549" s="36"/>
      <c r="AN549" s="36" t="s">
        <v>88</v>
      </c>
      <c r="AO549" s="36" t="s">
        <v>89</v>
      </c>
      <c r="AP549" s="36"/>
      <c r="AQ549" s="29" t="s">
        <v>109</v>
      </c>
      <c r="AR549" s="29" t="s">
        <v>187</v>
      </c>
    </row>
    <row r="550" spans="1:44" ht="53.25" hidden="1" customHeight="1" x14ac:dyDescent="0.25">
      <c r="A550" s="42" t="s">
        <v>2563</v>
      </c>
      <c r="B550" s="36">
        <f t="shared" si="26"/>
        <v>513</v>
      </c>
      <c r="C550" s="36" t="s">
        <v>2564</v>
      </c>
      <c r="D550" s="29" t="s">
        <v>2274</v>
      </c>
      <c r="E550" s="36" t="s">
        <v>109</v>
      </c>
      <c r="F550" s="36">
        <v>3</v>
      </c>
      <c r="G550" s="36" t="s">
        <v>109</v>
      </c>
      <c r="H550" s="43" t="s">
        <v>2486</v>
      </c>
      <c r="I550" s="36" t="s">
        <v>72</v>
      </c>
      <c r="J550" s="36" t="str">
        <f t="shared" si="31"/>
        <v>СЭЭО</v>
      </c>
      <c r="K550" s="36" t="str">
        <f t="shared" si="32"/>
        <v>СЭЭО</v>
      </c>
      <c r="L550" s="44" t="s">
        <v>648</v>
      </c>
      <c r="M550" s="36" t="s">
        <v>649</v>
      </c>
      <c r="N550" s="36" t="s">
        <v>2565</v>
      </c>
      <c r="O550" s="36" t="s">
        <v>696</v>
      </c>
      <c r="P550" s="36" t="s">
        <v>779</v>
      </c>
      <c r="Q550" s="36" t="s">
        <v>109</v>
      </c>
      <c r="R550" s="36" t="s">
        <v>697</v>
      </c>
      <c r="S550" s="36">
        <v>4521263</v>
      </c>
      <c r="T550" s="36">
        <v>642</v>
      </c>
      <c r="U550" s="36" t="s">
        <v>147</v>
      </c>
      <c r="V550" s="45">
        <v>1</v>
      </c>
      <c r="W550" s="46">
        <v>90</v>
      </c>
      <c r="X550" s="46">
        <f t="shared" si="22"/>
        <v>90</v>
      </c>
      <c r="Y550" s="36">
        <v>2015</v>
      </c>
      <c r="Z550" s="36" t="s">
        <v>84</v>
      </c>
      <c r="AA550" s="36">
        <v>2015</v>
      </c>
      <c r="AB550" s="36" t="s">
        <v>84</v>
      </c>
      <c r="AC550" s="47">
        <v>2015</v>
      </c>
      <c r="AD550" s="36" t="s">
        <v>84</v>
      </c>
      <c r="AE550" s="47">
        <v>2015</v>
      </c>
      <c r="AF550" s="36" t="s">
        <v>82</v>
      </c>
      <c r="AG550" s="36">
        <v>2015</v>
      </c>
      <c r="AH550" s="36" t="s">
        <v>82</v>
      </c>
      <c r="AI550" s="36">
        <v>2015</v>
      </c>
      <c r="AJ550" s="36" t="s">
        <v>83</v>
      </c>
      <c r="AK550" s="36" t="s">
        <v>247</v>
      </c>
      <c r="AL550" s="36" t="s">
        <v>86</v>
      </c>
      <c r="AM550" s="36" t="s">
        <v>109</v>
      </c>
      <c r="AN550" s="36" t="s">
        <v>88</v>
      </c>
      <c r="AO550" s="36" t="s">
        <v>109</v>
      </c>
      <c r="AP550" s="36" t="s">
        <v>109</v>
      </c>
      <c r="AQ550" s="29" t="s">
        <v>109</v>
      </c>
      <c r="AR550" s="29" t="s">
        <v>187</v>
      </c>
    </row>
    <row r="551" spans="1:44" ht="180" hidden="1" customHeight="1" x14ac:dyDescent="0.25">
      <c r="A551" s="42" t="s">
        <v>2566</v>
      </c>
      <c r="B551" s="36">
        <f t="shared" si="26"/>
        <v>514</v>
      </c>
      <c r="C551" s="36" t="s">
        <v>2567</v>
      </c>
      <c r="D551" s="29" t="s">
        <v>2274</v>
      </c>
      <c r="E551" s="36"/>
      <c r="F551" s="36" t="s">
        <v>109</v>
      </c>
      <c r="G551" s="36" t="s">
        <v>109</v>
      </c>
      <c r="H551" s="47" t="s">
        <v>1623</v>
      </c>
      <c r="I551" s="36" t="s">
        <v>72</v>
      </c>
      <c r="J551" s="36" t="str">
        <f t="shared" si="31"/>
        <v>ОП Калининград</v>
      </c>
      <c r="K551" s="36" t="str">
        <f t="shared" si="32"/>
        <v>ОП Калининград</v>
      </c>
      <c r="L551" s="44" t="s">
        <v>739</v>
      </c>
      <c r="M551" s="36" t="s">
        <v>890</v>
      </c>
      <c r="N551" s="36" t="s">
        <v>2568</v>
      </c>
      <c r="O551" s="36" t="str">
        <f t="shared" ref="O551:O562" si="33">N551</f>
        <v>Заключение договора оказания услуг по проведению измерения тангенса угла диэлектрических потерь высоковольтных вводов и измерения сопротивления изоляции обмоток силового трансформатора для нужд Обособленного подразделения «Мобильные ГТЭС Калининград»</v>
      </c>
      <c r="P551" s="36" t="s">
        <v>2569</v>
      </c>
      <c r="Q551" s="36" t="s">
        <v>109</v>
      </c>
      <c r="R551" s="36" t="s">
        <v>535</v>
      </c>
      <c r="S551" s="36">
        <v>7422000</v>
      </c>
      <c r="T551" s="36">
        <v>642</v>
      </c>
      <c r="U551" s="36" t="s">
        <v>147</v>
      </c>
      <c r="V551" s="45">
        <v>1</v>
      </c>
      <c r="W551" s="46">
        <v>539</v>
      </c>
      <c r="X551" s="46">
        <f t="shared" ref="X551:X614" si="34">W551</f>
        <v>539</v>
      </c>
      <c r="Y551" s="36">
        <v>2015</v>
      </c>
      <c r="Z551" s="36" t="s">
        <v>84</v>
      </c>
      <c r="AA551" s="36">
        <v>2015</v>
      </c>
      <c r="AB551" s="36" t="s">
        <v>84</v>
      </c>
      <c r="AC551" s="47">
        <v>2015</v>
      </c>
      <c r="AD551" s="36" t="s">
        <v>84</v>
      </c>
      <c r="AE551" s="47">
        <v>2015</v>
      </c>
      <c r="AF551" s="36" t="s">
        <v>82</v>
      </c>
      <c r="AG551" s="36">
        <v>2015</v>
      </c>
      <c r="AH551" s="36" t="s">
        <v>83</v>
      </c>
      <c r="AI551" s="36">
        <v>2016</v>
      </c>
      <c r="AJ551" s="36" t="s">
        <v>82</v>
      </c>
      <c r="AK551" s="36" t="s">
        <v>136</v>
      </c>
      <c r="AL551" s="36" t="s">
        <v>137</v>
      </c>
      <c r="AM551" s="36" t="s">
        <v>138</v>
      </c>
      <c r="AN551" s="36" t="s">
        <v>88</v>
      </c>
      <c r="AO551" s="36" t="s">
        <v>89</v>
      </c>
      <c r="AP551" s="36"/>
      <c r="AQ551" s="29"/>
      <c r="AR551" s="29" t="s">
        <v>187</v>
      </c>
    </row>
    <row r="552" spans="1:44" ht="102.75" hidden="1" customHeight="1" x14ac:dyDescent="0.25">
      <c r="A552" s="42" t="s">
        <v>2570</v>
      </c>
      <c r="B552" s="36">
        <f t="shared" si="26"/>
        <v>515</v>
      </c>
      <c r="C552" s="36" t="s">
        <v>2571</v>
      </c>
      <c r="D552" s="29" t="s">
        <v>2274</v>
      </c>
      <c r="E552" s="36"/>
      <c r="F552" s="36"/>
      <c r="G552" s="36" t="s">
        <v>342</v>
      </c>
      <c r="H552" s="47" t="s">
        <v>607</v>
      </c>
      <c r="I552" s="36" t="s">
        <v>72</v>
      </c>
      <c r="J552" s="36" t="str">
        <f t="shared" si="31"/>
        <v>ОП Крым</v>
      </c>
      <c r="K552" s="36" t="str">
        <f t="shared" si="32"/>
        <v>ОП Крым</v>
      </c>
      <c r="L552" s="44" t="s">
        <v>2313</v>
      </c>
      <c r="M552" s="36" t="s">
        <v>649</v>
      </c>
      <c r="N552" s="36" t="s">
        <v>2572</v>
      </c>
      <c r="O552" s="36" t="str">
        <f t="shared" si="33"/>
        <v>Холодное водоснабжение бытовых городков на площадке размещения мобильных ГТЭС вблизи ПС «Симферопольская»</v>
      </c>
      <c r="P552" s="36" t="s">
        <v>2462</v>
      </c>
      <c r="Q552" s="36" t="s">
        <v>109</v>
      </c>
      <c r="R552" s="36">
        <v>41</v>
      </c>
      <c r="S552" s="36">
        <v>9450000</v>
      </c>
      <c r="T552" s="36">
        <v>642</v>
      </c>
      <c r="U552" s="36" t="s">
        <v>147</v>
      </c>
      <c r="V552" s="45">
        <v>1</v>
      </c>
      <c r="W552" s="46">
        <v>70</v>
      </c>
      <c r="X552" s="46">
        <f t="shared" si="34"/>
        <v>70</v>
      </c>
      <c r="Y552" s="36">
        <v>2015</v>
      </c>
      <c r="Z552" s="36" t="s">
        <v>84</v>
      </c>
      <c r="AA552" s="36">
        <v>2015</v>
      </c>
      <c r="AB552" s="36" t="s">
        <v>84</v>
      </c>
      <c r="AC552" s="47">
        <v>2015</v>
      </c>
      <c r="AD552" s="36" t="s">
        <v>84</v>
      </c>
      <c r="AE552" s="47">
        <v>2015</v>
      </c>
      <c r="AF552" s="36" t="s">
        <v>84</v>
      </c>
      <c r="AG552" s="36">
        <v>2015</v>
      </c>
      <c r="AH552" s="36" t="s">
        <v>84</v>
      </c>
      <c r="AI552" s="36">
        <v>2016</v>
      </c>
      <c r="AJ552" s="36" t="s">
        <v>84</v>
      </c>
      <c r="AK552" s="36" t="s">
        <v>85</v>
      </c>
      <c r="AL552" s="36" t="s">
        <v>86</v>
      </c>
      <c r="AM552" s="36"/>
      <c r="AN552" s="36" t="s">
        <v>88</v>
      </c>
      <c r="AO552" s="36" t="s">
        <v>89</v>
      </c>
      <c r="AP552" s="36" t="s">
        <v>2573</v>
      </c>
      <c r="AQ552" s="29" t="s">
        <v>109</v>
      </c>
      <c r="AR552" s="29" t="s">
        <v>187</v>
      </c>
    </row>
    <row r="553" spans="1:44" ht="153.75" hidden="1" customHeight="1" x14ac:dyDescent="0.25">
      <c r="A553" s="42" t="s">
        <v>2574</v>
      </c>
      <c r="B553" s="36">
        <f t="shared" si="26"/>
        <v>516</v>
      </c>
      <c r="C553" s="36" t="s">
        <v>2575</v>
      </c>
      <c r="D553" s="29" t="s">
        <v>2274</v>
      </c>
      <c r="E553" s="36"/>
      <c r="F553" s="36"/>
      <c r="G553" s="36"/>
      <c r="H553" s="47" t="s">
        <v>1246</v>
      </c>
      <c r="I553" s="36" t="s">
        <v>72</v>
      </c>
      <c r="J553" s="36" t="s">
        <v>1246</v>
      </c>
      <c r="K553" s="36" t="s">
        <v>1246</v>
      </c>
      <c r="L553" s="44">
        <v>93401000000</v>
      </c>
      <c r="M553" s="36" t="s">
        <v>1247</v>
      </c>
      <c r="N553" s="36" t="s">
        <v>2576</v>
      </c>
      <c r="O553" s="36" t="str">
        <f t="shared" si="33"/>
        <v>Поставка оборудования для восстановительных работ автоматических систем измерения, систем контроля, сигнализации и систем автоматизации КХТ-20.1Д на площадке размещения мобильной ГТЭС вблизи ПС «Кызылская»</v>
      </c>
      <c r="P553" s="36" t="s">
        <v>2577</v>
      </c>
      <c r="Q553" s="36" t="s">
        <v>109</v>
      </c>
      <c r="R553" s="36" t="s">
        <v>2578</v>
      </c>
      <c r="S553" s="36">
        <v>3430374</v>
      </c>
      <c r="T553" s="36">
        <v>642</v>
      </c>
      <c r="U553" s="36" t="s">
        <v>147</v>
      </c>
      <c r="V553" s="45">
        <v>1</v>
      </c>
      <c r="W553" s="46">
        <v>140</v>
      </c>
      <c r="X553" s="46">
        <f t="shared" si="34"/>
        <v>140</v>
      </c>
      <c r="Y553" s="36">
        <v>2015</v>
      </c>
      <c r="Z553" s="36" t="s">
        <v>84</v>
      </c>
      <c r="AA553" s="36">
        <v>2015</v>
      </c>
      <c r="AB553" s="36" t="s">
        <v>84</v>
      </c>
      <c r="AC553" s="47">
        <v>2015</v>
      </c>
      <c r="AD553" s="36" t="s">
        <v>84</v>
      </c>
      <c r="AE553" s="47">
        <v>2015</v>
      </c>
      <c r="AF553" s="36" t="s">
        <v>82</v>
      </c>
      <c r="AG553" s="36">
        <v>2015</v>
      </c>
      <c r="AH553" s="36" t="s">
        <v>82</v>
      </c>
      <c r="AI553" s="36">
        <v>2016</v>
      </c>
      <c r="AJ553" s="36" t="s">
        <v>84</v>
      </c>
      <c r="AK553" s="36" t="s">
        <v>136</v>
      </c>
      <c r="AL553" s="36" t="s">
        <v>137</v>
      </c>
      <c r="AM553" s="36" t="s">
        <v>138</v>
      </c>
      <c r="AN553" s="36" t="s">
        <v>88</v>
      </c>
      <c r="AO553" s="36" t="s">
        <v>89</v>
      </c>
      <c r="AP553" s="36"/>
      <c r="AQ553" s="29"/>
      <c r="AR553" s="29" t="s">
        <v>187</v>
      </c>
    </row>
    <row r="554" spans="1:44" ht="141.75" hidden="1" customHeight="1" x14ac:dyDescent="0.25">
      <c r="A554" s="42" t="s">
        <v>2579</v>
      </c>
      <c r="B554" s="36">
        <f t="shared" si="26"/>
        <v>517</v>
      </c>
      <c r="C554" s="36" t="s">
        <v>2580</v>
      </c>
      <c r="D554" s="29" t="s">
        <v>2305</v>
      </c>
      <c r="E554" s="36"/>
      <c r="F554" s="36"/>
      <c r="G554" s="36" t="s">
        <v>342</v>
      </c>
      <c r="H554" s="47" t="s">
        <v>951</v>
      </c>
      <c r="I554" s="36" t="s">
        <v>72</v>
      </c>
      <c r="J554" s="36" t="str">
        <f t="shared" ref="J554:J597" si="35">H554</f>
        <v>СОУ</v>
      </c>
      <c r="K554" s="36" t="str">
        <f t="shared" ref="K554:K597" si="36">J554</f>
        <v>СОУ</v>
      </c>
      <c r="L554" s="44" t="s">
        <v>2581</v>
      </c>
      <c r="M554" s="36"/>
      <c r="N554" s="36" t="s">
        <v>2582</v>
      </c>
      <c r="O554" s="36" t="str">
        <f t="shared" si="33"/>
        <v>Повышение квалификации работников ОАО «Мобильные ГТЭС» (Диспетчеров служба оперативного управления) по курсу: «Оперативно-диспетчерское управление энергообъектом»</v>
      </c>
      <c r="P554" s="36" t="s">
        <v>2214</v>
      </c>
      <c r="Q554" s="36" t="s">
        <v>109</v>
      </c>
      <c r="R554" s="36" t="s">
        <v>2316</v>
      </c>
      <c r="S554" s="36">
        <v>3410000</v>
      </c>
      <c r="T554" s="36">
        <v>642</v>
      </c>
      <c r="U554" s="36" t="s">
        <v>147</v>
      </c>
      <c r="V554" s="45">
        <v>1</v>
      </c>
      <c r="W554" s="46">
        <v>80</v>
      </c>
      <c r="X554" s="46">
        <f t="shared" si="34"/>
        <v>80</v>
      </c>
      <c r="Y554" s="36">
        <v>2015</v>
      </c>
      <c r="Z554" s="36" t="s">
        <v>84</v>
      </c>
      <c r="AA554" s="36">
        <v>2015</v>
      </c>
      <c r="AB554" s="36" t="s">
        <v>84</v>
      </c>
      <c r="AC554" s="47">
        <v>2015</v>
      </c>
      <c r="AD554" s="36" t="s">
        <v>84</v>
      </c>
      <c r="AE554" s="47">
        <v>2015</v>
      </c>
      <c r="AF554" s="36" t="s">
        <v>84</v>
      </c>
      <c r="AG554" s="36">
        <v>2015</v>
      </c>
      <c r="AH554" s="36" t="s">
        <v>84</v>
      </c>
      <c r="AI554" s="36">
        <v>2015</v>
      </c>
      <c r="AJ554" s="36" t="s">
        <v>83</v>
      </c>
      <c r="AK554" s="36" t="s">
        <v>247</v>
      </c>
      <c r="AL554" s="36" t="s">
        <v>86</v>
      </c>
      <c r="AM554" s="36" t="s">
        <v>138</v>
      </c>
      <c r="AN554" s="36" t="s">
        <v>88</v>
      </c>
      <c r="AO554" s="36" t="s">
        <v>89</v>
      </c>
      <c r="AP554" s="36"/>
      <c r="AQ554" s="29" t="s">
        <v>109</v>
      </c>
      <c r="AR554" s="29" t="s">
        <v>2583</v>
      </c>
    </row>
    <row r="555" spans="1:44" ht="75" hidden="1" customHeight="1" x14ac:dyDescent="0.25">
      <c r="A555" s="42" t="s">
        <v>1865</v>
      </c>
      <c r="B555" s="36">
        <f t="shared" si="26"/>
        <v>518</v>
      </c>
      <c r="C555" s="36" t="s">
        <v>2584</v>
      </c>
      <c r="D555" s="29" t="s">
        <v>2274</v>
      </c>
      <c r="E555" s="36" t="s">
        <v>109</v>
      </c>
      <c r="F555" s="36">
        <v>8</v>
      </c>
      <c r="G555" s="36" t="s">
        <v>109</v>
      </c>
      <c r="H555" s="47" t="s">
        <v>1623</v>
      </c>
      <c r="I555" s="36" t="s">
        <v>72</v>
      </c>
      <c r="J555" s="36" t="str">
        <f t="shared" si="35"/>
        <v>ОП Калининград</v>
      </c>
      <c r="K555" s="36" t="str">
        <f t="shared" si="36"/>
        <v>ОП Калининград</v>
      </c>
      <c r="L555" s="44" t="s">
        <v>739</v>
      </c>
      <c r="M555" s="36" t="s">
        <v>890</v>
      </c>
      <c r="N555" s="36" t="s">
        <v>1867</v>
      </c>
      <c r="O555" s="36" t="str">
        <f t="shared" si="33"/>
        <v>Поставка компьютерной техники</v>
      </c>
      <c r="P555" s="36" t="s">
        <v>470</v>
      </c>
      <c r="Q555" s="36" t="s">
        <v>109</v>
      </c>
      <c r="R555" s="36">
        <v>729</v>
      </c>
      <c r="S555" s="36">
        <v>7290000</v>
      </c>
      <c r="T555" s="36">
        <v>839</v>
      </c>
      <c r="U555" s="36" t="s">
        <v>304</v>
      </c>
      <c r="V555" s="45">
        <v>1</v>
      </c>
      <c r="W555" s="51">
        <v>288</v>
      </c>
      <c r="X555" s="46">
        <f t="shared" si="34"/>
        <v>288</v>
      </c>
      <c r="Y555" s="36">
        <v>2015</v>
      </c>
      <c r="Z555" s="29" t="s">
        <v>84</v>
      </c>
      <c r="AA555" s="36">
        <v>2015</v>
      </c>
      <c r="AB555" s="29" t="s">
        <v>84</v>
      </c>
      <c r="AC555" s="47">
        <v>2015</v>
      </c>
      <c r="AD555" s="29" t="s">
        <v>82</v>
      </c>
      <c r="AE555" s="47">
        <v>2015</v>
      </c>
      <c r="AF555" s="29" t="s">
        <v>83</v>
      </c>
      <c r="AG555" s="36">
        <v>2015</v>
      </c>
      <c r="AH555" s="29" t="s">
        <v>119</v>
      </c>
      <c r="AI555" s="36">
        <v>2015</v>
      </c>
      <c r="AJ555" s="29" t="s">
        <v>119</v>
      </c>
      <c r="AK555" s="29" t="s">
        <v>136</v>
      </c>
      <c r="AL555" s="29" t="s">
        <v>137</v>
      </c>
      <c r="AM555" s="36" t="s">
        <v>138</v>
      </c>
      <c r="AN555" s="36" t="s">
        <v>88</v>
      </c>
      <c r="AO555" s="36" t="s">
        <v>89</v>
      </c>
      <c r="AP555" s="36"/>
      <c r="AQ555" s="29"/>
      <c r="AR555" s="29" t="s">
        <v>187</v>
      </c>
    </row>
    <row r="556" spans="1:44" ht="124.5" hidden="1" customHeight="1" x14ac:dyDescent="0.25">
      <c r="A556" s="42" t="s">
        <v>2585</v>
      </c>
      <c r="B556" s="36">
        <f t="shared" si="26"/>
        <v>519</v>
      </c>
      <c r="C556" s="36" t="s">
        <v>2586</v>
      </c>
      <c r="D556" s="29" t="s">
        <v>2274</v>
      </c>
      <c r="E556" s="36"/>
      <c r="F556" s="36">
        <v>8</v>
      </c>
      <c r="G556" s="36"/>
      <c r="H556" s="47" t="s">
        <v>2474</v>
      </c>
      <c r="I556" s="36" t="s">
        <v>72</v>
      </c>
      <c r="J556" s="36" t="str">
        <f t="shared" si="35"/>
        <v>Тех.Дирекция</v>
      </c>
      <c r="K556" s="36" t="str">
        <f t="shared" si="36"/>
        <v>Тех.Дирекция</v>
      </c>
      <c r="L556" s="44">
        <v>45000000000</v>
      </c>
      <c r="M556" s="36" t="s">
        <v>532</v>
      </c>
      <c r="N556" s="36" t="s">
        <v>2587</v>
      </c>
      <c r="O556" s="36" t="str">
        <f t="shared" si="33"/>
        <v>Поставка приборов для варки и тестирования оптического кабеля</v>
      </c>
      <c r="P556" s="36" t="s">
        <v>779</v>
      </c>
      <c r="Q556" s="36"/>
      <c r="R556" s="36" t="s">
        <v>710</v>
      </c>
      <c r="S556" s="36">
        <v>3222000</v>
      </c>
      <c r="T556" s="36">
        <v>642</v>
      </c>
      <c r="U556" s="36" t="s">
        <v>147</v>
      </c>
      <c r="V556" s="45">
        <v>1</v>
      </c>
      <c r="W556" s="46">
        <v>2000</v>
      </c>
      <c r="X556" s="46">
        <f t="shared" si="34"/>
        <v>2000</v>
      </c>
      <c r="Y556" s="36">
        <v>2015</v>
      </c>
      <c r="Z556" s="36" t="s">
        <v>82</v>
      </c>
      <c r="AA556" s="36">
        <v>2015</v>
      </c>
      <c r="AB556" s="36" t="s">
        <v>82</v>
      </c>
      <c r="AC556" s="47">
        <v>2015</v>
      </c>
      <c r="AD556" s="36" t="s">
        <v>82</v>
      </c>
      <c r="AE556" s="47">
        <v>2015</v>
      </c>
      <c r="AF556" s="36" t="s">
        <v>83</v>
      </c>
      <c r="AG556" s="36">
        <v>2015</v>
      </c>
      <c r="AH556" s="36" t="s">
        <v>83</v>
      </c>
      <c r="AI556" s="36">
        <v>2015</v>
      </c>
      <c r="AJ556" s="36" t="s">
        <v>100</v>
      </c>
      <c r="AK556" s="36" t="s">
        <v>136</v>
      </c>
      <c r="AL556" s="36" t="s">
        <v>137</v>
      </c>
      <c r="AM556" s="36" t="s">
        <v>138</v>
      </c>
      <c r="AN556" s="36" t="s">
        <v>88</v>
      </c>
      <c r="AO556" s="36" t="s">
        <v>89</v>
      </c>
      <c r="AP556" s="36"/>
      <c r="AQ556" s="29"/>
      <c r="AR556" s="29" t="s">
        <v>173</v>
      </c>
    </row>
    <row r="557" spans="1:44" ht="90" hidden="1" customHeight="1" x14ac:dyDescent="0.25">
      <c r="A557" s="42" t="s">
        <v>2588</v>
      </c>
      <c r="B557" s="36">
        <f t="shared" si="26"/>
        <v>520</v>
      </c>
      <c r="C557" s="36" t="s">
        <v>2589</v>
      </c>
      <c r="D557" s="29" t="s">
        <v>2274</v>
      </c>
      <c r="E557" s="36"/>
      <c r="F557" s="36"/>
      <c r="G557" s="36"/>
      <c r="H557" s="47" t="s">
        <v>842</v>
      </c>
      <c r="I557" s="36" t="s">
        <v>72</v>
      </c>
      <c r="J557" s="36" t="str">
        <f t="shared" si="35"/>
        <v>СТО</v>
      </c>
      <c r="K557" s="36" t="str">
        <f t="shared" si="36"/>
        <v>СТО</v>
      </c>
      <c r="L557" s="44">
        <v>93401000000</v>
      </c>
      <c r="M557" s="36" t="s">
        <v>1247</v>
      </c>
      <c r="N557" s="36" t="s">
        <v>2418</v>
      </c>
      <c r="O557" s="36" t="str">
        <f t="shared" si="33"/>
        <v>Поставка топлива для реактивных двигателей марки ТС-1 (ГОСТ 10227-86) для обеспечения работы мобильной ГТЭС в г. Кызыл</v>
      </c>
      <c r="P557" s="36" t="s">
        <v>2394</v>
      </c>
      <c r="Q557" s="36" t="s">
        <v>109</v>
      </c>
      <c r="R557" s="36" t="s">
        <v>875</v>
      </c>
      <c r="S557" s="36">
        <v>5110202</v>
      </c>
      <c r="T557" s="36">
        <v>168</v>
      </c>
      <c r="U557" s="36" t="s">
        <v>1626</v>
      </c>
      <c r="V557" s="45">
        <v>750</v>
      </c>
      <c r="W557" s="46">
        <v>24750</v>
      </c>
      <c r="X557" s="46">
        <f t="shared" si="34"/>
        <v>24750</v>
      </c>
      <c r="Y557" s="36">
        <v>2015</v>
      </c>
      <c r="Z557" s="36" t="s">
        <v>84</v>
      </c>
      <c r="AA557" s="36">
        <v>2015</v>
      </c>
      <c r="AB557" s="36" t="s">
        <v>84</v>
      </c>
      <c r="AC557" s="47">
        <v>2015</v>
      </c>
      <c r="AD557" s="36" t="s">
        <v>84</v>
      </c>
      <c r="AE557" s="47">
        <v>2015</v>
      </c>
      <c r="AF557" s="36" t="s">
        <v>84</v>
      </c>
      <c r="AG557" s="36">
        <v>2015</v>
      </c>
      <c r="AH557" s="36" t="s">
        <v>82</v>
      </c>
      <c r="AI557" s="36">
        <v>2015</v>
      </c>
      <c r="AJ557" s="36" t="s">
        <v>82</v>
      </c>
      <c r="AK557" s="36" t="s">
        <v>149</v>
      </c>
      <c r="AL557" s="36" t="s">
        <v>137</v>
      </c>
      <c r="AM557" s="36" t="s">
        <v>138</v>
      </c>
      <c r="AN557" s="36" t="s">
        <v>88</v>
      </c>
      <c r="AO557" s="36" t="s">
        <v>89</v>
      </c>
      <c r="AP557" s="36"/>
      <c r="AQ557" s="29"/>
      <c r="AR557" s="29" t="s">
        <v>173</v>
      </c>
    </row>
    <row r="558" spans="1:44" ht="159" hidden="1" customHeight="1" x14ac:dyDescent="0.25">
      <c r="A558" s="42" t="s">
        <v>2590</v>
      </c>
      <c r="B558" s="36">
        <f t="shared" si="26"/>
        <v>521</v>
      </c>
      <c r="C558" s="36" t="s">
        <v>2591</v>
      </c>
      <c r="D558" s="29" t="s">
        <v>2274</v>
      </c>
      <c r="E558" s="36"/>
      <c r="F558" s="36">
        <v>8</v>
      </c>
      <c r="G558" s="36"/>
      <c r="H558" s="47" t="s">
        <v>2592</v>
      </c>
      <c r="I558" s="36" t="s">
        <v>72</v>
      </c>
      <c r="J558" s="36" t="str">
        <f t="shared" si="35"/>
        <v>ФД</v>
      </c>
      <c r="K558" s="36" t="str">
        <f t="shared" si="36"/>
        <v>ФД</v>
      </c>
      <c r="L558" s="44" t="s">
        <v>2593</v>
      </c>
      <c r="M558" s="36"/>
      <c r="N558" s="36" t="s">
        <v>2594</v>
      </c>
      <c r="O558" s="36" t="str">
        <f t="shared" si="33"/>
        <v>Оказание услуг банка по расчетно-кассовому обслуживанию ОАО «Мобильные ГТЭС», а также дать указание Правовому управлению заключить договор на выпуск корпоративных карт в ОАО «АБ «Россия»</v>
      </c>
      <c r="P558" s="36" t="s">
        <v>2595</v>
      </c>
      <c r="Q558" s="36"/>
      <c r="R558" s="36" t="s">
        <v>2596</v>
      </c>
      <c r="S558" s="36">
        <v>659</v>
      </c>
      <c r="T558" s="36">
        <v>796</v>
      </c>
      <c r="U558" s="36" t="s">
        <v>245</v>
      </c>
      <c r="V558" s="45">
        <v>1</v>
      </c>
      <c r="W558" s="46">
        <v>3.6</v>
      </c>
      <c r="X558" s="46">
        <f t="shared" si="34"/>
        <v>3.6</v>
      </c>
      <c r="Y558" s="36">
        <v>2015</v>
      </c>
      <c r="Z558" s="36" t="s">
        <v>84</v>
      </c>
      <c r="AA558" s="36">
        <v>2015</v>
      </c>
      <c r="AB558" s="36" t="s">
        <v>84</v>
      </c>
      <c r="AC558" s="47">
        <v>2015</v>
      </c>
      <c r="AD558" s="36" t="s">
        <v>84</v>
      </c>
      <c r="AE558" s="47">
        <v>2015</v>
      </c>
      <c r="AF558" s="36" t="s">
        <v>84</v>
      </c>
      <c r="AG558" s="36">
        <v>2015</v>
      </c>
      <c r="AH558" s="36" t="s">
        <v>84</v>
      </c>
      <c r="AI558" s="36">
        <v>2018</v>
      </c>
      <c r="AJ558" s="36" t="s">
        <v>194</v>
      </c>
      <c r="AK558" s="36" t="s">
        <v>85</v>
      </c>
      <c r="AL558" s="36" t="s">
        <v>86</v>
      </c>
      <c r="AM558" s="36"/>
      <c r="AN558" s="36" t="s">
        <v>88</v>
      </c>
      <c r="AO558" s="36" t="s">
        <v>89</v>
      </c>
      <c r="AP558" s="36" t="s">
        <v>2597</v>
      </c>
      <c r="AQ558" s="29"/>
      <c r="AR558" s="29" t="s">
        <v>173</v>
      </c>
    </row>
    <row r="559" spans="1:44" ht="78" hidden="1" customHeight="1" x14ac:dyDescent="0.25">
      <c r="A559" s="42" t="s">
        <v>2598</v>
      </c>
      <c r="B559" s="36">
        <f t="shared" si="26"/>
        <v>522</v>
      </c>
      <c r="C559" s="36" t="s">
        <v>2599</v>
      </c>
      <c r="D559" s="29" t="s">
        <v>2469</v>
      </c>
      <c r="E559" s="36"/>
      <c r="F559" s="36">
        <v>8</v>
      </c>
      <c r="G559" s="36"/>
      <c r="H559" s="47" t="s">
        <v>2492</v>
      </c>
      <c r="I559" s="36" t="s">
        <v>72</v>
      </c>
      <c r="J559" s="36" t="str">
        <f t="shared" si="35"/>
        <v>ОП Юг</v>
      </c>
      <c r="K559" s="36" t="str">
        <f t="shared" si="36"/>
        <v>ОП Юг</v>
      </c>
      <c r="L559" s="44" t="s">
        <v>733</v>
      </c>
      <c r="M559" s="36" t="s">
        <v>734</v>
      </c>
      <c r="N559" s="36" t="s">
        <v>2600</v>
      </c>
      <c r="O559" s="36" t="str">
        <f t="shared" si="33"/>
        <v>Услуги пультовой охраны и технического обслуживания средств «тревожная кнопка»</v>
      </c>
      <c r="P559" s="36" t="s">
        <v>2601</v>
      </c>
      <c r="Q559" s="36"/>
      <c r="R559" s="36" t="s">
        <v>2602</v>
      </c>
      <c r="S559" s="36">
        <v>7492000</v>
      </c>
      <c r="T559" s="36">
        <v>642</v>
      </c>
      <c r="U559" s="36" t="s">
        <v>147</v>
      </c>
      <c r="V559" s="45">
        <v>1</v>
      </c>
      <c r="W559" s="46">
        <v>159.33600000000001</v>
      </c>
      <c r="X559" s="46">
        <f t="shared" si="34"/>
        <v>159.33600000000001</v>
      </c>
      <c r="Y559" s="36">
        <v>2015</v>
      </c>
      <c r="Z559" s="36" t="s">
        <v>84</v>
      </c>
      <c r="AA559" s="36">
        <v>2015</v>
      </c>
      <c r="AB559" s="36" t="s">
        <v>84</v>
      </c>
      <c r="AC559" s="36">
        <v>2015</v>
      </c>
      <c r="AD559" s="36" t="s">
        <v>84</v>
      </c>
      <c r="AE559" s="36">
        <v>2015</v>
      </c>
      <c r="AF559" s="36" t="s">
        <v>82</v>
      </c>
      <c r="AG559" s="36">
        <v>2015</v>
      </c>
      <c r="AH559" s="36" t="s">
        <v>82</v>
      </c>
      <c r="AI559" s="36">
        <v>2016</v>
      </c>
      <c r="AJ559" s="36" t="s">
        <v>84</v>
      </c>
      <c r="AK559" s="36" t="s">
        <v>85</v>
      </c>
      <c r="AL559" s="36" t="s">
        <v>1782</v>
      </c>
      <c r="AM559" s="36"/>
      <c r="AN559" s="36" t="s">
        <v>88</v>
      </c>
      <c r="AO559" s="36" t="s">
        <v>89</v>
      </c>
      <c r="AP559" s="29" t="s">
        <v>171</v>
      </c>
      <c r="AQ559" s="29"/>
      <c r="AR559" s="29" t="s">
        <v>173</v>
      </c>
    </row>
    <row r="560" spans="1:44" ht="300" hidden="1" customHeight="1" x14ac:dyDescent="0.25">
      <c r="A560" s="42" t="s">
        <v>2603</v>
      </c>
      <c r="B560" s="36">
        <f t="shared" si="26"/>
        <v>523</v>
      </c>
      <c r="C560" s="36" t="s">
        <v>2604</v>
      </c>
      <c r="D560" s="29" t="s">
        <v>2274</v>
      </c>
      <c r="E560" s="36" t="s">
        <v>109</v>
      </c>
      <c r="F560" s="36">
        <v>8</v>
      </c>
      <c r="G560" s="36" t="s">
        <v>109</v>
      </c>
      <c r="H560" s="47" t="s">
        <v>1623</v>
      </c>
      <c r="I560" s="36" t="s">
        <v>72</v>
      </c>
      <c r="J560" s="36" t="str">
        <f t="shared" si="35"/>
        <v>ОП Калининград</v>
      </c>
      <c r="K560" s="36" t="str">
        <f t="shared" si="36"/>
        <v>ОП Калининград</v>
      </c>
      <c r="L560" s="44" t="s">
        <v>739</v>
      </c>
      <c r="M560" s="36" t="s">
        <v>890</v>
      </c>
      <c r="N560" s="36" t="s">
        <v>2605</v>
      </c>
      <c r="O560" s="36" t="str">
        <f t="shared" si="33"/>
        <v>Заключение договора оказания услуг по предаттестационной подготовке по промышленной безопасности с последующей аттестацией членов комиссии и ответственных за безопасное производство работ Обособленного подразделения г. Калининград</v>
      </c>
      <c r="P560" s="36" t="s">
        <v>2606</v>
      </c>
      <c r="Q560" s="36" t="s">
        <v>109</v>
      </c>
      <c r="R560" s="36" t="s">
        <v>544</v>
      </c>
      <c r="S560" s="36">
        <v>8090020</v>
      </c>
      <c r="T560" s="36">
        <v>642</v>
      </c>
      <c r="U560" s="36" t="s">
        <v>147</v>
      </c>
      <c r="V560" s="45">
        <v>1</v>
      </c>
      <c r="W560" s="46">
        <v>76</v>
      </c>
      <c r="X560" s="46">
        <f t="shared" si="34"/>
        <v>76</v>
      </c>
      <c r="Y560" s="36">
        <v>2015</v>
      </c>
      <c r="Z560" s="36" t="s">
        <v>82</v>
      </c>
      <c r="AA560" s="36">
        <v>2015</v>
      </c>
      <c r="AB560" s="36" t="str">
        <f>Z560</f>
        <v>май</v>
      </c>
      <c r="AC560" s="47">
        <v>2015</v>
      </c>
      <c r="AD560" s="36" t="s">
        <v>82</v>
      </c>
      <c r="AE560" s="47">
        <v>2015</v>
      </c>
      <c r="AF560" s="36" t="s">
        <v>83</v>
      </c>
      <c r="AG560" s="36">
        <v>2015</v>
      </c>
      <c r="AH560" s="36" t="s">
        <v>119</v>
      </c>
      <c r="AI560" s="36">
        <v>2015</v>
      </c>
      <c r="AJ560" s="36" t="s">
        <v>83</v>
      </c>
      <c r="AK560" s="36" t="s">
        <v>247</v>
      </c>
      <c r="AL560" s="36" t="s">
        <v>86</v>
      </c>
      <c r="AM560" s="36" t="s">
        <v>109</v>
      </c>
      <c r="AN560" s="36" t="s">
        <v>88</v>
      </c>
      <c r="AO560" s="36" t="s">
        <v>89</v>
      </c>
      <c r="AP560" s="36"/>
      <c r="AQ560" s="36"/>
      <c r="AR560" s="29" t="s">
        <v>173</v>
      </c>
    </row>
    <row r="561" spans="1:44" ht="156.75" hidden="1" customHeight="1" x14ac:dyDescent="0.25">
      <c r="A561" s="42" t="s">
        <v>2607</v>
      </c>
      <c r="B561" s="36">
        <f t="shared" si="26"/>
        <v>524</v>
      </c>
      <c r="C561" s="36" t="s">
        <v>2608</v>
      </c>
      <c r="D561" s="29" t="s">
        <v>2274</v>
      </c>
      <c r="E561" s="36" t="s">
        <v>109</v>
      </c>
      <c r="F561" s="36">
        <v>8</v>
      </c>
      <c r="G561" s="36" t="s">
        <v>109</v>
      </c>
      <c r="H561" s="47" t="s">
        <v>2388</v>
      </c>
      <c r="I561" s="36" t="s">
        <v>72</v>
      </c>
      <c r="J561" s="36" t="str">
        <f t="shared" si="35"/>
        <v>УРП</v>
      </c>
      <c r="K561" s="36" t="str">
        <f t="shared" si="36"/>
        <v>УРП</v>
      </c>
      <c r="L561" s="44" t="s">
        <v>739</v>
      </c>
      <c r="M561" s="36" t="s">
        <v>890</v>
      </c>
      <c r="N561" s="36" t="s">
        <v>2609</v>
      </c>
      <c r="O561" s="36" t="str">
        <f t="shared" si="33"/>
        <v>Выполнение пусконаладочных работ на оборудовании мобильной подстанции 10/110 кВ типа MOSS, производства АББ, расположенной на площадке размещения мобильной ГТЭС в Калининграде</v>
      </c>
      <c r="P561" s="36" t="s">
        <v>2610</v>
      </c>
      <c r="Q561" s="36" t="s">
        <v>109</v>
      </c>
      <c r="R561" s="36" t="s">
        <v>672</v>
      </c>
      <c r="S561" s="36">
        <v>4530857</v>
      </c>
      <c r="T561" s="36">
        <v>839</v>
      </c>
      <c r="U561" s="36" t="s">
        <v>304</v>
      </c>
      <c r="V561" s="45">
        <v>1</v>
      </c>
      <c r="W561" s="46">
        <v>450</v>
      </c>
      <c r="X561" s="46">
        <f t="shared" si="34"/>
        <v>450</v>
      </c>
      <c r="Y561" s="36">
        <v>2015</v>
      </c>
      <c r="Z561" s="36" t="s">
        <v>84</v>
      </c>
      <c r="AA561" s="36">
        <v>2015</v>
      </c>
      <c r="AB561" s="36" t="str">
        <f>Z561</f>
        <v>апрель</v>
      </c>
      <c r="AC561" s="47">
        <v>2015</v>
      </c>
      <c r="AD561" s="36" t="s">
        <v>82</v>
      </c>
      <c r="AE561" s="47">
        <v>2015</v>
      </c>
      <c r="AF561" s="36" t="s">
        <v>82</v>
      </c>
      <c r="AG561" s="36">
        <v>2015</v>
      </c>
      <c r="AH561" s="36" t="s">
        <v>82</v>
      </c>
      <c r="AI561" s="36">
        <v>2015</v>
      </c>
      <c r="AJ561" s="36" t="s">
        <v>100</v>
      </c>
      <c r="AK561" s="36" t="s">
        <v>85</v>
      </c>
      <c r="AL561" s="36" t="s">
        <v>86</v>
      </c>
      <c r="AM561" s="36" t="s">
        <v>109</v>
      </c>
      <c r="AN561" s="36" t="s">
        <v>88</v>
      </c>
      <c r="AO561" s="36" t="s">
        <v>89</v>
      </c>
      <c r="AP561" s="36" t="s">
        <v>2611</v>
      </c>
      <c r="AQ561" s="36"/>
      <c r="AR561" s="29" t="s">
        <v>173</v>
      </c>
    </row>
    <row r="562" spans="1:44" ht="117" hidden="1" customHeight="1" x14ac:dyDescent="0.25">
      <c r="A562" s="42" t="s">
        <v>2612</v>
      </c>
      <c r="B562" s="36">
        <f t="shared" si="26"/>
        <v>525</v>
      </c>
      <c r="C562" s="36" t="s">
        <v>2613</v>
      </c>
      <c r="D562" s="29" t="s">
        <v>2469</v>
      </c>
      <c r="E562" s="36"/>
      <c r="F562" s="36">
        <v>8</v>
      </c>
      <c r="G562" s="36"/>
      <c r="H562" s="47" t="s">
        <v>2474</v>
      </c>
      <c r="I562" s="36" t="s">
        <v>72</v>
      </c>
      <c r="J562" s="36" t="str">
        <f t="shared" si="35"/>
        <v>Тех.Дирекция</v>
      </c>
      <c r="K562" s="36" t="str">
        <f t="shared" si="36"/>
        <v>Тех.Дирекция</v>
      </c>
      <c r="L562" s="44" t="s">
        <v>733</v>
      </c>
      <c r="M562" s="36" t="s">
        <v>734</v>
      </c>
      <c r="N562" s="36" t="s">
        <v>2614</v>
      </c>
      <c r="O562" s="36" t="str">
        <f t="shared" si="33"/>
        <v>Поставка оборудования по вводу в эксплуатацию систем контроля концентрации взрывоопасных газов на площадке МГТЭС ПС «Кирилловская»</v>
      </c>
      <c r="P562" s="36" t="s">
        <v>779</v>
      </c>
      <c r="Q562" s="36"/>
      <c r="R562" s="36" t="s">
        <v>710</v>
      </c>
      <c r="S562" s="36">
        <v>3313050</v>
      </c>
      <c r="T562" s="36">
        <v>642</v>
      </c>
      <c r="U562" s="36" t="s">
        <v>147</v>
      </c>
      <c r="V562" s="45">
        <v>1</v>
      </c>
      <c r="W562" s="46">
        <v>2500</v>
      </c>
      <c r="X562" s="46">
        <f t="shared" si="34"/>
        <v>2500</v>
      </c>
      <c r="Y562" s="36">
        <v>2015</v>
      </c>
      <c r="Z562" s="36" t="s">
        <v>84</v>
      </c>
      <c r="AA562" s="36">
        <v>2015</v>
      </c>
      <c r="AB562" s="36" t="s">
        <v>84</v>
      </c>
      <c r="AC562" s="36">
        <v>2015</v>
      </c>
      <c r="AD562" s="36" t="s">
        <v>84</v>
      </c>
      <c r="AE562" s="36">
        <v>2015</v>
      </c>
      <c r="AF562" s="36" t="s">
        <v>82</v>
      </c>
      <c r="AG562" s="36">
        <v>2015</v>
      </c>
      <c r="AH562" s="36" t="s">
        <v>82</v>
      </c>
      <c r="AI562" s="36">
        <v>2015</v>
      </c>
      <c r="AJ562" s="36" t="s">
        <v>119</v>
      </c>
      <c r="AK562" s="36" t="s">
        <v>136</v>
      </c>
      <c r="AL562" s="36" t="s">
        <v>137</v>
      </c>
      <c r="AM562" s="36" t="s">
        <v>138</v>
      </c>
      <c r="AN562" s="36" t="s">
        <v>88</v>
      </c>
      <c r="AO562" s="36" t="s">
        <v>89</v>
      </c>
      <c r="AP562" s="29"/>
      <c r="AQ562" s="29"/>
      <c r="AR562" s="29" t="s">
        <v>173</v>
      </c>
    </row>
    <row r="563" spans="1:44" ht="75" hidden="1" customHeight="1" x14ac:dyDescent="0.25">
      <c r="A563" s="42" t="s">
        <v>2615</v>
      </c>
      <c r="B563" s="36">
        <f t="shared" si="26"/>
        <v>526</v>
      </c>
      <c r="C563" s="36" t="s">
        <v>2616</v>
      </c>
      <c r="D563" s="29" t="s">
        <v>2469</v>
      </c>
      <c r="E563" s="36"/>
      <c r="F563" s="36">
        <v>8</v>
      </c>
      <c r="G563" s="36"/>
      <c r="H563" s="47" t="s">
        <v>607</v>
      </c>
      <c r="I563" s="36" t="s">
        <v>72</v>
      </c>
      <c r="J563" s="36" t="str">
        <f t="shared" si="35"/>
        <v>ОП Крым</v>
      </c>
      <c r="K563" s="36" t="str">
        <f t="shared" si="36"/>
        <v>ОП Крым</v>
      </c>
      <c r="L563" s="44" t="s">
        <v>2313</v>
      </c>
      <c r="M563" s="36" t="s">
        <v>649</v>
      </c>
      <c r="N563" s="36" t="s">
        <v>1948</v>
      </c>
      <c r="O563" s="36" t="s">
        <v>636</v>
      </c>
      <c r="P563" s="36" t="s">
        <v>637</v>
      </c>
      <c r="Q563" s="36"/>
      <c r="R563" s="36" t="s">
        <v>277</v>
      </c>
      <c r="S563" s="36">
        <v>4010419</v>
      </c>
      <c r="T563" s="36">
        <v>642</v>
      </c>
      <c r="U563" s="36" t="s">
        <v>147</v>
      </c>
      <c r="V563" s="45">
        <v>1</v>
      </c>
      <c r="W563" s="46">
        <v>4766.3999999999996</v>
      </c>
      <c r="X563" s="46">
        <f t="shared" si="34"/>
        <v>4766.3999999999996</v>
      </c>
      <c r="Y563" s="36">
        <v>2015</v>
      </c>
      <c r="Z563" s="36" t="s">
        <v>84</v>
      </c>
      <c r="AA563" s="36">
        <v>2015</v>
      </c>
      <c r="AB563" s="36" t="str">
        <f>Z563</f>
        <v>апрель</v>
      </c>
      <c r="AC563" s="47">
        <v>2015</v>
      </c>
      <c r="AD563" s="36" t="s">
        <v>84</v>
      </c>
      <c r="AE563" s="47">
        <v>2015</v>
      </c>
      <c r="AF563" s="36" t="s">
        <v>84</v>
      </c>
      <c r="AG563" s="36">
        <v>2015</v>
      </c>
      <c r="AH563" s="36" t="s">
        <v>84</v>
      </c>
      <c r="AI563" s="36">
        <v>2016</v>
      </c>
      <c r="AJ563" s="36" t="s">
        <v>84</v>
      </c>
      <c r="AK563" s="36" t="s">
        <v>85</v>
      </c>
      <c r="AL563" s="36" t="s">
        <v>86</v>
      </c>
      <c r="AM563" s="36"/>
      <c r="AN563" s="36" t="s">
        <v>88</v>
      </c>
      <c r="AO563" s="36" t="s">
        <v>89</v>
      </c>
      <c r="AP563" s="36" t="s">
        <v>2617</v>
      </c>
      <c r="AQ563" s="29"/>
      <c r="AR563" s="29" t="s">
        <v>173</v>
      </c>
    </row>
    <row r="564" spans="1:44" ht="75" hidden="1" customHeight="1" x14ac:dyDescent="0.25">
      <c r="A564" s="42" t="s">
        <v>2618</v>
      </c>
      <c r="B564" s="36">
        <v>527</v>
      </c>
      <c r="C564" s="36" t="s">
        <v>2619</v>
      </c>
      <c r="D564" s="29" t="s">
        <v>2469</v>
      </c>
      <c r="E564" s="36"/>
      <c r="F564" s="36">
        <v>8</v>
      </c>
      <c r="G564" s="36"/>
      <c r="H564" s="47" t="s">
        <v>607</v>
      </c>
      <c r="I564" s="36" t="s">
        <v>72</v>
      </c>
      <c r="J564" s="36" t="str">
        <f t="shared" si="35"/>
        <v>ОП Крым</v>
      </c>
      <c r="K564" s="36" t="str">
        <f t="shared" si="36"/>
        <v>ОП Крым</v>
      </c>
      <c r="L564" s="44" t="s">
        <v>2313</v>
      </c>
      <c r="M564" s="36" t="s">
        <v>649</v>
      </c>
      <c r="N564" s="36" t="s">
        <v>2620</v>
      </c>
      <c r="O564" s="36" t="s">
        <v>2620</v>
      </c>
      <c r="P564" s="36" t="s">
        <v>2214</v>
      </c>
      <c r="Q564" s="36"/>
      <c r="R564" s="36" t="s">
        <v>2316</v>
      </c>
      <c r="S564" s="36">
        <v>3410000</v>
      </c>
      <c r="T564" s="36">
        <v>642</v>
      </c>
      <c r="U564" s="36" t="s">
        <v>147</v>
      </c>
      <c r="V564" s="45">
        <v>1</v>
      </c>
      <c r="W564" s="46">
        <v>950</v>
      </c>
      <c r="X564" s="46">
        <f t="shared" si="34"/>
        <v>950</v>
      </c>
      <c r="Y564" s="36">
        <v>2015</v>
      </c>
      <c r="Z564" s="36" t="s">
        <v>84</v>
      </c>
      <c r="AA564" s="36">
        <v>2015</v>
      </c>
      <c r="AB564" s="36" t="str">
        <f>Z564</f>
        <v>апрель</v>
      </c>
      <c r="AC564" s="47">
        <v>2015</v>
      </c>
      <c r="AD564" s="36" t="s">
        <v>84</v>
      </c>
      <c r="AE564" s="47">
        <v>2015</v>
      </c>
      <c r="AF564" s="36" t="s">
        <v>82</v>
      </c>
      <c r="AG564" s="36">
        <v>2015</v>
      </c>
      <c r="AH564" s="36" t="s">
        <v>82</v>
      </c>
      <c r="AI564" s="36">
        <v>2015</v>
      </c>
      <c r="AJ564" s="36" t="s">
        <v>83</v>
      </c>
      <c r="AK564" s="36" t="s">
        <v>136</v>
      </c>
      <c r="AL564" s="36" t="s">
        <v>137</v>
      </c>
      <c r="AM564" s="36" t="s">
        <v>138</v>
      </c>
      <c r="AN564" s="36" t="s">
        <v>88</v>
      </c>
      <c r="AO564" s="36" t="s">
        <v>89</v>
      </c>
      <c r="AP564" s="36"/>
      <c r="AQ564" s="29"/>
      <c r="AR564" s="29" t="s">
        <v>1367</v>
      </c>
    </row>
    <row r="565" spans="1:44" ht="90" hidden="1" customHeight="1" x14ac:dyDescent="0.25">
      <c r="A565" s="42" t="s">
        <v>2621</v>
      </c>
      <c r="B565" s="36">
        <v>528</v>
      </c>
      <c r="C565" s="36" t="s">
        <v>2622</v>
      </c>
      <c r="D565" s="29" t="s">
        <v>2469</v>
      </c>
      <c r="E565" s="36"/>
      <c r="F565" s="36">
        <v>8</v>
      </c>
      <c r="G565" s="36"/>
      <c r="H565" s="47" t="s">
        <v>842</v>
      </c>
      <c r="I565" s="36" t="s">
        <v>72</v>
      </c>
      <c r="J565" s="36" t="str">
        <f t="shared" si="35"/>
        <v>СТО</v>
      </c>
      <c r="K565" s="36" t="str">
        <f t="shared" si="36"/>
        <v>СТО</v>
      </c>
      <c r="L565" s="44" t="s">
        <v>857</v>
      </c>
      <c r="M565" s="36" t="s">
        <v>2623</v>
      </c>
      <c r="N565" s="36" t="s">
        <v>2418</v>
      </c>
      <c r="O565" s="36" t="s">
        <v>2418</v>
      </c>
      <c r="P565" s="36" t="s">
        <v>2394</v>
      </c>
      <c r="Q565" s="36"/>
      <c r="R565" s="36" t="s">
        <v>875</v>
      </c>
      <c r="S565" s="36">
        <v>5110202</v>
      </c>
      <c r="T565" s="36">
        <v>168</v>
      </c>
      <c r="U565" s="36" t="s">
        <v>1626</v>
      </c>
      <c r="V565" s="45">
        <v>800</v>
      </c>
      <c r="W565" s="46">
        <v>26400</v>
      </c>
      <c r="X565" s="46">
        <f t="shared" si="34"/>
        <v>26400</v>
      </c>
      <c r="Y565" s="36">
        <v>2015</v>
      </c>
      <c r="Z565" s="36" t="s">
        <v>84</v>
      </c>
      <c r="AA565" s="36">
        <v>2015</v>
      </c>
      <c r="AB565" s="36" t="str">
        <f>Z565</f>
        <v>апрель</v>
      </c>
      <c r="AC565" s="47">
        <v>2015</v>
      </c>
      <c r="AD565" s="36" t="s">
        <v>84</v>
      </c>
      <c r="AE565" s="47">
        <v>2015</v>
      </c>
      <c r="AF565" s="36" t="s">
        <v>82</v>
      </c>
      <c r="AG565" s="36">
        <v>2015</v>
      </c>
      <c r="AH565" s="36" t="s">
        <v>83</v>
      </c>
      <c r="AI565" s="36">
        <v>2015</v>
      </c>
      <c r="AJ565" s="36" t="s">
        <v>83</v>
      </c>
      <c r="AK565" s="36" t="s">
        <v>149</v>
      </c>
      <c r="AL565" s="36" t="s">
        <v>137</v>
      </c>
      <c r="AM565" s="36" t="s">
        <v>138</v>
      </c>
      <c r="AN565" s="36" t="s">
        <v>88</v>
      </c>
      <c r="AO565" s="36" t="s">
        <v>89</v>
      </c>
      <c r="AP565" s="36"/>
      <c r="AQ565" s="29"/>
      <c r="AR565" s="29" t="s">
        <v>665</v>
      </c>
    </row>
    <row r="566" spans="1:44" ht="120" hidden="1" customHeight="1" x14ac:dyDescent="0.25">
      <c r="A566" s="42" t="s">
        <v>2624</v>
      </c>
      <c r="B566" s="36">
        <v>529</v>
      </c>
      <c r="C566" s="36" t="s">
        <v>2625</v>
      </c>
      <c r="D566" s="29" t="s">
        <v>2469</v>
      </c>
      <c r="E566" s="36"/>
      <c r="F566" s="36">
        <v>8</v>
      </c>
      <c r="G566" s="36"/>
      <c r="H566" s="47" t="s">
        <v>2151</v>
      </c>
      <c r="I566" s="36" t="s">
        <v>72</v>
      </c>
      <c r="J566" s="36" t="str">
        <f t="shared" si="35"/>
        <v>Служба по автотранспорту</v>
      </c>
      <c r="K566" s="36" t="str">
        <f t="shared" si="36"/>
        <v>Служба по автотранспорту</v>
      </c>
      <c r="L566" s="44" t="s">
        <v>125</v>
      </c>
      <c r="M566" s="44" t="s">
        <v>532</v>
      </c>
      <c r="N566" s="36" t="s">
        <v>2626</v>
      </c>
      <c r="O566" s="36" t="s">
        <v>2626</v>
      </c>
      <c r="P566" s="36" t="s">
        <v>2214</v>
      </c>
      <c r="Q566" s="36"/>
      <c r="R566" s="36">
        <v>50</v>
      </c>
      <c r="S566" s="36">
        <v>5010020</v>
      </c>
      <c r="T566" s="36">
        <v>796</v>
      </c>
      <c r="U566" s="36" t="s">
        <v>2532</v>
      </c>
      <c r="V566" s="45">
        <v>2</v>
      </c>
      <c r="W566" s="46">
        <v>16000</v>
      </c>
      <c r="X566" s="46">
        <f t="shared" si="34"/>
        <v>16000</v>
      </c>
      <c r="Y566" s="36">
        <v>2015</v>
      </c>
      <c r="Z566" s="36" t="s">
        <v>82</v>
      </c>
      <c r="AA566" s="36">
        <v>2015</v>
      </c>
      <c r="AB566" s="36" t="s">
        <v>82</v>
      </c>
      <c r="AC566" s="47">
        <v>2015</v>
      </c>
      <c r="AD566" s="36" t="s">
        <v>82</v>
      </c>
      <c r="AE566" s="47">
        <v>2015</v>
      </c>
      <c r="AF566" s="36" t="s">
        <v>82</v>
      </c>
      <c r="AG566" s="36">
        <v>2015</v>
      </c>
      <c r="AH566" s="36" t="s">
        <v>119</v>
      </c>
      <c r="AI566" s="36">
        <v>2015</v>
      </c>
      <c r="AJ566" s="36" t="s">
        <v>100</v>
      </c>
      <c r="AK566" s="36" t="s">
        <v>136</v>
      </c>
      <c r="AL566" s="36" t="s">
        <v>137</v>
      </c>
      <c r="AM566" s="36" t="s">
        <v>138</v>
      </c>
      <c r="AN566" s="36" t="s">
        <v>88</v>
      </c>
      <c r="AO566" s="36" t="s">
        <v>89</v>
      </c>
      <c r="AP566" s="36"/>
      <c r="AQ566" s="29"/>
      <c r="AR566" s="29" t="s">
        <v>2627</v>
      </c>
    </row>
    <row r="567" spans="1:44" ht="105" hidden="1" customHeight="1" x14ac:dyDescent="0.25">
      <c r="A567" s="42" t="s">
        <v>2628</v>
      </c>
      <c r="B567" s="36">
        <v>530</v>
      </c>
      <c r="C567" s="36" t="s">
        <v>2629</v>
      </c>
      <c r="D567" s="29" t="s">
        <v>2469</v>
      </c>
      <c r="E567" s="36"/>
      <c r="F567" s="36">
        <v>8</v>
      </c>
      <c r="G567" s="36"/>
      <c r="H567" s="47" t="s">
        <v>790</v>
      </c>
      <c r="I567" s="36" t="s">
        <v>72</v>
      </c>
      <c r="J567" s="36" t="str">
        <f t="shared" si="35"/>
        <v>ТМО</v>
      </c>
      <c r="K567" s="36" t="str">
        <f t="shared" si="36"/>
        <v>ТМО</v>
      </c>
      <c r="L567" s="44" t="s">
        <v>125</v>
      </c>
      <c r="M567" s="44" t="s">
        <v>532</v>
      </c>
      <c r="N567" s="36" t="s">
        <v>2630</v>
      </c>
      <c r="O567" s="36" t="s">
        <v>2630</v>
      </c>
      <c r="P567" s="36" t="s">
        <v>2631</v>
      </c>
      <c r="Q567" s="36"/>
      <c r="R567" s="36" t="s">
        <v>2443</v>
      </c>
      <c r="S567" s="36">
        <v>3410040</v>
      </c>
      <c r="T567" s="36">
        <v>642</v>
      </c>
      <c r="U567" s="36" t="s">
        <v>147</v>
      </c>
      <c r="V567" s="45">
        <v>1</v>
      </c>
      <c r="W567" s="46">
        <v>9000</v>
      </c>
      <c r="X567" s="46">
        <f t="shared" si="34"/>
        <v>9000</v>
      </c>
      <c r="Y567" s="36">
        <v>2015</v>
      </c>
      <c r="Z567" s="36" t="s">
        <v>82</v>
      </c>
      <c r="AA567" s="36">
        <v>2015</v>
      </c>
      <c r="AB567" s="36" t="s">
        <v>82</v>
      </c>
      <c r="AC567" s="47">
        <v>2015</v>
      </c>
      <c r="AD567" s="36" t="s">
        <v>82</v>
      </c>
      <c r="AE567" s="47">
        <v>2015</v>
      </c>
      <c r="AF567" s="36" t="s">
        <v>82</v>
      </c>
      <c r="AG567" s="36">
        <v>2015</v>
      </c>
      <c r="AH567" s="36" t="s">
        <v>82</v>
      </c>
      <c r="AI567" s="36">
        <v>2015</v>
      </c>
      <c r="AJ567" s="36" t="s">
        <v>83</v>
      </c>
      <c r="AK567" s="36" t="s">
        <v>136</v>
      </c>
      <c r="AL567" s="36" t="s">
        <v>137</v>
      </c>
      <c r="AM567" s="36" t="s">
        <v>138</v>
      </c>
      <c r="AN567" s="36" t="s">
        <v>88</v>
      </c>
      <c r="AO567" s="36" t="s">
        <v>89</v>
      </c>
      <c r="AP567" s="36"/>
      <c r="AQ567" s="29"/>
      <c r="AR567" s="29" t="s">
        <v>2627</v>
      </c>
    </row>
    <row r="568" spans="1:44" ht="150" hidden="1" customHeight="1" x14ac:dyDescent="0.25">
      <c r="A568" s="42" t="s">
        <v>2632</v>
      </c>
      <c r="B568" s="36">
        <v>531</v>
      </c>
      <c r="C568" s="36" t="s">
        <v>2633</v>
      </c>
      <c r="D568" s="29" t="s">
        <v>2469</v>
      </c>
      <c r="E568" s="36"/>
      <c r="F568" s="36">
        <v>8</v>
      </c>
      <c r="G568" s="36"/>
      <c r="H568" s="47" t="s">
        <v>2151</v>
      </c>
      <c r="I568" s="36" t="s">
        <v>72</v>
      </c>
      <c r="J568" s="36" t="str">
        <f t="shared" si="35"/>
        <v>Служба по автотранспорту</v>
      </c>
      <c r="K568" s="36" t="str">
        <f t="shared" si="36"/>
        <v>Служба по автотранспорту</v>
      </c>
      <c r="L568" s="44" t="s">
        <v>125</v>
      </c>
      <c r="M568" s="44" t="s">
        <v>532</v>
      </c>
      <c r="N568" s="44" t="s">
        <v>2634</v>
      </c>
      <c r="O568" s="44" t="s">
        <v>2634</v>
      </c>
      <c r="P568" s="36" t="s">
        <v>2214</v>
      </c>
      <c r="Q568" s="36"/>
      <c r="R568" s="36">
        <v>50</v>
      </c>
      <c r="S568" s="36">
        <v>5010020</v>
      </c>
      <c r="T568" s="36">
        <v>796</v>
      </c>
      <c r="U568" s="36" t="s">
        <v>2532</v>
      </c>
      <c r="V568" s="45">
        <v>2</v>
      </c>
      <c r="W568" s="46">
        <v>9990</v>
      </c>
      <c r="X568" s="46">
        <f t="shared" si="34"/>
        <v>9990</v>
      </c>
      <c r="Y568" s="36">
        <v>2015</v>
      </c>
      <c r="Z568" s="36" t="s">
        <v>82</v>
      </c>
      <c r="AA568" s="36">
        <v>2015</v>
      </c>
      <c r="AB568" s="36" t="s">
        <v>82</v>
      </c>
      <c r="AC568" s="47">
        <v>2015</v>
      </c>
      <c r="AD568" s="36" t="s">
        <v>82</v>
      </c>
      <c r="AE568" s="47">
        <v>2015</v>
      </c>
      <c r="AF568" s="36" t="s">
        <v>82</v>
      </c>
      <c r="AG568" s="36">
        <v>2015</v>
      </c>
      <c r="AH568" s="36" t="s">
        <v>119</v>
      </c>
      <c r="AI568" s="36">
        <v>2015</v>
      </c>
      <c r="AJ568" s="36" t="s">
        <v>100</v>
      </c>
      <c r="AK568" s="36" t="s">
        <v>136</v>
      </c>
      <c r="AL568" s="36" t="s">
        <v>137</v>
      </c>
      <c r="AM568" s="36" t="s">
        <v>138</v>
      </c>
      <c r="AN568" s="36" t="s">
        <v>88</v>
      </c>
      <c r="AO568" s="36" t="s">
        <v>89</v>
      </c>
      <c r="AP568" s="36"/>
      <c r="AQ568" s="29"/>
      <c r="AR568" s="29" t="s">
        <v>2627</v>
      </c>
    </row>
    <row r="569" spans="1:44" ht="75" hidden="1" customHeight="1" x14ac:dyDescent="0.25">
      <c r="A569" s="42" t="s">
        <v>2635</v>
      </c>
      <c r="B569" s="36">
        <v>532</v>
      </c>
      <c r="C569" s="36" t="s">
        <v>2636</v>
      </c>
      <c r="D569" s="29" t="s">
        <v>2469</v>
      </c>
      <c r="E569" s="36"/>
      <c r="F569" s="36">
        <v>8</v>
      </c>
      <c r="G569" s="36"/>
      <c r="H569" s="36" t="s">
        <v>607</v>
      </c>
      <c r="I569" s="36" t="s">
        <v>72</v>
      </c>
      <c r="J569" s="36" t="str">
        <f t="shared" si="35"/>
        <v>ОП Крым</v>
      </c>
      <c r="K569" s="36" t="str">
        <f t="shared" si="36"/>
        <v>ОП Крым</v>
      </c>
      <c r="L569" s="44" t="s">
        <v>2313</v>
      </c>
      <c r="M569" s="44" t="s">
        <v>649</v>
      </c>
      <c r="N569" s="44" t="s">
        <v>2637</v>
      </c>
      <c r="O569" s="44" t="s">
        <v>2637</v>
      </c>
      <c r="P569" s="36" t="s">
        <v>637</v>
      </c>
      <c r="Q569" s="36"/>
      <c r="R569" s="36" t="s">
        <v>277</v>
      </c>
      <c r="S569" s="36">
        <v>4010419</v>
      </c>
      <c r="T569" s="36">
        <v>642</v>
      </c>
      <c r="U569" s="36" t="s">
        <v>147</v>
      </c>
      <c r="V569" s="45">
        <v>1</v>
      </c>
      <c r="W569" s="46">
        <v>4766.3999999999996</v>
      </c>
      <c r="X569" s="46">
        <f t="shared" si="34"/>
        <v>4766.3999999999996</v>
      </c>
      <c r="Y569" s="36">
        <v>2015</v>
      </c>
      <c r="Z569" s="36" t="s">
        <v>84</v>
      </c>
      <c r="AA569" s="36">
        <v>2015</v>
      </c>
      <c r="AB569" s="36" t="s">
        <v>84</v>
      </c>
      <c r="AC569" s="47">
        <v>2015</v>
      </c>
      <c r="AD569" s="36" t="s">
        <v>84</v>
      </c>
      <c r="AE569" s="47">
        <v>2015</v>
      </c>
      <c r="AF569" s="36" t="s">
        <v>84</v>
      </c>
      <c r="AG569" s="36">
        <v>2015</v>
      </c>
      <c r="AH569" s="36" t="s">
        <v>84</v>
      </c>
      <c r="AI569" s="36">
        <v>2016</v>
      </c>
      <c r="AJ569" s="36" t="s">
        <v>84</v>
      </c>
      <c r="AK569" s="36" t="s">
        <v>85</v>
      </c>
      <c r="AL569" s="36" t="s">
        <v>86</v>
      </c>
      <c r="AM569" s="36"/>
      <c r="AN569" s="36" t="s">
        <v>88</v>
      </c>
      <c r="AO569" s="36" t="s">
        <v>89</v>
      </c>
      <c r="AP569" s="36" t="s">
        <v>2638</v>
      </c>
      <c r="AQ569" s="29"/>
      <c r="AR569" s="29" t="s">
        <v>2627</v>
      </c>
    </row>
    <row r="570" spans="1:44" ht="210" hidden="1" customHeight="1" x14ac:dyDescent="0.25">
      <c r="A570" s="42" t="s">
        <v>2639</v>
      </c>
      <c r="B570" s="36">
        <v>533</v>
      </c>
      <c r="C570" s="36" t="s">
        <v>2640</v>
      </c>
      <c r="D570" s="29" t="s">
        <v>2469</v>
      </c>
      <c r="E570" s="36"/>
      <c r="F570" s="36">
        <v>8</v>
      </c>
      <c r="G570" s="36"/>
      <c r="H570" s="47" t="s">
        <v>1246</v>
      </c>
      <c r="I570" s="36" t="s">
        <v>72</v>
      </c>
      <c r="J570" s="36" t="str">
        <f t="shared" si="35"/>
        <v>ОП Тыва</v>
      </c>
      <c r="K570" s="36" t="str">
        <f t="shared" si="36"/>
        <v>ОП Тыва</v>
      </c>
      <c r="L570" s="44" t="s">
        <v>857</v>
      </c>
      <c r="M570" s="36" t="s">
        <v>1247</v>
      </c>
      <c r="N570" s="44" t="s">
        <v>2641</v>
      </c>
      <c r="O570" s="44" t="s">
        <v>2641</v>
      </c>
      <c r="P570" s="36" t="s">
        <v>2642</v>
      </c>
      <c r="Q570" s="36"/>
      <c r="R570" s="36" t="s">
        <v>2643</v>
      </c>
      <c r="S570" s="36">
        <v>7422012</v>
      </c>
      <c r="T570" s="36">
        <v>642</v>
      </c>
      <c r="U570" s="36" t="s">
        <v>147</v>
      </c>
      <c r="V570" s="45">
        <v>1</v>
      </c>
      <c r="W570" s="46">
        <v>532</v>
      </c>
      <c r="X570" s="46">
        <f t="shared" si="34"/>
        <v>532</v>
      </c>
      <c r="Y570" s="36">
        <v>2015</v>
      </c>
      <c r="Z570" s="36" t="s">
        <v>82</v>
      </c>
      <c r="AA570" s="36">
        <v>2015</v>
      </c>
      <c r="AB570" s="36" t="s">
        <v>82</v>
      </c>
      <c r="AC570" s="47">
        <v>2015</v>
      </c>
      <c r="AD570" s="36" t="s">
        <v>82</v>
      </c>
      <c r="AE570" s="47">
        <v>2015</v>
      </c>
      <c r="AF570" s="36" t="s">
        <v>82</v>
      </c>
      <c r="AG570" s="36">
        <v>2015</v>
      </c>
      <c r="AH570" s="36" t="s">
        <v>82</v>
      </c>
      <c r="AI570" s="36">
        <v>2016</v>
      </c>
      <c r="AJ570" s="36" t="s">
        <v>83</v>
      </c>
      <c r="AK570" s="36" t="s">
        <v>136</v>
      </c>
      <c r="AL570" s="36" t="s">
        <v>137</v>
      </c>
      <c r="AM570" s="36" t="s">
        <v>138</v>
      </c>
      <c r="AN570" s="36" t="s">
        <v>88</v>
      </c>
      <c r="AO570" s="36" t="s">
        <v>89</v>
      </c>
      <c r="AP570" s="36"/>
      <c r="AQ570" s="29"/>
      <c r="AR570" s="29" t="s">
        <v>177</v>
      </c>
    </row>
    <row r="571" spans="1:44" ht="120" hidden="1" customHeight="1" x14ac:dyDescent="0.25">
      <c r="A571" s="42" t="s">
        <v>2644</v>
      </c>
      <c r="B571" s="36">
        <v>534</v>
      </c>
      <c r="C571" s="36" t="s">
        <v>2645</v>
      </c>
      <c r="D571" s="29" t="s">
        <v>2469</v>
      </c>
      <c r="E571" s="36"/>
      <c r="F571" s="36">
        <v>8</v>
      </c>
      <c r="G571" s="36"/>
      <c r="H571" s="47" t="s">
        <v>1623</v>
      </c>
      <c r="I571" s="36" t="s">
        <v>72</v>
      </c>
      <c r="J571" s="36" t="str">
        <f t="shared" si="35"/>
        <v>ОП Калининград</v>
      </c>
      <c r="K571" s="36" t="str">
        <f t="shared" si="36"/>
        <v>ОП Калининград</v>
      </c>
      <c r="L571" s="44" t="s">
        <v>739</v>
      </c>
      <c r="M571" s="36" t="s">
        <v>890</v>
      </c>
      <c r="N571" s="44" t="s">
        <v>2646</v>
      </c>
      <c r="O571" s="44" t="s">
        <v>2646</v>
      </c>
      <c r="P571" s="36" t="s">
        <v>2647</v>
      </c>
      <c r="Q571" s="36"/>
      <c r="R571" s="36" t="s">
        <v>2648</v>
      </c>
      <c r="S571" s="36">
        <v>2320130</v>
      </c>
      <c r="T571" s="36">
        <v>642</v>
      </c>
      <c r="U571" s="36" t="s">
        <v>147</v>
      </c>
      <c r="V571" s="45">
        <v>1</v>
      </c>
      <c r="W571" s="46">
        <v>70</v>
      </c>
      <c r="X571" s="46">
        <f t="shared" si="34"/>
        <v>70</v>
      </c>
      <c r="Y571" s="36">
        <v>2015</v>
      </c>
      <c r="Z571" s="36" t="s">
        <v>82</v>
      </c>
      <c r="AA571" s="36">
        <v>2015</v>
      </c>
      <c r="AB571" s="36" t="s">
        <v>82</v>
      </c>
      <c r="AC571" s="47">
        <v>2015</v>
      </c>
      <c r="AD571" s="36" t="s">
        <v>82</v>
      </c>
      <c r="AE571" s="47">
        <v>2015</v>
      </c>
      <c r="AF571" s="36" t="s">
        <v>83</v>
      </c>
      <c r="AG571" s="36">
        <v>2015</v>
      </c>
      <c r="AH571" s="36" t="s">
        <v>119</v>
      </c>
      <c r="AI571" s="36">
        <v>2015</v>
      </c>
      <c r="AJ571" s="36" t="s">
        <v>119</v>
      </c>
      <c r="AK571" s="36" t="s">
        <v>247</v>
      </c>
      <c r="AL571" s="36" t="s">
        <v>86</v>
      </c>
      <c r="AM571" s="36"/>
      <c r="AN571" s="36" t="s">
        <v>88</v>
      </c>
      <c r="AO571" s="36" t="s">
        <v>89</v>
      </c>
      <c r="AP571" s="36"/>
      <c r="AQ571" s="29"/>
      <c r="AR571" s="29" t="s">
        <v>177</v>
      </c>
    </row>
    <row r="572" spans="1:44" ht="135" hidden="1" customHeight="1" x14ac:dyDescent="0.25">
      <c r="A572" s="42" t="s">
        <v>2649</v>
      </c>
      <c r="B572" s="36">
        <v>535</v>
      </c>
      <c r="C572" s="36" t="s">
        <v>2650</v>
      </c>
      <c r="D572" s="29" t="s">
        <v>2469</v>
      </c>
      <c r="E572" s="36"/>
      <c r="F572" s="36">
        <v>8</v>
      </c>
      <c r="G572" s="36"/>
      <c r="H572" s="47" t="s">
        <v>607</v>
      </c>
      <c r="I572" s="36" t="s">
        <v>72</v>
      </c>
      <c r="J572" s="36" t="str">
        <f t="shared" si="35"/>
        <v>ОП Крым</v>
      </c>
      <c r="K572" s="36" t="str">
        <f t="shared" si="36"/>
        <v>ОП Крым</v>
      </c>
      <c r="L572" s="44" t="s">
        <v>2313</v>
      </c>
      <c r="M572" s="36" t="s">
        <v>649</v>
      </c>
      <c r="N572" s="44" t="s">
        <v>2651</v>
      </c>
      <c r="O572" s="44" t="s">
        <v>2651</v>
      </c>
      <c r="P572" s="36" t="s">
        <v>2652</v>
      </c>
      <c r="Q572" s="36"/>
      <c r="R572" s="36" t="s">
        <v>1236</v>
      </c>
      <c r="S572" s="36">
        <v>7421012</v>
      </c>
      <c r="T572" s="36">
        <v>642</v>
      </c>
      <c r="U572" s="36" t="s">
        <v>147</v>
      </c>
      <c r="V572" s="45">
        <v>1</v>
      </c>
      <c r="W572" s="46">
        <v>8000</v>
      </c>
      <c r="X572" s="46">
        <f t="shared" si="34"/>
        <v>8000</v>
      </c>
      <c r="Y572" s="36">
        <v>2015</v>
      </c>
      <c r="Z572" s="36" t="s">
        <v>84</v>
      </c>
      <c r="AA572" s="36">
        <v>2015</v>
      </c>
      <c r="AB572" s="36" t="s">
        <v>82</v>
      </c>
      <c r="AC572" s="47">
        <v>2015</v>
      </c>
      <c r="AD572" s="36" t="s">
        <v>82</v>
      </c>
      <c r="AE572" s="47">
        <v>2015</v>
      </c>
      <c r="AF572" s="36" t="s">
        <v>82</v>
      </c>
      <c r="AG572" s="36">
        <v>2015</v>
      </c>
      <c r="AH572" s="36" t="s">
        <v>82</v>
      </c>
      <c r="AI572" s="36">
        <v>2016</v>
      </c>
      <c r="AJ572" s="36" t="s">
        <v>83</v>
      </c>
      <c r="AK572" s="36" t="s">
        <v>136</v>
      </c>
      <c r="AL572" s="36" t="s">
        <v>137</v>
      </c>
      <c r="AM572" s="36" t="s">
        <v>138</v>
      </c>
      <c r="AN572" s="36" t="s">
        <v>88</v>
      </c>
      <c r="AO572" s="36" t="s">
        <v>89</v>
      </c>
      <c r="AP572" s="36"/>
      <c r="AQ572" s="29"/>
      <c r="AR572" s="29" t="s">
        <v>177</v>
      </c>
    </row>
    <row r="573" spans="1:44" ht="75" hidden="1" customHeight="1" x14ac:dyDescent="0.25">
      <c r="A573" s="42" t="s">
        <v>2653</v>
      </c>
      <c r="B573" s="36">
        <v>536</v>
      </c>
      <c r="C573" s="36" t="s">
        <v>2654</v>
      </c>
      <c r="D573" s="29" t="s">
        <v>2469</v>
      </c>
      <c r="E573" s="36"/>
      <c r="F573" s="36">
        <v>8</v>
      </c>
      <c r="G573" s="36"/>
      <c r="H573" s="47" t="s">
        <v>2492</v>
      </c>
      <c r="I573" s="36" t="s">
        <v>72</v>
      </c>
      <c r="J573" s="36" t="str">
        <f t="shared" si="35"/>
        <v>ОП Юг</v>
      </c>
      <c r="K573" s="36" t="str">
        <f t="shared" si="36"/>
        <v>ОП Юг</v>
      </c>
      <c r="L573" s="36" t="s">
        <v>733</v>
      </c>
      <c r="M573" s="36" t="s">
        <v>734</v>
      </c>
      <c r="N573" s="44" t="s">
        <v>2655</v>
      </c>
      <c r="O573" s="44" t="s">
        <v>2655</v>
      </c>
      <c r="P573" s="36" t="s">
        <v>1224</v>
      </c>
      <c r="Q573" s="36"/>
      <c r="R573" s="36" t="s">
        <v>1365</v>
      </c>
      <c r="S573" s="36">
        <v>7492089</v>
      </c>
      <c r="T573" s="36">
        <v>642</v>
      </c>
      <c r="U573" s="36" t="s">
        <v>147</v>
      </c>
      <c r="V573" s="45">
        <v>1</v>
      </c>
      <c r="W573" s="46">
        <v>98.9</v>
      </c>
      <c r="X573" s="46">
        <f t="shared" si="34"/>
        <v>98.9</v>
      </c>
      <c r="Y573" s="36">
        <v>2015</v>
      </c>
      <c r="Z573" s="36" t="s">
        <v>82</v>
      </c>
      <c r="AA573" s="36">
        <v>2015</v>
      </c>
      <c r="AB573" s="36" t="s">
        <v>82</v>
      </c>
      <c r="AC573" s="47">
        <v>2015</v>
      </c>
      <c r="AD573" s="36" t="s">
        <v>83</v>
      </c>
      <c r="AE573" s="47">
        <v>2015</v>
      </c>
      <c r="AF573" s="36" t="s">
        <v>119</v>
      </c>
      <c r="AG573" s="36">
        <v>2015</v>
      </c>
      <c r="AH573" s="36" t="s">
        <v>119</v>
      </c>
      <c r="AI573" s="36">
        <v>2015</v>
      </c>
      <c r="AJ573" s="36" t="s">
        <v>310</v>
      </c>
      <c r="AK573" s="36" t="s">
        <v>247</v>
      </c>
      <c r="AL573" s="36" t="s">
        <v>86</v>
      </c>
      <c r="AM573" s="36"/>
      <c r="AN573" s="36" t="s">
        <v>88</v>
      </c>
      <c r="AO573" s="36" t="s">
        <v>89</v>
      </c>
      <c r="AP573" s="36"/>
      <c r="AQ573" s="29"/>
      <c r="AR573" s="29" t="s">
        <v>1073</v>
      </c>
    </row>
    <row r="574" spans="1:44" ht="394.5" hidden="1" customHeight="1" x14ac:dyDescent="0.25">
      <c r="A574" s="42" t="s">
        <v>2656</v>
      </c>
      <c r="B574" s="36">
        <v>537</v>
      </c>
      <c r="C574" s="36" t="s">
        <v>2657</v>
      </c>
      <c r="D574" s="29" t="s">
        <v>2469</v>
      </c>
      <c r="E574" s="36"/>
      <c r="F574" s="36">
        <v>8</v>
      </c>
      <c r="G574" s="36"/>
      <c r="H574" s="47" t="s">
        <v>1246</v>
      </c>
      <c r="I574" s="36" t="s">
        <v>72</v>
      </c>
      <c r="J574" s="36" t="str">
        <f t="shared" si="35"/>
        <v>ОП Тыва</v>
      </c>
      <c r="K574" s="36" t="str">
        <f t="shared" si="36"/>
        <v>ОП Тыва</v>
      </c>
      <c r="L574" s="36">
        <v>4401360000</v>
      </c>
      <c r="M574" s="36" t="s">
        <v>728</v>
      </c>
      <c r="N574" s="44" t="s">
        <v>2658</v>
      </c>
      <c r="O574" s="44" t="s">
        <v>2658</v>
      </c>
      <c r="P574" s="36" t="s">
        <v>2659</v>
      </c>
      <c r="Q574" s="36"/>
      <c r="R574" s="36" t="s">
        <v>1134</v>
      </c>
      <c r="S574" s="36">
        <v>3410020</v>
      </c>
      <c r="T574" s="36">
        <v>642</v>
      </c>
      <c r="U574" s="36" t="s">
        <v>147</v>
      </c>
      <c r="V574" s="45">
        <v>1</v>
      </c>
      <c r="W574" s="46">
        <v>436.6</v>
      </c>
      <c r="X574" s="46">
        <f t="shared" si="34"/>
        <v>436.6</v>
      </c>
      <c r="Y574" s="36">
        <v>2015</v>
      </c>
      <c r="Z574" s="36" t="s">
        <v>84</v>
      </c>
      <c r="AA574" s="36">
        <v>2015</v>
      </c>
      <c r="AB574" s="36" t="s">
        <v>84</v>
      </c>
      <c r="AC574" s="47">
        <v>2015</v>
      </c>
      <c r="AD574" s="36" t="s">
        <v>84</v>
      </c>
      <c r="AE574" s="47">
        <v>2015</v>
      </c>
      <c r="AF574" s="36" t="s">
        <v>82</v>
      </c>
      <c r="AG574" s="36">
        <v>2015</v>
      </c>
      <c r="AH574" s="36" t="s">
        <v>82</v>
      </c>
      <c r="AI574" s="36">
        <v>2016</v>
      </c>
      <c r="AJ574" s="36" t="s">
        <v>84</v>
      </c>
      <c r="AK574" s="36" t="s">
        <v>136</v>
      </c>
      <c r="AL574" s="36" t="s">
        <v>137</v>
      </c>
      <c r="AM574" s="36" t="s">
        <v>138</v>
      </c>
      <c r="AN574" s="36" t="s">
        <v>88</v>
      </c>
      <c r="AO574" s="36" t="s">
        <v>89</v>
      </c>
      <c r="AP574" s="36"/>
      <c r="AQ574" s="29"/>
      <c r="AR574" s="29" t="s">
        <v>1073</v>
      </c>
    </row>
    <row r="575" spans="1:44" ht="409.5" hidden="1" customHeight="1" x14ac:dyDescent="0.25">
      <c r="A575" s="42" t="s">
        <v>2656</v>
      </c>
      <c r="B575" s="36">
        <v>538</v>
      </c>
      <c r="C575" s="36" t="s">
        <v>2660</v>
      </c>
      <c r="D575" s="29" t="s">
        <v>2469</v>
      </c>
      <c r="E575" s="36"/>
      <c r="F575" s="36">
        <v>8</v>
      </c>
      <c r="G575" s="36"/>
      <c r="H575" s="47" t="s">
        <v>1246</v>
      </c>
      <c r="I575" s="36" t="s">
        <v>72</v>
      </c>
      <c r="J575" s="36" t="str">
        <f t="shared" si="35"/>
        <v>ОП Тыва</v>
      </c>
      <c r="K575" s="36" t="str">
        <f t="shared" si="36"/>
        <v>ОП Тыва</v>
      </c>
      <c r="L575" s="36">
        <v>4401360000</v>
      </c>
      <c r="M575" s="36" t="s">
        <v>728</v>
      </c>
      <c r="N575" s="44" t="s">
        <v>2658</v>
      </c>
      <c r="O575" s="44" t="s">
        <v>2658</v>
      </c>
      <c r="P575" s="36" t="s">
        <v>2659</v>
      </c>
      <c r="Q575" s="36"/>
      <c r="R575" s="36" t="s">
        <v>1134</v>
      </c>
      <c r="S575" s="36">
        <v>3410020</v>
      </c>
      <c r="T575" s="36">
        <v>642</v>
      </c>
      <c r="U575" s="36" t="s">
        <v>147</v>
      </c>
      <c r="V575" s="45">
        <v>1</v>
      </c>
      <c r="W575" s="46">
        <v>297.57499999999999</v>
      </c>
      <c r="X575" s="46">
        <f t="shared" si="34"/>
        <v>297.57499999999999</v>
      </c>
      <c r="Y575" s="36">
        <v>2015</v>
      </c>
      <c r="Z575" s="36" t="s">
        <v>84</v>
      </c>
      <c r="AA575" s="36">
        <v>2015</v>
      </c>
      <c r="AB575" s="36" t="s">
        <v>84</v>
      </c>
      <c r="AC575" s="47">
        <v>2015</v>
      </c>
      <c r="AD575" s="36" t="s">
        <v>84</v>
      </c>
      <c r="AE575" s="47">
        <v>2015</v>
      </c>
      <c r="AF575" s="36" t="s">
        <v>82</v>
      </c>
      <c r="AG575" s="36">
        <v>2015</v>
      </c>
      <c r="AH575" s="36" t="s">
        <v>82</v>
      </c>
      <c r="AI575" s="36">
        <v>2016</v>
      </c>
      <c r="AJ575" s="36" t="s">
        <v>84</v>
      </c>
      <c r="AK575" s="36" t="s">
        <v>136</v>
      </c>
      <c r="AL575" s="36" t="s">
        <v>137</v>
      </c>
      <c r="AM575" s="36" t="s">
        <v>138</v>
      </c>
      <c r="AN575" s="36" t="s">
        <v>88</v>
      </c>
      <c r="AO575" s="36" t="s">
        <v>89</v>
      </c>
      <c r="AP575" s="36"/>
      <c r="AQ575" s="29"/>
      <c r="AR575" s="29" t="s">
        <v>1073</v>
      </c>
    </row>
    <row r="576" spans="1:44" ht="180" hidden="1" customHeight="1" x14ac:dyDescent="0.25">
      <c r="A576" s="42" t="s">
        <v>2661</v>
      </c>
      <c r="B576" s="36">
        <v>539</v>
      </c>
      <c r="C576" s="36" t="s">
        <v>2662</v>
      </c>
      <c r="D576" s="29" t="s">
        <v>2469</v>
      </c>
      <c r="E576" s="36"/>
      <c r="F576" s="36">
        <v>8</v>
      </c>
      <c r="G576" s="36"/>
      <c r="H576" s="47" t="s">
        <v>951</v>
      </c>
      <c r="I576" s="36" t="s">
        <v>72</v>
      </c>
      <c r="J576" s="36" t="str">
        <f t="shared" si="35"/>
        <v>СОУ</v>
      </c>
      <c r="K576" s="36" t="str">
        <f t="shared" si="36"/>
        <v>СОУ</v>
      </c>
      <c r="L576" s="36">
        <v>28401000000</v>
      </c>
      <c r="M576" s="36" t="s">
        <v>2663</v>
      </c>
      <c r="N576" s="44" t="s">
        <v>2664</v>
      </c>
      <c r="O576" s="44" t="s">
        <v>2664</v>
      </c>
      <c r="P576" s="36" t="s">
        <v>2665</v>
      </c>
      <c r="Q576" s="36"/>
      <c r="R576" s="36" t="s">
        <v>2666</v>
      </c>
      <c r="S576" s="36">
        <v>8040030</v>
      </c>
      <c r="T576" s="36">
        <v>796</v>
      </c>
      <c r="U576" s="36" t="s">
        <v>2532</v>
      </c>
      <c r="V576" s="45">
        <v>16</v>
      </c>
      <c r="W576" s="46">
        <v>519.71900000000005</v>
      </c>
      <c r="X576" s="46">
        <f t="shared" si="34"/>
        <v>519.71900000000005</v>
      </c>
      <c r="Y576" s="36">
        <v>2015</v>
      </c>
      <c r="Z576" s="36" t="s">
        <v>82</v>
      </c>
      <c r="AA576" s="36">
        <v>2015</v>
      </c>
      <c r="AB576" s="36" t="s">
        <v>82</v>
      </c>
      <c r="AC576" s="47">
        <v>2015</v>
      </c>
      <c r="AD576" s="36" t="s">
        <v>82</v>
      </c>
      <c r="AE576" s="47">
        <v>2015</v>
      </c>
      <c r="AF576" s="36" t="s">
        <v>82</v>
      </c>
      <c r="AG576" s="36">
        <v>2015</v>
      </c>
      <c r="AH576" s="36" t="s">
        <v>82</v>
      </c>
      <c r="AI576" s="36">
        <v>2015</v>
      </c>
      <c r="AJ576" s="36" t="s">
        <v>310</v>
      </c>
      <c r="AK576" s="36" t="s">
        <v>85</v>
      </c>
      <c r="AL576" s="36" t="s">
        <v>86</v>
      </c>
      <c r="AM576" s="36"/>
      <c r="AN576" s="36" t="s">
        <v>88</v>
      </c>
      <c r="AO576" s="36" t="s">
        <v>89</v>
      </c>
      <c r="AP576" s="36"/>
      <c r="AQ576" s="29"/>
      <c r="AR576" s="29" t="s">
        <v>507</v>
      </c>
    </row>
    <row r="577" spans="1:44" ht="390" hidden="1" customHeight="1" x14ac:dyDescent="0.25">
      <c r="A577" s="42" t="s">
        <v>2667</v>
      </c>
      <c r="B577" s="36">
        <v>540</v>
      </c>
      <c r="C577" s="36" t="s">
        <v>2668</v>
      </c>
      <c r="D577" s="29" t="s">
        <v>2469</v>
      </c>
      <c r="E577" s="36"/>
      <c r="F577" s="36">
        <v>8</v>
      </c>
      <c r="G577" s="36"/>
      <c r="H577" s="47" t="s">
        <v>951</v>
      </c>
      <c r="I577" s="36" t="s">
        <v>72</v>
      </c>
      <c r="J577" s="36" t="str">
        <f t="shared" si="35"/>
        <v>СОУ</v>
      </c>
      <c r="K577" s="36" t="str">
        <f t="shared" si="36"/>
        <v>СОУ</v>
      </c>
      <c r="L577" s="36">
        <v>3401000000</v>
      </c>
      <c r="M577" s="36" t="s">
        <v>2669</v>
      </c>
      <c r="N577" s="44" t="s">
        <v>2670</v>
      </c>
      <c r="O577" s="44" t="s">
        <v>2670</v>
      </c>
      <c r="P577" s="36" t="s">
        <v>2671</v>
      </c>
      <c r="Q577" s="36"/>
      <c r="R577" s="36" t="s">
        <v>2666</v>
      </c>
      <c r="S577" s="36">
        <v>8040030</v>
      </c>
      <c r="T577" s="36">
        <v>796</v>
      </c>
      <c r="U577" s="36" t="s">
        <v>2532</v>
      </c>
      <c r="V577" s="45">
        <v>14</v>
      </c>
      <c r="W577" s="46">
        <v>826</v>
      </c>
      <c r="X577" s="46">
        <f t="shared" si="34"/>
        <v>826</v>
      </c>
      <c r="Y577" s="36">
        <v>2015</v>
      </c>
      <c r="Z577" s="36" t="s">
        <v>82</v>
      </c>
      <c r="AA577" s="36">
        <v>2015</v>
      </c>
      <c r="AB577" s="36" t="s">
        <v>82</v>
      </c>
      <c r="AC577" s="47">
        <v>2015</v>
      </c>
      <c r="AD577" s="36" t="s">
        <v>82</v>
      </c>
      <c r="AE577" s="47">
        <v>2015</v>
      </c>
      <c r="AF577" s="36" t="s">
        <v>82</v>
      </c>
      <c r="AG577" s="36">
        <v>2015</v>
      </c>
      <c r="AH577" s="36" t="s">
        <v>82</v>
      </c>
      <c r="AI577" s="36">
        <v>2015</v>
      </c>
      <c r="AJ577" s="36" t="s">
        <v>310</v>
      </c>
      <c r="AK577" s="36" t="s">
        <v>85</v>
      </c>
      <c r="AL577" s="36" t="s">
        <v>86</v>
      </c>
      <c r="AM577" s="36"/>
      <c r="AN577" s="36" t="s">
        <v>88</v>
      </c>
      <c r="AO577" s="36" t="s">
        <v>89</v>
      </c>
      <c r="AP577" s="36" t="s">
        <v>2672</v>
      </c>
      <c r="AQ577" s="29"/>
      <c r="AR577" s="29" t="s">
        <v>507</v>
      </c>
    </row>
    <row r="578" spans="1:44" ht="135" hidden="1" customHeight="1" x14ac:dyDescent="0.25">
      <c r="A578" s="42" t="s">
        <v>756</v>
      </c>
      <c r="B578" s="36">
        <v>541</v>
      </c>
      <c r="C578" s="36" t="s">
        <v>2673</v>
      </c>
      <c r="D578" s="29" t="s">
        <v>2469</v>
      </c>
      <c r="E578" s="36"/>
      <c r="F578" s="36">
        <v>8</v>
      </c>
      <c r="G578" s="36"/>
      <c r="H578" s="47" t="s">
        <v>607</v>
      </c>
      <c r="I578" s="36" t="s">
        <v>72</v>
      </c>
      <c r="J578" s="36" t="str">
        <f t="shared" si="35"/>
        <v>ОП Крым</v>
      </c>
      <c r="K578" s="36" t="str">
        <f t="shared" si="36"/>
        <v>ОП Крым</v>
      </c>
      <c r="L578" s="36">
        <v>67000000000</v>
      </c>
      <c r="M578" s="36" t="s">
        <v>649</v>
      </c>
      <c r="N578" s="44" t="s">
        <v>2674</v>
      </c>
      <c r="O578" s="44" t="s">
        <v>2674</v>
      </c>
      <c r="P578" s="36" t="s">
        <v>2675</v>
      </c>
      <c r="Q578" s="36"/>
      <c r="R578" s="36" t="s">
        <v>1113</v>
      </c>
      <c r="S578" s="36">
        <v>6420019</v>
      </c>
      <c r="T578" s="36">
        <v>642</v>
      </c>
      <c r="U578" s="36" t="s">
        <v>147</v>
      </c>
      <c r="V578" s="45">
        <v>1</v>
      </c>
      <c r="W578" s="46">
        <v>360</v>
      </c>
      <c r="X578" s="46">
        <f t="shared" si="34"/>
        <v>360</v>
      </c>
      <c r="Y578" s="36">
        <v>2015</v>
      </c>
      <c r="Z578" s="36" t="s">
        <v>82</v>
      </c>
      <c r="AA578" s="36">
        <v>2015</v>
      </c>
      <c r="AB578" s="36" t="s">
        <v>82</v>
      </c>
      <c r="AC578" s="47">
        <v>2015</v>
      </c>
      <c r="AD578" s="36" t="s">
        <v>82</v>
      </c>
      <c r="AE578" s="47">
        <v>2015</v>
      </c>
      <c r="AF578" s="36" t="s">
        <v>82</v>
      </c>
      <c r="AG578" s="36">
        <v>2015</v>
      </c>
      <c r="AH578" s="36" t="s">
        <v>82</v>
      </c>
      <c r="AI578" s="36">
        <v>2016</v>
      </c>
      <c r="AJ578" s="36" t="s">
        <v>82</v>
      </c>
      <c r="AK578" s="36" t="s">
        <v>136</v>
      </c>
      <c r="AL578" s="36" t="s">
        <v>137</v>
      </c>
      <c r="AM578" s="36" t="s">
        <v>138</v>
      </c>
      <c r="AN578" s="36" t="s">
        <v>88</v>
      </c>
      <c r="AO578" s="36" t="s">
        <v>89</v>
      </c>
      <c r="AP578" s="36"/>
      <c r="AQ578" s="29"/>
      <c r="AR578" s="29" t="s">
        <v>507</v>
      </c>
    </row>
    <row r="579" spans="1:44" ht="105" hidden="1" customHeight="1" x14ac:dyDescent="0.25">
      <c r="A579" s="42" t="s">
        <v>2676</v>
      </c>
      <c r="B579" s="36">
        <v>542</v>
      </c>
      <c r="C579" s="36" t="s">
        <v>2677</v>
      </c>
      <c r="D579" s="29" t="s">
        <v>2469</v>
      </c>
      <c r="E579" s="36"/>
      <c r="F579" s="36">
        <v>8</v>
      </c>
      <c r="G579" s="36"/>
      <c r="H579" s="47" t="s">
        <v>1623</v>
      </c>
      <c r="I579" s="36" t="s">
        <v>72</v>
      </c>
      <c r="J579" s="36" t="str">
        <f t="shared" si="35"/>
        <v>ОП Калининград</v>
      </c>
      <c r="K579" s="36" t="str">
        <f t="shared" si="36"/>
        <v>ОП Калининград</v>
      </c>
      <c r="L579" s="36">
        <v>27401000000</v>
      </c>
      <c r="M579" s="36" t="s">
        <v>116</v>
      </c>
      <c r="N579" s="44" t="s">
        <v>2678</v>
      </c>
      <c r="O579" s="44" t="s">
        <v>2678</v>
      </c>
      <c r="P579" s="36" t="s">
        <v>2522</v>
      </c>
      <c r="Q579" s="36"/>
      <c r="R579" s="36" t="s">
        <v>1236</v>
      </c>
      <c r="S579" s="36">
        <v>7499090</v>
      </c>
      <c r="T579" s="36">
        <v>642</v>
      </c>
      <c r="U579" s="36" t="s">
        <v>147</v>
      </c>
      <c r="V579" s="45">
        <v>1</v>
      </c>
      <c r="W579" s="46">
        <v>95</v>
      </c>
      <c r="X579" s="46">
        <f t="shared" si="34"/>
        <v>95</v>
      </c>
      <c r="Y579" s="36">
        <v>2015</v>
      </c>
      <c r="Z579" s="36" t="s">
        <v>82</v>
      </c>
      <c r="AA579" s="36">
        <v>2015</v>
      </c>
      <c r="AB579" s="36" t="s">
        <v>82</v>
      </c>
      <c r="AC579" s="47">
        <v>2015</v>
      </c>
      <c r="AD579" s="36" t="s">
        <v>82</v>
      </c>
      <c r="AE579" s="47">
        <v>2015</v>
      </c>
      <c r="AF579" s="36" t="s">
        <v>82</v>
      </c>
      <c r="AG579" s="36">
        <v>2015</v>
      </c>
      <c r="AH579" s="36" t="s">
        <v>82</v>
      </c>
      <c r="AI579" s="36">
        <v>2015</v>
      </c>
      <c r="AJ579" s="36" t="s">
        <v>83</v>
      </c>
      <c r="AK579" s="36" t="s">
        <v>247</v>
      </c>
      <c r="AL579" s="36" t="s">
        <v>86</v>
      </c>
      <c r="AM579" s="36"/>
      <c r="AN579" s="36" t="s">
        <v>88</v>
      </c>
      <c r="AO579" s="36" t="s">
        <v>89</v>
      </c>
      <c r="AP579" s="36"/>
      <c r="AQ579" s="29"/>
      <c r="AR579" s="29" t="s">
        <v>507</v>
      </c>
    </row>
    <row r="580" spans="1:44" ht="120" hidden="1" customHeight="1" x14ac:dyDescent="0.25">
      <c r="A580" s="42" t="s">
        <v>2679</v>
      </c>
      <c r="B580" s="36">
        <v>543</v>
      </c>
      <c r="C580" s="36" t="s">
        <v>2680</v>
      </c>
      <c r="D580" s="29" t="s">
        <v>2469</v>
      </c>
      <c r="E580" s="36"/>
      <c r="F580" s="36">
        <v>8</v>
      </c>
      <c r="G580" s="36"/>
      <c r="H580" s="47" t="s">
        <v>364</v>
      </c>
      <c r="I580" s="36" t="s">
        <v>72</v>
      </c>
      <c r="J580" s="36" t="str">
        <f t="shared" si="35"/>
        <v>АХО</v>
      </c>
      <c r="K580" s="36" t="str">
        <f t="shared" si="36"/>
        <v>АХО</v>
      </c>
      <c r="L580" s="36">
        <v>45000000000</v>
      </c>
      <c r="M580" s="36" t="s">
        <v>532</v>
      </c>
      <c r="N580" s="44" t="s">
        <v>2681</v>
      </c>
      <c r="O580" s="44" t="s">
        <v>2681</v>
      </c>
      <c r="P580" s="36" t="s">
        <v>2682</v>
      </c>
      <c r="Q580" s="36"/>
      <c r="R580" s="36" t="s">
        <v>2354</v>
      </c>
      <c r="S580" s="36">
        <v>1816000</v>
      </c>
      <c r="T580" s="36">
        <v>642</v>
      </c>
      <c r="U580" s="36" t="s">
        <v>147</v>
      </c>
      <c r="V580" s="45">
        <v>1</v>
      </c>
      <c r="W580" s="46">
        <v>2000</v>
      </c>
      <c r="X580" s="46">
        <f t="shared" si="34"/>
        <v>2000</v>
      </c>
      <c r="Y580" s="36">
        <v>2015</v>
      </c>
      <c r="Z580" s="36" t="s">
        <v>82</v>
      </c>
      <c r="AA580" s="36">
        <v>2015</v>
      </c>
      <c r="AB580" s="36" t="s">
        <v>82</v>
      </c>
      <c r="AC580" s="47">
        <v>2015</v>
      </c>
      <c r="AD580" s="36" t="s">
        <v>82</v>
      </c>
      <c r="AE580" s="47">
        <v>2015</v>
      </c>
      <c r="AF580" s="36" t="s">
        <v>82</v>
      </c>
      <c r="AG580" s="36">
        <v>2015</v>
      </c>
      <c r="AH580" s="36" t="s">
        <v>83</v>
      </c>
      <c r="AI580" s="36">
        <v>2015</v>
      </c>
      <c r="AJ580" s="36" t="s">
        <v>119</v>
      </c>
      <c r="AK580" s="36" t="s">
        <v>136</v>
      </c>
      <c r="AL580" s="36" t="s">
        <v>137</v>
      </c>
      <c r="AM580" s="36" t="s">
        <v>138</v>
      </c>
      <c r="AN580" s="36" t="s">
        <v>88</v>
      </c>
      <c r="AO580" s="36" t="s">
        <v>89</v>
      </c>
      <c r="AP580" s="36"/>
      <c r="AQ580" s="29"/>
      <c r="AR580" s="29" t="s">
        <v>507</v>
      </c>
    </row>
    <row r="581" spans="1:44" ht="105" hidden="1" customHeight="1" x14ac:dyDescent="0.25">
      <c r="A581" s="42" t="s">
        <v>2683</v>
      </c>
      <c r="B581" s="36">
        <v>544</v>
      </c>
      <c r="C581" s="36" t="s">
        <v>2684</v>
      </c>
      <c r="D581" s="29" t="s">
        <v>2469</v>
      </c>
      <c r="E581" s="36"/>
      <c r="F581" s="36">
        <v>8</v>
      </c>
      <c r="G581" s="36"/>
      <c r="H581" s="47" t="s">
        <v>531</v>
      </c>
      <c r="I581" s="36" t="s">
        <v>72</v>
      </c>
      <c r="J581" s="36" t="str">
        <f t="shared" si="35"/>
        <v>Служба по ОТиПБ</v>
      </c>
      <c r="K581" s="36" t="str">
        <f t="shared" si="36"/>
        <v>Служба по ОТиПБ</v>
      </c>
      <c r="L581" s="36">
        <v>45000000000</v>
      </c>
      <c r="M581" s="36" t="s">
        <v>532</v>
      </c>
      <c r="N581" s="44" t="s">
        <v>2685</v>
      </c>
      <c r="O581" s="44" t="s">
        <v>2685</v>
      </c>
      <c r="P581" s="36" t="s">
        <v>2686</v>
      </c>
      <c r="Q581" s="36"/>
      <c r="R581" s="36" t="s">
        <v>2687</v>
      </c>
      <c r="S581" s="36">
        <v>8040020</v>
      </c>
      <c r="T581" s="36">
        <v>642</v>
      </c>
      <c r="U581" s="36" t="s">
        <v>147</v>
      </c>
      <c r="V581" s="45">
        <v>1</v>
      </c>
      <c r="W581" s="46">
        <v>17.5</v>
      </c>
      <c r="X581" s="46">
        <f t="shared" si="34"/>
        <v>17.5</v>
      </c>
      <c r="Y581" s="36">
        <v>2015</v>
      </c>
      <c r="Z581" s="36" t="s">
        <v>84</v>
      </c>
      <c r="AA581" s="36">
        <v>2015</v>
      </c>
      <c r="AB581" s="36" t="s">
        <v>84</v>
      </c>
      <c r="AC581" s="47">
        <v>2015</v>
      </c>
      <c r="AD581" s="36" t="s">
        <v>82</v>
      </c>
      <c r="AE581" s="47">
        <v>2015</v>
      </c>
      <c r="AF581" s="36" t="s">
        <v>82</v>
      </c>
      <c r="AG581" s="36">
        <v>2015</v>
      </c>
      <c r="AH581" s="36" t="s">
        <v>82</v>
      </c>
      <c r="AI581" s="36">
        <v>2015</v>
      </c>
      <c r="AJ581" s="36" t="s">
        <v>82</v>
      </c>
      <c r="AK581" s="36" t="s">
        <v>85</v>
      </c>
      <c r="AL581" s="36" t="s">
        <v>86</v>
      </c>
      <c r="AM581" s="36"/>
      <c r="AN581" s="36" t="s">
        <v>88</v>
      </c>
      <c r="AO581" s="36" t="s">
        <v>89</v>
      </c>
      <c r="AP581" s="36"/>
      <c r="AQ581" s="29"/>
      <c r="AR581" s="29" t="s">
        <v>507</v>
      </c>
    </row>
    <row r="582" spans="1:44" ht="360" hidden="1" customHeight="1" x14ac:dyDescent="0.25">
      <c r="A582" s="42" t="s">
        <v>2688</v>
      </c>
      <c r="B582" s="36">
        <v>545</v>
      </c>
      <c r="C582" s="36" t="s">
        <v>2689</v>
      </c>
      <c r="D582" s="29" t="s">
        <v>2469</v>
      </c>
      <c r="E582" s="36"/>
      <c r="F582" s="36">
        <v>8</v>
      </c>
      <c r="G582" s="36"/>
      <c r="H582" s="47" t="s">
        <v>300</v>
      </c>
      <c r="I582" s="36" t="s">
        <v>72</v>
      </c>
      <c r="J582" s="36" t="str">
        <f t="shared" si="35"/>
        <v>Бухгалтерия</v>
      </c>
      <c r="K582" s="36" t="str">
        <f t="shared" si="36"/>
        <v>Бухгалтерия</v>
      </c>
      <c r="L582" s="36">
        <v>45000000000</v>
      </c>
      <c r="M582" s="36" t="s">
        <v>532</v>
      </c>
      <c r="N582" s="44" t="s">
        <v>2690</v>
      </c>
      <c r="O582" s="44" t="s">
        <v>2690</v>
      </c>
      <c r="P582" s="36" t="s">
        <v>2691</v>
      </c>
      <c r="Q582" s="36"/>
      <c r="R582" s="36" t="s">
        <v>303</v>
      </c>
      <c r="S582" s="36">
        <v>7230010</v>
      </c>
      <c r="T582" s="36">
        <v>839</v>
      </c>
      <c r="U582" s="36" t="s">
        <v>304</v>
      </c>
      <c r="V582" s="45">
        <v>1</v>
      </c>
      <c r="W582" s="46">
        <v>60</v>
      </c>
      <c r="X582" s="46">
        <f t="shared" si="34"/>
        <v>60</v>
      </c>
      <c r="Y582" s="36">
        <v>2015</v>
      </c>
      <c r="Z582" s="36" t="s">
        <v>133</v>
      </c>
      <c r="AA582" s="36">
        <v>2015</v>
      </c>
      <c r="AB582" s="36" t="s">
        <v>133</v>
      </c>
      <c r="AC582" s="47">
        <v>2015</v>
      </c>
      <c r="AD582" s="36" t="s">
        <v>134</v>
      </c>
      <c r="AE582" s="47">
        <v>2015</v>
      </c>
      <c r="AF582" s="36" t="s">
        <v>135</v>
      </c>
      <c r="AG582" s="36">
        <v>2016</v>
      </c>
      <c r="AH582" s="36" t="s">
        <v>99</v>
      </c>
      <c r="AI582" s="36">
        <v>2016</v>
      </c>
      <c r="AJ582" s="36" t="s">
        <v>135</v>
      </c>
      <c r="AK582" s="36" t="s">
        <v>247</v>
      </c>
      <c r="AL582" s="36" t="s">
        <v>86</v>
      </c>
      <c r="AM582" s="36"/>
      <c r="AN582" s="36" t="s">
        <v>88</v>
      </c>
      <c r="AO582" s="36" t="s">
        <v>89</v>
      </c>
      <c r="AP582" s="36"/>
      <c r="AQ582" s="29"/>
      <c r="AR582" s="29" t="s">
        <v>1129</v>
      </c>
    </row>
    <row r="583" spans="1:44" ht="120" hidden="1" customHeight="1" x14ac:dyDescent="0.25">
      <c r="A583" s="42" t="s">
        <v>2692</v>
      </c>
      <c r="B583" s="36">
        <v>546</v>
      </c>
      <c r="C583" s="36" t="s">
        <v>2693</v>
      </c>
      <c r="D583" s="29" t="s">
        <v>2469</v>
      </c>
      <c r="E583" s="36"/>
      <c r="F583" s="36">
        <v>8</v>
      </c>
      <c r="G583" s="36"/>
      <c r="H583" s="47" t="s">
        <v>1623</v>
      </c>
      <c r="I583" s="36" t="s">
        <v>72</v>
      </c>
      <c r="J583" s="36" t="str">
        <f t="shared" si="35"/>
        <v>ОП Калининград</v>
      </c>
      <c r="K583" s="36" t="str">
        <f t="shared" si="36"/>
        <v>ОП Калининград</v>
      </c>
      <c r="L583" s="36">
        <v>27401000000</v>
      </c>
      <c r="M583" s="36" t="s">
        <v>2694</v>
      </c>
      <c r="N583" s="44" t="s">
        <v>2695</v>
      </c>
      <c r="O583" s="44" t="s">
        <v>2695</v>
      </c>
      <c r="P583" s="36" t="s">
        <v>2696</v>
      </c>
      <c r="Q583" s="36"/>
      <c r="R583" s="36" t="s">
        <v>1156</v>
      </c>
      <c r="S583" s="36">
        <v>7010010</v>
      </c>
      <c r="T583" s="36">
        <v>642</v>
      </c>
      <c r="U583" s="36" t="s">
        <v>147</v>
      </c>
      <c r="V583" s="45">
        <v>1</v>
      </c>
      <c r="W583" s="46">
        <v>2237.2800000000002</v>
      </c>
      <c r="X583" s="46">
        <f t="shared" si="34"/>
        <v>2237.2800000000002</v>
      </c>
      <c r="Y583" s="36">
        <v>2015</v>
      </c>
      <c r="Z583" s="36" t="s">
        <v>82</v>
      </c>
      <c r="AA583" s="36">
        <v>2015</v>
      </c>
      <c r="AB583" s="36" t="s">
        <v>82</v>
      </c>
      <c r="AC583" s="47">
        <v>2015</v>
      </c>
      <c r="AD583" s="36" t="s">
        <v>82</v>
      </c>
      <c r="AE583" s="47">
        <v>2015</v>
      </c>
      <c r="AF583" s="36" t="s">
        <v>83</v>
      </c>
      <c r="AG583" s="36">
        <v>2015</v>
      </c>
      <c r="AH583" s="36" t="s">
        <v>83</v>
      </c>
      <c r="AI583" s="36">
        <v>2016</v>
      </c>
      <c r="AJ583" s="36" t="s">
        <v>82</v>
      </c>
      <c r="AK583" s="36" t="s">
        <v>136</v>
      </c>
      <c r="AL583" s="36" t="s">
        <v>1284</v>
      </c>
      <c r="AM583" s="36" t="s">
        <v>138</v>
      </c>
      <c r="AN583" s="36" t="s">
        <v>88</v>
      </c>
      <c r="AO583" s="36" t="s">
        <v>89</v>
      </c>
      <c r="AP583" s="36"/>
      <c r="AQ583" s="29"/>
      <c r="AR583" s="29" t="s">
        <v>1129</v>
      </c>
    </row>
    <row r="584" spans="1:44" ht="105" hidden="1" customHeight="1" x14ac:dyDescent="0.25">
      <c r="A584" s="42" t="s">
        <v>2697</v>
      </c>
      <c r="B584" s="36">
        <v>547</v>
      </c>
      <c r="C584" s="36" t="s">
        <v>2698</v>
      </c>
      <c r="D584" s="29" t="s">
        <v>2469</v>
      </c>
      <c r="E584" s="36"/>
      <c r="F584" s="36">
        <v>8</v>
      </c>
      <c r="G584" s="36"/>
      <c r="H584" s="47" t="s">
        <v>713</v>
      </c>
      <c r="I584" s="36" t="s">
        <v>72</v>
      </c>
      <c r="J584" s="36" t="str">
        <f t="shared" si="35"/>
        <v>САСДТУ</v>
      </c>
      <c r="K584" s="36" t="str">
        <f t="shared" si="36"/>
        <v>САСДТУ</v>
      </c>
      <c r="L584" s="36">
        <v>45000000000</v>
      </c>
      <c r="M584" s="36" t="s">
        <v>532</v>
      </c>
      <c r="N584" s="44" t="s">
        <v>2699</v>
      </c>
      <c r="O584" s="44" t="s">
        <v>2699</v>
      </c>
      <c r="P584" s="36" t="s">
        <v>779</v>
      </c>
      <c r="Q584" s="36"/>
      <c r="R584" s="36" t="s">
        <v>710</v>
      </c>
      <c r="S584" s="36">
        <v>3222000</v>
      </c>
      <c r="T584" s="36">
        <v>642</v>
      </c>
      <c r="U584" s="36" t="s">
        <v>147</v>
      </c>
      <c r="V584" s="45">
        <v>1</v>
      </c>
      <c r="W584" s="46">
        <v>700</v>
      </c>
      <c r="X584" s="46">
        <f t="shared" si="34"/>
        <v>700</v>
      </c>
      <c r="Y584" s="36">
        <v>2015</v>
      </c>
      <c r="Z584" s="36" t="s">
        <v>83</v>
      </c>
      <c r="AA584" s="36">
        <v>2015</v>
      </c>
      <c r="AB584" s="36" t="s">
        <v>83</v>
      </c>
      <c r="AC584" s="47">
        <v>2015</v>
      </c>
      <c r="AD584" s="36" t="s">
        <v>83</v>
      </c>
      <c r="AE584" s="47">
        <v>2015</v>
      </c>
      <c r="AF584" s="36" t="s">
        <v>119</v>
      </c>
      <c r="AG584" s="36">
        <v>2015</v>
      </c>
      <c r="AH584" s="36" t="s">
        <v>119</v>
      </c>
      <c r="AI584" s="36">
        <v>2015</v>
      </c>
      <c r="AJ584" s="36" t="s">
        <v>310</v>
      </c>
      <c r="AK584" s="36" t="s">
        <v>136</v>
      </c>
      <c r="AL584" s="36" t="s">
        <v>1284</v>
      </c>
      <c r="AM584" s="36" t="s">
        <v>138</v>
      </c>
      <c r="AN584" s="36" t="s">
        <v>88</v>
      </c>
      <c r="AO584" s="36" t="s">
        <v>89</v>
      </c>
      <c r="AP584" s="36"/>
      <c r="AQ584" s="29"/>
      <c r="AR584" s="29" t="s">
        <v>1129</v>
      </c>
    </row>
    <row r="585" spans="1:44" ht="120" hidden="1" customHeight="1" x14ac:dyDescent="0.25">
      <c r="A585" s="42" t="s">
        <v>2700</v>
      </c>
      <c r="B585" s="36">
        <v>548</v>
      </c>
      <c r="C585" s="36" t="s">
        <v>2701</v>
      </c>
      <c r="D585" s="29" t="s">
        <v>2702</v>
      </c>
      <c r="E585" s="36"/>
      <c r="F585" s="36">
        <v>8</v>
      </c>
      <c r="G585" s="36"/>
      <c r="H585" s="47" t="s">
        <v>951</v>
      </c>
      <c r="I585" s="36" t="s">
        <v>72</v>
      </c>
      <c r="J585" s="36" t="str">
        <f t="shared" si="35"/>
        <v>СОУ</v>
      </c>
      <c r="K585" s="36" t="str">
        <f t="shared" si="36"/>
        <v>СОУ</v>
      </c>
      <c r="L585" s="36">
        <v>45260000000</v>
      </c>
      <c r="M585" s="36" t="s">
        <v>532</v>
      </c>
      <c r="N585" s="44" t="s">
        <v>2703</v>
      </c>
      <c r="O585" s="44" t="s">
        <v>2703</v>
      </c>
      <c r="P585" s="44" t="s">
        <v>2704</v>
      </c>
      <c r="Q585" s="36"/>
      <c r="R585" s="36" t="s">
        <v>2705</v>
      </c>
      <c r="S585" s="36">
        <v>3190290</v>
      </c>
      <c r="T585" s="36">
        <v>642</v>
      </c>
      <c r="U585" s="36" t="s">
        <v>147</v>
      </c>
      <c r="V585" s="45">
        <v>1</v>
      </c>
      <c r="W585" s="51">
        <v>820</v>
      </c>
      <c r="X585" s="46">
        <f t="shared" si="34"/>
        <v>820</v>
      </c>
      <c r="Y585" s="36">
        <v>2015</v>
      </c>
      <c r="Z585" s="36" t="s">
        <v>82</v>
      </c>
      <c r="AA585" s="36">
        <v>2015</v>
      </c>
      <c r="AB585" s="36" t="s">
        <v>82</v>
      </c>
      <c r="AC585" s="47">
        <v>2015</v>
      </c>
      <c r="AD585" s="36" t="s">
        <v>83</v>
      </c>
      <c r="AE585" s="47">
        <v>2015</v>
      </c>
      <c r="AF585" s="36" t="s">
        <v>83</v>
      </c>
      <c r="AG585" s="36">
        <v>2015</v>
      </c>
      <c r="AH585" s="36" t="s">
        <v>83</v>
      </c>
      <c r="AI585" s="36">
        <v>2015</v>
      </c>
      <c r="AJ585" s="36" t="s">
        <v>119</v>
      </c>
      <c r="AK585" s="36" t="s">
        <v>136</v>
      </c>
      <c r="AL585" s="36" t="s">
        <v>1284</v>
      </c>
      <c r="AM585" s="36" t="s">
        <v>138</v>
      </c>
      <c r="AN585" s="36" t="s">
        <v>88</v>
      </c>
      <c r="AO585" s="36" t="s">
        <v>89</v>
      </c>
      <c r="AP585" s="36"/>
      <c r="AQ585" s="29"/>
      <c r="AR585" s="29" t="s">
        <v>2706</v>
      </c>
    </row>
    <row r="586" spans="1:44" ht="105" hidden="1" customHeight="1" x14ac:dyDescent="0.25">
      <c r="A586" s="42" t="s">
        <v>2707</v>
      </c>
      <c r="B586" s="36">
        <v>549</v>
      </c>
      <c r="C586" s="36" t="s">
        <v>2708</v>
      </c>
      <c r="D586" s="29" t="s">
        <v>2469</v>
      </c>
      <c r="E586" s="36"/>
      <c r="F586" s="36">
        <v>8</v>
      </c>
      <c r="G586" s="36"/>
      <c r="H586" s="47" t="s">
        <v>842</v>
      </c>
      <c r="I586" s="36" t="s">
        <v>72</v>
      </c>
      <c r="J586" s="36" t="str">
        <f t="shared" si="35"/>
        <v>СТО</v>
      </c>
      <c r="K586" s="36" t="str">
        <f t="shared" si="36"/>
        <v>СТО</v>
      </c>
      <c r="L586" s="36">
        <v>45000000000</v>
      </c>
      <c r="M586" s="36" t="s">
        <v>532</v>
      </c>
      <c r="N586" s="44" t="s">
        <v>2709</v>
      </c>
      <c r="O586" s="44" t="s">
        <v>2709</v>
      </c>
      <c r="P586" s="44" t="s">
        <v>2710</v>
      </c>
      <c r="Q586" s="36"/>
      <c r="R586" s="36" t="s">
        <v>2380</v>
      </c>
      <c r="S586" s="36">
        <v>6011020</v>
      </c>
      <c r="T586" s="36">
        <v>642</v>
      </c>
      <c r="U586" s="36" t="s">
        <v>147</v>
      </c>
      <c r="V586" s="45">
        <v>1</v>
      </c>
      <c r="W586" s="46">
        <v>1800</v>
      </c>
      <c r="X586" s="46">
        <f t="shared" si="34"/>
        <v>1800</v>
      </c>
      <c r="Y586" s="36">
        <v>2015</v>
      </c>
      <c r="Z586" s="36" t="s">
        <v>82</v>
      </c>
      <c r="AA586" s="36">
        <v>2015</v>
      </c>
      <c r="AB586" s="36" t="s">
        <v>82</v>
      </c>
      <c r="AC586" s="47">
        <v>2015</v>
      </c>
      <c r="AD586" s="36" t="s">
        <v>82</v>
      </c>
      <c r="AE586" s="47">
        <v>2015</v>
      </c>
      <c r="AF586" s="36" t="s">
        <v>82</v>
      </c>
      <c r="AG586" s="36">
        <v>2015</v>
      </c>
      <c r="AH586" s="36" t="s">
        <v>82</v>
      </c>
      <c r="AI586" s="36">
        <v>2016</v>
      </c>
      <c r="AJ586" s="36" t="s">
        <v>82</v>
      </c>
      <c r="AK586" s="36" t="s">
        <v>136</v>
      </c>
      <c r="AL586" s="36" t="s">
        <v>1284</v>
      </c>
      <c r="AM586" s="36" t="s">
        <v>138</v>
      </c>
      <c r="AN586" s="36" t="s">
        <v>88</v>
      </c>
      <c r="AO586" s="36" t="s">
        <v>89</v>
      </c>
      <c r="AP586" s="36"/>
      <c r="AQ586" s="29"/>
      <c r="AR586" s="29" t="s">
        <v>1129</v>
      </c>
    </row>
    <row r="587" spans="1:44" ht="90" hidden="1" customHeight="1" x14ac:dyDescent="0.25">
      <c r="A587" s="42" t="s">
        <v>2711</v>
      </c>
      <c r="B587" s="36">
        <f t="shared" ref="B587:B650" si="37">B586+1</f>
        <v>550</v>
      </c>
      <c r="C587" s="36" t="s">
        <v>2712</v>
      </c>
      <c r="D587" s="29" t="s">
        <v>2469</v>
      </c>
      <c r="E587" s="36"/>
      <c r="F587" s="36">
        <v>8</v>
      </c>
      <c r="G587" s="36"/>
      <c r="H587" s="47" t="s">
        <v>842</v>
      </c>
      <c r="I587" s="36" t="s">
        <v>72</v>
      </c>
      <c r="J587" s="36" t="str">
        <f t="shared" si="35"/>
        <v>СТО</v>
      </c>
      <c r="K587" s="36" t="str">
        <f t="shared" si="36"/>
        <v>СТО</v>
      </c>
      <c r="L587" s="44">
        <v>93401000000</v>
      </c>
      <c r="M587" s="36" t="s">
        <v>1247</v>
      </c>
      <c r="N587" s="36" t="s">
        <v>2418</v>
      </c>
      <c r="O587" s="36" t="str">
        <f>N587</f>
        <v>Поставка топлива для реактивных двигателей марки ТС-1 (ГОСТ 10227-86) для обеспечения работы мобильной ГТЭС в г. Кызыл</v>
      </c>
      <c r="P587" s="36" t="s">
        <v>2394</v>
      </c>
      <c r="Q587" s="36" t="s">
        <v>109</v>
      </c>
      <c r="R587" s="36" t="s">
        <v>875</v>
      </c>
      <c r="S587" s="36">
        <v>5110202</v>
      </c>
      <c r="T587" s="36">
        <v>168</v>
      </c>
      <c r="U587" s="36" t="s">
        <v>1626</v>
      </c>
      <c r="V587" s="45">
        <v>750</v>
      </c>
      <c r="W587" s="46">
        <v>24750</v>
      </c>
      <c r="X587" s="46">
        <f t="shared" si="34"/>
        <v>24750</v>
      </c>
      <c r="Y587" s="36">
        <v>2015</v>
      </c>
      <c r="Z587" s="36" t="s">
        <v>83</v>
      </c>
      <c r="AA587" s="36">
        <v>2015</v>
      </c>
      <c r="AB587" s="36" t="s">
        <v>83</v>
      </c>
      <c r="AC587" s="47">
        <v>2015</v>
      </c>
      <c r="AD587" s="36" t="s">
        <v>83</v>
      </c>
      <c r="AE587" s="47">
        <v>2015</v>
      </c>
      <c r="AF587" s="36" t="s">
        <v>83</v>
      </c>
      <c r="AG587" s="36">
        <v>2015</v>
      </c>
      <c r="AH587" s="36" t="s">
        <v>119</v>
      </c>
      <c r="AI587" s="36">
        <v>2015</v>
      </c>
      <c r="AJ587" s="36" t="s">
        <v>119</v>
      </c>
      <c r="AK587" s="36" t="s">
        <v>149</v>
      </c>
      <c r="AL587" s="36" t="s">
        <v>1284</v>
      </c>
      <c r="AM587" s="36" t="s">
        <v>138</v>
      </c>
      <c r="AN587" s="36" t="s">
        <v>88</v>
      </c>
      <c r="AO587" s="36" t="s">
        <v>89</v>
      </c>
      <c r="AP587" s="36"/>
      <c r="AQ587" s="29"/>
      <c r="AR587" s="29" t="s">
        <v>1710</v>
      </c>
    </row>
    <row r="588" spans="1:44" ht="105" hidden="1" customHeight="1" x14ac:dyDescent="0.25">
      <c r="A588" s="42" t="s">
        <v>2713</v>
      </c>
      <c r="B588" s="36">
        <f t="shared" si="37"/>
        <v>551</v>
      </c>
      <c r="C588" s="36" t="s">
        <v>2714</v>
      </c>
      <c r="D588" s="29" t="s">
        <v>2469</v>
      </c>
      <c r="E588" s="36"/>
      <c r="F588" s="36">
        <v>8</v>
      </c>
      <c r="G588" s="36"/>
      <c r="H588" s="47" t="s">
        <v>2151</v>
      </c>
      <c r="I588" s="36" t="s">
        <v>72</v>
      </c>
      <c r="J588" s="36" t="str">
        <f t="shared" si="35"/>
        <v>Служба по автотранспорту</v>
      </c>
      <c r="K588" s="36" t="str">
        <f t="shared" si="36"/>
        <v>Служба по автотранспорту</v>
      </c>
      <c r="L588" s="36">
        <v>45000000000</v>
      </c>
      <c r="M588" s="36" t="s">
        <v>532</v>
      </c>
      <c r="N588" s="44" t="s">
        <v>2715</v>
      </c>
      <c r="O588" s="36" t="str">
        <f>N588</f>
        <v>Услуги по разработке проекта организации дорожного движения при перевозке негабаритного груза</v>
      </c>
      <c r="P588" s="44" t="s">
        <v>2716</v>
      </c>
      <c r="Q588" s="36"/>
      <c r="R588" s="36" t="s">
        <v>2717</v>
      </c>
      <c r="S588" s="36">
        <v>7421051</v>
      </c>
      <c r="T588" s="36">
        <v>796</v>
      </c>
      <c r="U588" s="36" t="s">
        <v>245</v>
      </c>
      <c r="V588" s="45">
        <v>1</v>
      </c>
      <c r="W588" s="46">
        <v>99</v>
      </c>
      <c r="X588" s="46">
        <f t="shared" si="34"/>
        <v>99</v>
      </c>
      <c r="Y588" s="36">
        <v>2015</v>
      </c>
      <c r="Z588" s="36" t="s">
        <v>82</v>
      </c>
      <c r="AA588" s="36">
        <v>2015</v>
      </c>
      <c r="AB588" s="36" t="s">
        <v>82</v>
      </c>
      <c r="AC588" s="47">
        <v>2015</v>
      </c>
      <c r="AD588" s="36" t="s">
        <v>82</v>
      </c>
      <c r="AE588" s="47">
        <v>2015</v>
      </c>
      <c r="AF588" s="36" t="s">
        <v>82</v>
      </c>
      <c r="AG588" s="36">
        <v>2015</v>
      </c>
      <c r="AH588" s="36" t="s">
        <v>82</v>
      </c>
      <c r="AI588" s="36">
        <v>2015</v>
      </c>
      <c r="AJ588" s="36" t="s">
        <v>83</v>
      </c>
      <c r="AK588" s="36" t="s">
        <v>247</v>
      </c>
      <c r="AL588" s="36" t="s">
        <v>86</v>
      </c>
      <c r="AM588" s="36"/>
      <c r="AN588" s="36" t="s">
        <v>88</v>
      </c>
      <c r="AO588" s="36" t="s">
        <v>89</v>
      </c>
      <c r="AP588" s="36"/>
      <c r="AQ588" s="29"/>
      <c r="AR588" s="29" t="s">
        <v>1710</v>
      </c>
    </row>
    <row r="589" spans="1:44" ht="105" hidden="1" customHeight="1" x14ac:dyDescent="0.25">
      <c r="A589" s="42" t="s">
        <v>2718</v>
      </c>
      <c r="B589" s="36">
        <f t="shared" si="37"/>
        <v>552</v>
      </c>
      <c r="C589" s="36" t="s">
        <v>2719</v>
      </c>
      <c r="D589" s="29" t="s">
        <v>2469</v>
      </c>
      <c r="E589" s="36"/>
      <c r="F589" s="36">
        <v>8</v>
      </c>
      <c r="G589" s="36"/>
      <c r="H589" s="47" t="s">
        <v>2486</v>
      </c>
      <c r="I589" s="36" t="s">
        <v>72</v>
      </c>
      <c r="J589" s="36" t="str">
        <f t="shared" si="35"/>
        <v>СЭЭО</v>
      </c>
      <c r="K589" s="36" t="str">
        <f t="shared" si="36"/>
        <v>СЭЭО</v>
      </c>
      <c r="L589" s="36">
        <v>45000000000</v>
      </c>
      <c r="M589" s="36" t="s">
        <v>532</v>
      </c>
      <c r="N589" s="44" t="s">
        <v>2720</v>
      </c>
      <c r="O589" s="36" t="str">
        <f>N589</f>
        <v>Поставка СИЗ (электробезопасность) для укомплектования аварийных бригад</v>
      </c>
      <c r="P589" s="44" t="s">
        <v>779</v>
      </c>
      <c r="Q589" s="36"/>
      <c r="R589" s="36" t="s">
        <v>2721</v>
      </c>
      <c r="S589" s="36">
        <v>3120010</v>
      </c>
      <c r="T589" s="36">
        <v>642</v>
      </c>
      <c r="U589" s="36" t="s">
        <v>147</v>
      </c>
      <c r="V589" s="45">
        <v>1</v>
      </c>
      <c r="W589" s="46">
        <v>755</v>
      </c>
      <c r="X589" s="46">
        <f t="shared" si="34"/>
        <v>755</v>
      </c>
      <c r="Y589" s="36">
        <v>2015</v>
      </c>
      <c r="Z589" s="36" t="s">
        <v>82</v>
      </c>
      <c r="AA589" s="36">
        <v>2015</v>
      </c>
      <c r="AB589" s="36" t="s">
        <v>82</v>
      </c>
      <c r="AC589" s="47">
        <v>2015</v>
      </c>
      <c r="AD589" s="36" t="s">
        <v>82</v>
      </c>
      <c r="AE589" s="47">
        <v>2015</v>
      </c>
      <c r="AF589" s="36" t="s">
        <v>83</v>
      </c>
      <c r="AG589" s="36">
        <v>2015</v>
      </c>
      <c r="AH589" s="36" t="s">
        <v>83</v>
      </c>
      <c r="AI589" s="36">
        <v>2015</v>
      </c>
      <c r="AJ589" s="36" t="s">
        <v>119</v>
      </c>
      <c r="AK589" s="36" t="s">
        <v>136</v>
      </c>
      <c r="AL589" s="36" t="s">
        <v>137</v>
      </c>
      <c r="AM589" s="36" t="s">
        <v>138</v>
      </c>
      <c r="AN589" s="36" t="s">
        <v>88</v>
      </c>
      <c r="AO589" s="36" t="s">
        <v>89</v>
      </c>
      <c r="AP589" s="36"/>
      <c r="AQ589" s="29"/>
      <c r="AR589" s="29" t="s">
        <v>1710</v>
      </c>
    </row>
    <row r="590" spans="1:44" ht="105" hidden="1" customHeight="1" x14ac:dyDescent="0.25">
      <c r="A590" s="42" t="s">
        <v>2722</v>
      </c>
      <c r="B590" s="36">
        <f t="shared" si="37"/>
        <v>553</v>
      </c>
      <c r="C590" s="36" t="s">
        <v>2723</v>
      </c>
      <c r="D590" s="29" t="s">
        <v>2469</v>
      </c>
      <c r="E590" s="36"/>
      <c r="F590" s="36">
        <v>8</v>
      </c>
      <c r="G590" s="36"/>
      <c r="H590" s="47" t="s">
        <v>842</v>
      </c>
      <c r="I590" s="36" t="s">
        <v>72</v>
      </c>
      <c r="J590" s="36" t="str">
        <f t="shared" si="35"/>
        <v>СТО</v>
      </c>
      <c r="K590" s="36" t="str">
        <f t="shared" si="36"/>
        <v>СТО</v>
      </c>
      <c r="L590" s="36">
        <v>45000000000</v>
      </c>
      <c r="M590" s="36" t="s">
        <v>532</v>
      </c>
      <c r="N590" s="44" t="s">
        <v>2709</v>
      </c>
      <c r="O590" s="44" t="s">
        <v>2709</v>
      </c>
      <c r="P590" s="44" t="s">
        <v>2710</v>
      </c>
      <c r="Q590" s="36"/>
      <c r="R590" s="36" t="s">
        <v>2380</v>
      </c>
      <c r="S590" s="36">
        <v>6011020</v>
      </c>
      <c r="T590" s="36">
        <v>642</v>
      </c>
      <c r="U590" s="36" t="s">
        <v>147</v>
      </c>
      <c r="V590" s="45">
        <v>1</v>
      </c>
      <c r="W590" s="46">
        <v>96000</v>
      </c>
      <c r="X590" s="46">
        <f t="shared" si="34"/>
        <v>96000</v>
      </c>
      <c r="Y590" s="36">
        <v>2015</v>
      </c>
      <c r="Z590" s="36" t="s">
        <v>82</v>
      </c>
      <c r="AA590" s="36">
        <v>2015</v>
      </c>
      <c r="AB590" s="36" t="s">
        <v>82</v>
      </c>
      <c r="AC590" s="47">
        <v>2015</v>
      </c>
      <c r="AD590" s="36" t="s">
        <v>82</v>
      </c>
      <c r="AE590" s="47">
        <v>2015</v>
      </c>
      <c r="AF590" s="36" t="s">
        <v>83</v>
      </c>
      <c r="AG590" s="36">
        <v>2015</v>
      </c>
      <c r="AH590" s="36" t="s">
        <v>83</v>
      </c>
      <c r="AI590" s="36">
        <v>2016</v>
      </c>
      <c r="AJ590" s="36" t="s">
        <v>83</v>
      </c>
      <c r="AK590" s="36" t="s">
        <v>149</v>
      </c>
      <c r="AL590" s="36" t="s">
        <v>1284</v>
      </c>
      <c r="AM590" s="36" t="s">
        <v>138</v>
      </c>
      <c r="AN590" s="36" t="s">
        <v>88</v>
      </c>
      <c r="AO590" s="36" t="s">
        <v>89</v>
      </c>
      <c r="AP590" s="36"/>
      <c r="AQ590" s="29"/>
      <c r="AR590" s="29" t="s">
        <v>1710</v>
      </c>
    </row>
    <row r="591" spans="1:44" ht="90" hidden="1" customHeight="1" x14ac:dyDescent="0.25">
      <c r="A591" s="42" t="s">
        <v>2724</v>
      </c>
      <c r="B591" s="36">
        <f t="shared" si="37"/>
        <v>554</v>
      </c>
      <c r="C591" s="36" t="s">
        <v>2725</v>
      </c>
      <c r="D591" s="29" t="s">
        <v>2469</v>
      </c>
      <c r="E591" s="36"/>
      <c r="F591" s="36">
        <v>8</v>
      </c>
      <c r="G591" s="36"/>
      <c r="H591" s="47" t="s">
        <v>842</v>
      </c>
      <c r="I591" s="36" t="s">
        <v>72</v>
      </c>
      <c r="J591" s="36" t="str">
        <f t="shared" si="35"/>
        <v>СТО</v>
      </c>
      <c r="K591" s="36" t="str">
        <f t="shared" si="36"/>
        <v>СТО</v>
      </c>
      <c r="L591" s="36">
        <v>46483000000</v>
      </c>
      <c r="M591" s="36"/>
      <c r="N591" s="44" t="s">
        <v>2726</v>
      </c>
      <c r="O591" s="36" t="str">
        <f t="shared" ref="O591:O597" si="38">N591</f>
        <v>Поставка передвижных парогенераторов для нужд ОАО «Мобильные ГТЭС»</v>
      </c>
      <c r="P591" s="44" t="s">
        <v>2727</v>
      </c>
      <c r="Q591" s="36"/>
      <c r="R591" s="36" t="s">
        <v>2728</v>
      </c>
      <c r="S591" s="36">
        <v>5150910</v>
      </c>
      <c r="T591" s="36">
        <v>796</v>
      </c>
      <c r="U591" s="36" t="s">
        <v>245</v>
      </c>
      <c r="V591" s="45">
        <v>3</v>
      </c>
      <c r="W591" s="46">
        <v>330</v>
      </c>
      <c r="X591" s="46">
        <f t="shared" si="34"/>
        <v>330</v>
      </c>
      <c r="Y591" s="36">
        <v>2015</v>
      </c>
      <c r="Z591" s="36" t="s">
        <v>83</v>
      </c>
      <c r="AA591" s="36">
        <v>2015</v>
      </c>
      <c r="AB591" s="36" t="s">
        <v>83</v>
      </c>
      <c r="AC591" s="47">
        <v>2015</v>
      </c>
      <c r="AD591" s="36" t="s">
        <v>83</v>
      </c>
      <c r="AE591" s="47">
        <v>2015</v>
      </c>
      <c r="AF591" s="36" t="s">
        <v>83</v>
      </c>
      <c r="AG591" s="36">
        <v>2015</v>
      </c>
      <c r="AH591" s="36" t="s">
        <v>83</v>
      </c>
      <c r="AI591" s="36">
        <v>2015</v>
      </c>
      <c r="AJ591" s="36" t="s">
        <v>83</v>
      </c>
      <c r="AK591" s="36" t="s">
        <v>136</v>
      </c>
      <c r="AL591" s="36" t="s">
        <v>1284</v>
      </c>
      <c r="AM591" s="36" t="s">
        <v>138</v>
      </c>
      <c r="AN591" s="36" t="s">
        <v>88</v>
      </c>
      <c r="AO591" s="36" t="s">
        <v>89</v>
      </c>
      <c r="AP591" s="36"/>
      <c r="AQ591" s="29"/>
      <c r="AR591" s="29" t="s">
        <v>1710</v>
      </c>
    </row>
    <row r="592" spans="1:44" ht="210" hidden="1" customHeight="1" x14ac:dyDescent="0.25">
      <c r="A592" s="42" t="s">
        <v>2729</v>
      </c>
      <c r="B592" s="36">
        <f t="shared" si="37"/>
        <v>555</v>
      </c>
      <c r="C592" s="36" t="s">
        <v>2730</v>
      </c>
      <c r="D592" s="29" t="s">
        <v>2469</v>
      </c>
      <c r="E592" s="36"/>
      <c r="F592" s="36">
        <v>8</v>
      </c>
      <c r="G592" s="36"/>
      <c r="H592" s="36" t="s">
        <v>607</v>
      </c>
      <c r="I592" s="36" t="s">
        <v>72</v>
      </c>
      <c r="J592" s="36" t="str">
        <f t="shared" si="35"/>
        <v>ОП Крым</v>
      </c>
      <c r="K592" s="36" t="str">
        <f t="shared" si="36"/>
        <v>ОП Крым</v>
      </c>
      <c r="L592" s="44" t="s">
        <v>2313</v>
      </c>
      <c r="M592" s="44" t="s">
        <v>649</v>
      </c>
      <c r="N592" s="44" t="s">
        <v>2731</v>
      </c>
      <c r="O592" s="36" t="str">
        <f t="shared" si="38"/>
        <v>Аренда нежилого технического помещения в г. Симферополь»</v>
      </c>
      <c r="P592" s="36" t="s">
        <v>2732</v>
      </c>
      <c r="Q592" s="36"/>
      <c r="R592" s="36" t="s">
        <v>1156</v>
      </c>
      <c r="S592" s="36">
        <v>7010020</v>
      </c>
      <c r="T592" s="36">
        <v>642</v>
      </c>
      <c r="U592" s="36" t="s">
        <v>147</v>
      </c>
      <c r="V592" s="45">
        <v>1</v>
      </c>
      <c r="W592" s="46">
        <v>99</v>
      </c>
      <c r="X592" s="46">
        <f t="shared" si="34"/>
        <v>99</v>
      </c>
      <c r="Y592" s="36">
        <v>2015</v>
      </c>
      <c r="Z592" s="36" t="s">
        <v>82</v>
      </c>
      <c r="AA592" s="36">
        <v>2015</v>
      </c>
      <c r="AB592" s="36" t="s">
        <v>82</v>
      </c>
      <c r="AC592" s="47">
        <v>2015</v>
      </c>
      <c r="AD592" s="36" t="s">
        <v>82</v>
      </c>
      <c r="AE592" s="47">
        <v>2015</v>
      </c>
      <c r="AF592" s="36" t="s">
        <v>82</v>
      </c>
      <c r="AG592" s="36">
        <v>2015</v>
      </c>
      <c r="AH592" s="36" t="s">
        <v>82</v>
      </c>
      <c r="AI592" s="36">
        <v>2015</v>
      </c>
      <c r="AJ592" s="36" t="s">
        <v>83</v>
      </c>
      <c r="AK592" s="36" t="s">
        <v>247</v>
      </c>
      <c r="AL592" s="36" t="s">
        <v>86</v>
      </c>
      <c r="AM592" s="36"/>
      <c r="AN592" s="36" t="s">
        <v>88</v>
      </c>
      <c r="AO592" s="36" t="s">
        <v>89</v>
      </c>
      <c r="AP592" s="36"/>
      <c r="AQ592" s="29"/>
      <c r="AR592" s="29" t="s">
        <v>1710</v>
      </c>
    </row>
    <row r="593" spans="1:44" ht="165" hidden="1" customHeight="1" x14ac:dyDescent="0.25">
      <c r="A593" s="42" t="s">
        <v>2733</v>
      </c>
      <c r="B593" s="36">
        <f t="shared" si="37"/>
        <v>556</v>
      </c>
      <c r="C593" s="36" t="s">
        <v>2734</v>
      </c>
      <c r="D593" s="29" t="s">
        <v>2469</v>
      </c>
      <c r="E593" s="36"/>
      <c r="F593" s="36">
        <v>8</v>
      </c>
      <c r="G593" s="36"/>
      <c r="H593" s="47" t="s">
        <v>73</v>
      </c>
      <c r="I593" s="36" t="s">
        <v>72</v>
      </c>
      <c r="J593" s="36" t="str">
        <f t="shared" si="35"/>
        <v>ОЗ</v>
      </c>
      <c r="K593" s="36" t="str">
        <f t="shared" si="36"/>
        <v>ОЗ</v>
      </c>
      <c r="L593" s="36">
        <v>45000000000</v>
      </c>
      <c r="M593" s="36" t="s">
        <v>532</v>
      </c>
      <c r="N593" s="44" t="s">
        <v>2735</v>
      </c>
      <c r="O593" s="36" t="str">
        <f t="shared" si="38"/>
        <v>Оказание услуг по форме семинара «Законодательное регулирование закупок: 223-ФЗ (включая планируемые изменения), изменения в ГК РФ с 01.07.2015. Закупки субъектами МСП. Реестр договоров. Реестр недобросовестных поставщиков»</v>
      </c>
      <c r="P593" s="44" t="s">
        <v>2736</v>
      </c>
      <c r="Q593" s="36"/>
      <c r="R593" s="36" t="s">
        <v>1077</v>
      </c>
      <c r="S593" s="36">
        <v>8040000</v>
      </c>
      <c r="T593" s="36">
        <v>642</v>
      </c>
      <c r="U593" s="36" t="s">
        <v>147</v>
      </c>
      <c r="V593" s="45">
        <v>1</v>
      </c>
      <c r="W593" s="46">
        <v>72</v>
      </c>
      <c r="X593" s="46">
        <f t="shared" si="34"/>
        <v>72</v>
      </c>
      <c r="Y593" s="36">
        <v>2015</v>
      </c>
      <c r="Z593" s="36" t="s">
        <v>83</v>
      </c>
      <c r="AA593" s="36">
        <v>2015</v>
      </c>
      <c r="AB593" s="36" t="s">
        <v>83</v>
      </c>
      <c r="AC593" s="47">
        <v>2015</v>
      </c>
      <c r="AD593" s="36" t="s">
        <v>83</v>
      </c>
      <c r="AE593" s="47">
        <v>2015</v>
      </c>
      <c r="AF593" s="36" t="s">
        <v>83</v>
      </c>
      <c r="AG593" s="36">
        <v>2015</v>
      </c>
      <c r="AH593" s="36" t="s">
        <v>83</v>
      </c>
      <c r="AI593" s="36">
        <v>2015</v>
      </c>
      <c r="AJ593" s="36" t="s">
        <v>83</v>
      </c>
      <c r="AK593" s="36" t="s">
        <v>85</v>
      </c>
      <c r="AL593" s="36" t="s">
        <v>86</v>
      </c>
      <c r="AM593" s="36"/>
      <c r="AN593" s="36" t="s">
        <v>88</v>
      </c>
      <c r="AO593" s="36" t="s">
        <v>89</v>
      </c>
      <c r="AP593" s="36" t="s">
        <v>2737</v>
      </c>
      <c r="AQ593" s="29"/>
      <c r="AR593" s="29" t="s">
        <v>462</v>
      </c>
    </row>
    <row r="594" spans="1:44" ht="137.25" hidden="1" customHeight="1" x14ac:dyDescent="0.25">
      <c r="A594" s="42" t="s">
        <v>2738</v>
      </c>
      <c r="B594" s="36">
        <f t="shared" si="37"/>
        <v>557</v>
      </c>
      <c r="C594" s="36" t="s">
        <v>2739</v>
      </c>
      <c r="D594" s="29" t="s">
        <v>2469</v>
      </c>
      <c r="E594" s="36"/>
      <c r="F594" s="36">
        <v>8</v>
      </c>
      <c r="G594" s="36"/>
      <c r="H594" s="47" t="s">
        <v>1246</v>
      </c>
      <c r="I594" s="36" t="s">
        <v>72</v>
      </c>
      <c r="J594" s="36" t="str">
        <f t="shared" si="35"/>
        <v>ОП Тыва</v>
      </c>
      <c r="K594" s="36" t="str">
        <f t="shared" si="36"/>
        <v>ОП Тыва</v>
      </c>
      <c r="L594" s="36">
        <v>4401360000</v>
      </c>
      <c r="M594" s="36" t="s">
        <v>728</v>
      </c>
      <c r="N594" s="44" t="s">
        <v>2740</v>
      </c>
      <c r="O594" s="36" t="str">
        <f t="shared" si="38"/>
        <v>Оказание услуг по оформлению пропусков в зону транспортной безопасности ФКУ «Аэропорт Кызыл» (Доп.соглашение)</v>
      </c>
      <c r="P594" s="36" t="s">
        <v>2741</v>
      </c>
      <c r="Q594" s="36"/>
      <c r="R594" s="36" t="s">
        <v>159</v>
      </c>
      <c r="S594" s="36">
        <v>7523090</v>
      </c>
      <c r="T594" s="36">
        <v>642</v>
      </c>
      <c r="U594" s="36" t="s">
        <v>147</v>
      </c>
      <c r="V594" s="45">
        <v>1</v>
      </c>
      <c r="W594" s="46">
        <v>6.8609999999999998</v>
      </c>
      <c r="X594" s="46">
        <f t="shared" si="34"/>
        <v>6.8609999999999998</v>
      </c>
      <c r="Y594" s="36">
        <v>2015</v>
      </c>
      <c r="Z594" s="36" t="s">
        <v>82</v>
      </c>
      <c r="AA594" s="36">
        <v>2015</v>
      </c>
      <c r="AB594" s="36" t="s">
        <v>82</v>
      </c>
      <c r="AC594" s="47">
        <v>2015</v>
      </c>
      <c r="AD594" s="36" t="s">
        <v>82</v>
      </c>
      <c r="AE594" s="47">
        <v>2015</v>
      </c>
      <c r="AF594" s="36" t="s">
        <v>82</v>
      </c>
      <c r="AG594" s="36">
        <v>2015</v>
      </c>
      <c r="AH594" s="36" t="s">
        <v>82</v>
      </c>
      <c r="AI594" s="36">
        <v>2015</v>
      </c>
      <c r="AJ594" s="36" t="s">
        <v>135</v>
      </c>
      <c r="AK594" s="36" t="s">
        <v>85</v>
      </c>
      <c r="AL594" s="36" t="s">
        <v>86</v>
      </c>
      <c r="AM594" s="36"/>
      <c r="AN594" s="36" t="s">
        <v>88</v>
      </c>
      <c r="AO594" s="36" t="s">
        <v>89</v>
      </c>
      <c r="AP594" s="36" t="s">
        <v>2416</v>
      </c>
      <c r="AQ594" s="29"/>
      <c r="AR594" s="29" t="s">
        <v>462</v>
      </c>
    </row>
    <row r="595" spans="1:44" ht="94.5" hidden="1" customHeight="1" x14ac:dyDescent="0.25">
      <c r="A595" s="42" t="s">
        <v>2742</v>
      </c>
      <c r="B595" s="36">
        <f t="shared" si="37"/>
        <v>558</v>
      </c>
      <c r="C595" s="36" t="s">
        <v>2743</v>
      </c>
      <c r="D595" s="29" t="s">
        <v>2469</v>
      </c>
      <c r="E595" s="36"/>
      <c r="F595" s="36">
        <v>8</v>
      </c>
      <c r="G595" s="36"/>
      <c r="H595" s="47" t="s">
        <v>2474</v>
      </c>
      <c r="I595" s="36" t="s">
        <v>72</v>
      </c>
      <c r="J595" s="36" t="str">
        <f t="shared" si="35"/>
        <v>Тех.Дирекция</v>
      </c>
      <c r="K595" s="36" t="str">
        <f t="shared" si="36"/>
        <v>Тех.Дирекция</v>
      </c>
      <c r="L595" s="36">
        <v>45260000000</v>
      </c>
      <c r="M595" s="36" t="s">
        <v>2744</v>
      </c>
      <c r="N595" s="44" t="s">
        <v>2745</v>
      </c>
      <c r="O595" s="36" t="str">
        <f t="shared" si="38"/>
        <v>Поставка материалов и оснастки для аварийно-выездных бригад, создаваемых на базе ОАО «Мобильные ГТЭС»</v>
      </c>
      <c r="P595" s="36" t="s">
        <v>2746</v>
      </c>
      <c r="Q595" s="36"/>
      <c r="R595" s="36" t="s">
        <v>2705</v>
      </c>
      <c r="S595" s="36">
        <v>3190290</v>
      </c>
      <c r="T595" s="36">
        <v>642</v>
      </c>
      <c r="U595" s="36" t="s">
        <v>147</v>
      </c>
      <c r="V595" s="45">
        <v>1</v>
      </c>
      <c r="W595" s="46">
        <v>2500</v>
      </c>
      <c r="X595" s="46">
        <f t="shared" si="34"/>
        <v>2500</v>
      </c>
      <c r="Y595" s="36">
        <v>2015</v>
      </c>
      <c r="Z595" s="36" t="s">
        <v>83</v>
      </c>
      <c r="AA595" s="36">
        <v>2015</v>
      </c>
      <c r="AB595" s="36" t="s">
        <v>83</v>
      </c>
      <c r="AC595" s="47">
        <v>2015</v>
      </c>
      <c r="AD595" s="36" t="s">
        <v>83</v>
      </c>
      <c r="AE595" s="47">
        <v>2015</v>
      </c>
      <c r="AF595" s="36" t="s">
        <v>83</v>
      </c>
      <c r="AG595" s="36">
        <v>2015</v>
      </c>
      <c r="AH595" s="36" t="s">
        <v>83</v>
      </c>
      <c r="AI595" s="36">
        <v>2015</v>
      </c>
      <c r="AJ595" s="36" t="s">
        <v>119</v>
      </c>
      <c r="AK595" s="36" t="s">
        <v>136</v>
      </c>
      <c r="AL595" s="36" t="s">
        <v>137</v>
      </c>
      <c r="AM595" s="36" t="s">
        <v>138</v>
      </c>
      <c r="AN595" s="36" t="s">
        <v>88</v>
      </c>
      <c r="AO595" s="36" t="s">
        <v>89</v>
      </c>
      <c r="AP595" s="36"/>
      <c r="AQ595" s="29"/>
      <c r="AR595" s="29" t="s">
        <v>462</v>
      </c>
    </row>
    <row r="596" spans="1:44" ht="156.75" hidden="1" customHeight="1" x14ac:dyDescent="0.25">
      <c r="A596" s="42" t="s">
        <v>2747</v>
      </c>
      <c r="B596" s="36">
        <f t="shared" si="37"/>
        <v>559</v>
      </c>
      <c r="C596" s="36" t="s">
        <v>2748</v>
      </c>
      <c r="D596" s="29" t="s">
        <v>2702</v>
      </c>
      <c r="E596" s="36"/>
      <c r="F596" s="36">
        <v>8</v>
      </c>
      <c r="G596" s="36"/>
      <c r="H596" s="63" t="s">
        <v>2474</v>
      </c>
      <c r="I596" s="36" t="s">
        <v>72</v>
      </c>
      <c r="J596" s="36" t="str">
        <f t="shared" si="35"/>
        <v>Тех.Дирекция</v>
      </c>
      <c r="K596" s="36" t="str">
        <f t="shared" si="36"/>
        <v>Тех.Дирекция</v>
      </c>
      <c r="L596" s="36">
        <v>27401385</v>
      </c>
      <c r="M596" s="36"/>
      <c r="N596" s="44" t="s">
        <v>2749</v>
      </c>
      <c r="O596" s="44" t="str">
        <f t="shared" si="38"/>
        <v>Работы по определению возможности работы ГТЭС на изолированный район с учетом характеристик генерирующего оборудования и особенностей набора нагрузки в выделенном районе (Доп.соглашение)</v>
      </c>
      <c r="P596" s="36" t="s">
        <v>2610</v>
      </c>
      <c r="Q596" s="36"/>
      <c r="R596" s="36" t="s">
        <v>672</v>
      </c>
      <c r="S596" s="36">
        <v>4530857</v>
      </c>
      <c r="T596" s="36">
        <v>839</v>
      </c>
      <c r="U596" s="36" t="s">
        <v>304</v>
      </c>
      <c r="V596" s="45">
        <v>1</v>
      </c>
      <c r="W596" s="51">
        <v>421.97</v>
      </c>
      <c r="X596" s="46">
        <f t="shared" si="34"/>
        <v>421.97</v>
      </c>
      <c r="Y596" s="36">
        <v>2015</v>
      </c>
      <c r="Z596" s="29" t="s">
        <v>119</v>
      </c>
      <c r="AA596" s="36">
        <v>2015</v>
      </c>
      <c r="AB596" s="29" t="s">
        <v>119</v>
      </c>
      <c r="AC596" s="47">
        <v>2015</v>
      </c>
      <c r="AD596" s="29" t="s">
        <v>119</v>
      </c>
      <c r="AE596" s="47">
        <v>2015</v>
      </c>
      <c r="AF596" s="29" t="s">
        <v>119</v>
      </c>
      <c r="AG596" s="36">
        <v>2015</v>
      </c>
      <c r="AH596" s="29" t="s">
        <v>119</v>
      </c>
      <c r="AI596" s="36">
        <v>2015</v>
      </c>
      <c r="AJ596" s="36" t="s">
        <v>100</v>
      </c>
      <c r="AK596" s="36" t="s">
        <v>85</v>
      </c>
      <c r="AL596" s="36" t="s">
        <v>86</v>
      </c>
      <c r="AM596" s="36"/>
      <c r="AN596" s="36" t="s">
        <v>88</v>
      </c>
      <c r="AO596" s="36" t="s">
        <v>89</v>
      </c>
      <c r="AP596" s="36" t="s">
        <v>2750</v>
      </c>
      <c r="AQ596" s="29"/>
      <c r="AR596" s="29" t="s">
        <v>2751</v>
      </c>
    </row>
    <row r="597" spans="1:44" ht="168" hidden="1" customHeight="1" x14ac:dyDescent="0.25">
      <c r="A597" s="42" t="s">
        <v>2752</v>
      </c>
      <c r="B597" s="36">
        <f t="shared" si="37"/>
        <v>560</v>
      </c>
      <c r="C597" s="36" t="s">
        <v>2753</v>
      </c>
      <c r="D597" s="29" t="s">
        <v>2469</v>
      </c>
      <c r="E597" s="36"/>
      <c r="F597" s="36">
        <v>8</v>
      </c>
      <c r="G597" s="36"/>
      <c r="H597" s="36" t="s">
        <v>607</v>
      </c>
      <c r="I597" s="36" t="s">
        <v>72</v>
      </c>
      <c r="J597" s="36" t="str">
        <f t="shared" si="35"/>
        <v>ОП Крым</v>
      </c>
      <c r="K597" s="36" t="str">
        <f t="shared" si="36"/>
        <v>ОП Крым</v>
      </c>
      <c r="L597" s="44" t="s">
        <v>2313</v>
      </c>
      <c r="M597" s="44" t="s">
        <v>649</v>
      </c>
      <c r="N597" s="44" t="s">
        <v>2754</v>
      </c>
      <c r="O597" s="36" t="str">
        <f t="shared" si="38"/>
        <v>Заключение рамочных договоров поставки комплектующих для формирования склада ЗИП для нужд автотранспортного участка Обособленного подразделения «Мобильные ГТЭС Крым»</v>
      </c>
      <c r="P597" s="36" t="s">
        <v>2755</v>
      </c>
      <c r="Q597" s="36"/>
      <c r="R597" s="36" t="s">
        <v>2756</v>
      </c>
      <c r="S597" s="36">
        <v>3190330</v>
      </c>
      <c r="T597" s="36">
        <v>642</v>
      </c>
      <c r="U597" s="36" t="s">
        <v>147</v>
      </c>
      <c r="V597" s="45">
        <v>1</v>
      </c>
      <c r="W597" s="46">
        <v>800</v>
      </c>
      <c r="X597" s="46">
        <f t="shared" si="34"/>
        <v>800</v>
      </c>
      <c r="Y597" s="36">
        <v>2015</v>
      </c>
      <c r="Z597" s="36" t="s">
        <v>83</v>
      </c>
      <c r="AA597" s="36">
        <v>2015</v>
      </c>
      <c r="AB597" s="36" t="s">
        <v>83</v>
      </c>
      <c r="AC597" s="47">
        <v>2015</v>
      </c>
      <c r="AD597" s="36" t="s">
        <v>83</v>
      </c>
      <c r="AE597" s="47">
        <v>2015</v>
      </c>
      <c r="AF597" s="36" t="s">
        <v>83</v>
      </c>
      <c r="AG597" s="36">
        <v>2015</v>
      </c>
      <c r="AH597" s="36" t="s">
        <v>119</v>
      </c>
      <c r="AI597" s="36">
        <v>2016</v>
      </c>
      <c r="AJ597" s="36" t="s">
        <v>83</v>
      </c>
      <c r="AK597" s="36" t="s">
        <v>149</v>
      </c>
      <c r="AL597" s="36" t="s">
        <v>1284</v>
      </c>
      <c r="AM597" s="36" t="s">
        <v>138</v>
      </c>
      <c r="AN597" s="36" t="s">
        <v>88</v>
      </c>
      <c r="AO597" s="36" t="s">
        <v>89</v>
      </c>
      <c r="AP597" s="36"/>
      <c r="AQ597" s="29"/>
      <c r="AR597" s="29" t="s">
        <v>448</v>
      </c>
    </row>
    <row r="598" spans="1:44" ht="240" hidden="1" customHeight="1" x14ac:dyDescent="0.25">
      <c r="A598" s="42" t="s">
        <v>441</v>
      </c>
      <c r="B598" s="36">
        <f t="shared" si="37"/>
        <v>561</v>
      </c>
      <c r="C598" s="36" t="s">
        <v>2757</v>
      </c>
      <c r="D598" s="29" t="s">
        <v>2274</v>
      </c>
      <c r="E598" s="36"/>
      <c r="F598" s="36"/>
      <c r="G598" s="36"/>
      <c r="H598" s="36" t="s">
        <v>420</v>
      </c>
      <c r="I598" s="36" t="s">
        <v>72</v>
      </c>
      <c r="J598" s="36" t="s">
        <v>420</v>
      </c>
      <c r="K598" s="36" t="s">
        <v>420</v>
      </c>
      <c r="L598" s="44" t="s">
        <v>125</v>
      </c>
      <c r="M598" s="36" t="s">
        <v>411</v>
      </c>
      <c r="N598" s="36" t="s">
        <v>2758</v>
      </c>
      <c r="O598" s="36" t="s">
        <v>2759</v>
      </c>
      <c r="P598" s="36" t="s">
        <v>2759</v>
      </c>
      <c r="Q598" s="36" t="s">
        <v>109</v>
      </c>
      <c r="R598" s="36">
        <v>726</v>
      </c>
      <c r="S598" s="36">
        <v>7260000</v>
      </c>
      <c r="T598" s="36">
        <v>839</v>
      </c>
      <c r="U598" s="36" t="s">
        <v>304</v>
      </c>
      <c r="V598" s="45">
        <v>1</v>
      </c>
      <c r="W598" s="46">
        <v>4000</v>
      </c>
      <c r="X598" s="46">
        <f t="shared" si="34"/>
        <v>4000</v>
      </c>
      <c r="Y598" s="36">
        <v>2015</v>
      </c>
      <c r="Z598" s="36" t="s">
        <v>83</v>
      </c>
      <c r="AA598" s="36">
        <v>2015</v>
      </c>
      <c r="AB598" s="36" t="s">
        <v>83</v>
      </c>
      <c r="AC598" s="47">
        <v>2015</v>
      </c>
      <c r="AD598" s="36" t="s">
        <v>83</v>
      </c>
      <c r="AE598" s="47">
        <v>2015</v>
      </c>
      <c r="AF598" s="36" t="s">
        <v>119</v>
      </c>
      <c r="AG598" s="36">
        <v>2015</v>
      </c>
      <c r="AH598" s="36" t="s">
        <v>119</v>
      </c>
      <c r="AI598" s="36">
        <v>2016</v>
      </c>
      <c r="AJ598" s="36" t="s">
        <v>83</v>
      </c>
      <c r="AK598" s="36" t="s">
        <v>136</v>
      </c>
      <c r="AL598" s="36" t="s">
        <v>137</v>
      </c>
      <c r="AM598" s="36" t="s">
        <v>138</v>
      </c>
      <c r="AN598" s="36" t="s">
        <v>88</v>
      </c>
      <c r="AO598" s="36" t="s">
        <v>89</v>
      </c>
      <c r="AP598" s="36"/>
      <c r="AQ598" s="29"/>
      <c r="AR598" s="29" t="s">
        <v>448</v>
      </c>
    </row>
    <row r="599" spans="1:44" ht="160.5" hidden="1" customHeight="1" x14ac:dyDescent="0.25">
      <c r="A599" s="42" t="s">
        <v>2760</v>
      </c>
      <c r="B599" s="36">
        <f t="shared" si="37"/>
        <v>562</v>
      </c>
      <c r="C599" s="36" t="s">
        <v>2761</v>
      </c>
      <c r="D599" s="29" t="s">
        <v>2274</v>
      </c>
      <c r="E599" s="36"/>
      <c r="F599" s="36"/>
      <c r="G599" s="36"/>
      <c r="H599" s="36" t="s">
        <v>2151</v>
      </c>
      <c r="I599" s="36" t="s">
        <v>72</v>
      </c>
      <c r="J599" s="36" t="str">
        <f t="shared" ref="J599:J613" si="39">H599</f>
        <v>Служба по автотранспорту</v>
      </c>
      <c r="K599" s="36" t="str">
        <f t="shared" ref="K599:K613" si="40">J599</f>
        <v>Служба по автотранспорту</v>
      </c>
      <c r="L599" s="44" t="s">
        <v>125</v>
      </c>
      <c r="M599" s="36" t="s">
        <v>411</v>
      </c>
      <c r="N599" s="36" t="s">
        <v>2762</v>
      </c>
      <c r="O599" s="36" t="str">
        <f t="shared" ref="O599:O627" si="41">N599</f>
        <v>Услуги по ремонту и техническому обслуживанию автомобиля Chevrolet Niva, находящегося в эксплуатации в ОАО «Мобильные ГТЭС»</v>
      </c>
      <c r="P599" s="36" t="s">
        <v>2214</v>
      </c>
      <c r="Q599" s="36" t="s">
        <v>109</v>
      </c>
      <c r="R599" s="36" t="s">
        <v>2763</v>
      </c>
      <c r="S599" s="36">
        <v>5010010</v>
      </c>
      <c r="T599" s="36">
        <v>642</v>
      </c>
      <c r="U599" s="36" t="s">
        <v>147</v>
      </c>
      <c r="V599" s="45">
        <v>1</v>
      </c>
      <c r="W599" s="46">
        <v>150</v>
      </c>
      <c r="X599" s="46">
        <f t="shared" si="34"/>
        <v>150</v>
      </c>
      <c r="Y599" s="36">
        <v>2015</v>
      </c>
      <c r="Z599" s="36" t="s">
        <v>83</v>
      </c>
      <c r="AA599" s="36">
        <v>2015</v>
      </c>
      <c r="AB599" s="36" t="s">
        <v>83</v>
      </c>
      <c r="AC599" s="47">
        <v>2015</v>
      </c>
      <c r="AD599" s="36" t="s">
        <v>83</v>
      </c>
      <c r="AE599" s="47">
        <v>2015</v>
      </c>
      <c r="AF599" s="36" t="s">
        <v>119</v>
      </c>
      <c r="AG599" s="36">
        <v>2015</v>
      </c>
      <c r="AH599" s="36" t="s">
        <v>119</v>
      </c>
      <c r="AI599" s="36">
        <v>2016</v>
      </c>
      <c r="AJ599" s="36" t="s">
        <v>83</v>
      </c>
      <c r="AK599" s="36" t="s">
        <v>136</v>
      </c>
      <c r="AL599" s="36" t="s">
        <v>137</v>
      </c>
      <c r="AM599" s="36" t="s">
        <v>138</v>
      </c>
      <c r="AN599" s="36" t="s">
        <v>88</v>
      </c>
      <c r="AO599" s="36" t="s">
        <v>89</v>
      </c>
      <c r="AP599" s="36"/>
      <c r="AQ599" s="29"/>
      <c r="AR599" s="29" t="s">
        <v>1771</v>
      </c>
    </row>
    <row r="600" spans="1:44" ht="142.5" hidden="1" customHeight="1" x14ac:dyDescent="0.25">
      <c r="A600" s="42" t="s">
        <v>2764</v>
      </c>
      <c r="B600" s="36">
        <f t="shared" si="37"/>
        <v>563</v>
      </c>
      <c r="C600" s="36" t="s">
        <v>2765</v>
      </c>
      <c r="D600" s="29" t="s">
        <v>2274</v>
      </c>
      <c r="E600" s="36"/>
      <c r="F600" s="36"/>
      <c r="G600" s="36"/>
      <c r="H600" s="36" t="s">
        <v>2151</v>
      </c>
      <c r="I600" s="36" t="s">
        <v>72</v>
      </c>
      <c r="J600" s="36" t="str">
        <f t="shared" si="39"/>
        <v>Служба по автотранспорту</v>
      </c>
      <c r="K600" s="36" t="str">
        <f t="shared" si="40"/>
        <v>Служба по автотранспорту</v>
      </c>
      <c r="L600" s="44" t="s">
        <v>125</v>
      </c>
      <c r="M600" s="36" t="s">
        <v>411</v>
      </c>
      <c r="N600" s="36" t="s">
        <v>2766</v>
      </c>
      <c r="O600" s="36" t="str">
        <f t="shared" si="41"/>
        <v>Поставка автомобилей Toyota Camry</v>
      </c>
      <c r="P600" s="36" t="s">
        <v>2214</v>
      </c>
      <c r="Q600" s="36" t="s">
        <v>109</v>
      </c>
      <c r="R600" s="36" t="s">
        <v>2443</v>
      </c>
      <c r="S600" s="36">
        <v>5010020</v>
      </c>
      <c r="T600" s="36">
        <v>796</v>
      </c>
      <c r="U600" s="36" t="s">
        <v>245</v>
      </c>
      <c r="V600" s="45">
        <v>2</v>
      </c>
      <c r="W600" s="46">
        <v>3000</v>
      </c>
      <c r="X600" s="46">
        <f t="shared" si="34"/>
        <v>3000</v>
      </c>
      <c r="Y600" s="36">
        <v>2015</v>
      </c>
      <c r="Z600" s="36" t="s">
        <v>119</v>
      </c>
      <c r="AA600" s="36">
        <v>2015</v>
      </c>
      <c r="AB600" s="36" t="s">
        <v>119</v>
      </c>
      <c r="AC600" s="47">
        <v>2015</v>
      </c>
      <c r="AD600" s="36" t="s">
        <v>119</v>
      </c>
      <c r="AE600" s="47">
        <v>2015</v>
      </c>
      <c r="AF600" s="36" t="s">
        <v>100</v>
      </c>
      <c r="AG600" s="36">
        <v>2015</v>
      </c>
      <c r="AH600" s="36" t="s">
        <v>100</v>
      </c>
      <c r="AI600" s="36">
        <v>2015</v>
      </c>
      <c r="AJ600" s="36" t="s">
        <v>310</v>
      </c>
      <c r="AK600" s="36" t="s">
        <v>136</v>
      </c>
      <c r="AL600" s="36" t="s">
        <v>137</v>
      </c>
      <c r="AM600" s="36" t="s">
        <v>138</v>
      </c>
      <c r="AN600" s="36" t="s">
        <v>88</v>
      </c>
      <c r="AO600" s="36" t="s">
        <v>89</v>
      </c>
      <c r="AP600" s="36"/>
      <c r="AQ600" s="29"/>
      <c r="AR600" s="29" t="s">
        <v>383</v>
      </c>
    </row>
    <row r="601" spans="1:44" ht="105" hidden="1" customHeight="1" x14ac:dyDescent="0.25">
      <c r="A601" s="42" t="s">
        <v>2767</v>
      </c>
      <c r="B601" s="36">
        <f t="shared" si="37"/>
        <v>564</v>
      </c>
      <c r="C601" s="36" t="s">
        <v>2768</v>
      </c>
      <c r="D601" s="29" t="s">
        <v>2469</v>
      </c>
      <c r="E601" s="36"/>
      <c r="F601" s="36">
        <v>8</v>
      </c>
      <c r="G601" s="36"/>
      <c r="H601" s="47" t="s">
        <v>1623</v>
      </c>
      <c r="I601" s="36" t="s">
        <v>72</v>
      </c>
      <c r="J601" s="36" t="str">
        <f t="shared" si="39"/>
        <v>ОП Калининград</v>
      </c>
      <c r="K601" s="36" t="str">
        <f t="shared" si="40"/>
        <v>ОП Калининград</v>
      </c>
      <c r="L601" s="36">
        <v>27401000000</v>
      </c>
      <c r="M601" s="36" t="s">
        <v>116</v>
      </c>
      <c r="N601" s="44" t="s">
        <v>2769</v>
      </c>
      <c r="O601" s="36" t="str">
        <f t="shared" si="41"/>
        <v>Заключение договора поставки расходных материалов для ДГУ Caterpillar для Обособленного подразделения «Мобильные ГТЭС Калининград»</v>
      </c>
      <c r="P601" s="36" t="s">
        <v>2770</v>
      </c>
      <c r="Q601" s="36"/>
      <c r="R601" s="44" t="s">
        <v>2369</v>
      </c>
      <c r="S601" s="36">
        <v>3116000</v>
      </c>
      <c r="T601" s="36">
        <v>642</v>
      </c>
      <c r="U601" s="36" t="s">
        <v>147</v>
      </c>
      <c r="V601" s="45">
        <v>1</v>
      </c>
      <c r="W601" s="46">
        <v>95</v>
      </c>
      <c r="X601" s="46">
        <f t="shared" si="34"/>
        <v>95</v>
      </c>
      <c r="Y601" s="36">
        <v>2015</v>
      </c>
      <c r="Z601" s="36" t="s">
        <v>83</v>
      </c>
      <c r="AA601" s="36">
        <v>2015</v>
      </c>
      <c r="AB601" s="36" t="s">
        <v>83</v>
      </c>
      <c r="AC601" s="47">
        <v>2015</v>
      </c>
      <c r="AD601" s="36" t="s">
        <v>83</v>
      </c>
      <c r="AE601" s="47">
        <v>2015</v>
      </c>
      <c r="AF601" s="36" t="s">
        <v>119</v>
      </c>
      <c r="AG601" s="36">
        <v>2015</v>
      </c>
      <c r="AH601" s="36" t="s">
        <v>100</v>
      </c>
      <c r="AI601" s="36">
        <v>2016</v>
      </c>
      <c r="AJ601" s="36" t="s">
        <v>119</v>
      </c>
      <c r="AK601" s="36" t="s">
        <v>247</v>
      </c>
      <c r="AL601" s="36" t="s">
        <v>86</v>
      </c>
      <c r="AM601" s="36"/>
      <c r="AN601" s="36" t="s">
        <v>88</v>
      </c>
      <c r="AO601" s="36" t="s">
        <v>89</v>
      </c>
      <c r="AP601" s="36"/>
      <c r="AQ601" s="29"/>
      <c r="AR601" s="29" t="s">
        <v>383</v>
      </c>
    </row>
    <row r="602" spans="1:44" ht="264.75" hidden="1" customHeight="1" x14ac:dyDescent="0.25">
      <c r="A602" s="42" t="s">
        <v>2771</v>
      </c>
      <c r="B602" s="36">
        <f t="shared" si="37"/>
        <v>565</v>
      </c>
      <c r="C602" s="36" t="s">
        <v>2772</v>
      </c>
      <c r="D602" s="29" t="s">
        <v>2469</v>
      </c>
      <c r="E602" s="36"/>
      <c r="F602" s="36">
        <v>8</v>
      </c>
      <c r="G602" s="36"/>
      <c r="H602" s="47" t="s">
        <v>1623</v>
      </c>
      <c r="I602" s="36" t="s">
        <v>72</v>
      </c>
      <c r="J602" s="36" t="str">
        <f t="shared" si="39"/>
        <v>ОП Калининград</v>
      </c>
      <c r="K602" s="36" t="str">
        <f t="shared" si="40"/>
        <v>ОП Калининград</v>
      </c>
      <c r="L602" s="36">
        <v>27401000000</v>
      </c>
      <c r="M602" s="36" t="s">
        <v>116</v>
      </c>
      <c r="N602" s="44" t="s">
        <v>2773</v>
      </c>
      <c r="O602" s="36" t="str">
        <f t="shared" si="41"/>
        <v>Оказание услуг по проведению специальной оценки условий труда</v>
      </c>
      <c r="P602" s="36" t="s">
        <v>2774</v>
      </c>
      <c r="Q602" s="36"/>
      <c r="R602" s="44" t="s">
        <v>2775</v>
      </c>
      <c r="S602" s="36">
        <v>7423050</v>
      </c>
      <c r="T602" s="36">
        <v>642</v>
      </c>
      <c r="U602" s="36" t="s">
        <v>147</v>
      </c>
      <c r="V602" s="45">
        <v>1</v>
      </c>
      <c r="W602" s="46">
        <v>40</v>
      </c>
      <c r="X602" s="46">
        <f t="shared" si="34"/>
        <v>40</v>
      </c>
      <c r="Y602" s="36">
        <v>2015</v>
      </c>
      <c r="Z602" s="36" t="s">
        <v>83</v>
      </c>
      <c r="AA602" s="36">
        <v>2015</v>
      </c>
      <c r="AB602" s="36" t="s">
        <v>83</v>
      </c>
      <c r="AC602" s="47">
        <v>2015</v>
      </c>
      <c r="AD602" s="36" t="s">
        <v>83</v>
      </c>
      <c r="AE602" s="47">
        <v>2015</v>
      </c>
      <c r="AF602" s="36" t="s">
        <v>119</v>
      </c>
      <c r="AG602" s="36">
        <v>2015</v>
      </c>
      <c r="AH602" s="36" t="s">
        <v>100</v>
      </c>
      <c r="AI602" s="36">
        <v>2016</v>
      </c>
      <c r="AJ602" s="36" t="s">
        <v>83</v>
      </c>
      <c r="AK602" s="36" t="s">
        <v>247</v>
      </c>
      <c r="AL602" s="36" t="s">
        <v>86</v>
      </c>
      <c r="AM602" s="36"/>
      <c r="AN602" s="36" t="s">
        <v>88</v>
      </c>
      <c r="AO602" s="36" t="s">
        <v>89</v>
      </c>
      <c r="AP602" s="36"/>
      <c r="AQ602" s="29"/>
      <c r="AR602" s="29" t="s">
        <v>383</v>
      </c>
    </row>
    <row r="603" spans="1:44" ht="129" hidden="1" customHeight="1" x14ac:dyDescent="0.25">
      <c r="A603" s="42" t="s">
        <v>2776</v>
      </c>
      <c r="B603" s="36">
        <f t="shared" si="37"/>
        <v>566</v>
      </c>
      <c r="C603" s="36" t="s">
        <v>2777</v>
      </c>
      <c r="D603" s="29" t="s">
        <v>2469</v>
      </c>
      <c r="E603" s="36"/>
      <c r="F603" s="36">
        <v>8</v>
      </c>
      <c r="G603" s="36"/>
      <c r="H603" s="47" t="s">
        <v>554</v>
      </c>
      <c r="I603" s="36" t="s">
        <v>72</v>
      </c>
      <c r="J603" s="36" t="str">
        <f t="shared" si="39"/>
        <v>ПТО</v>
      </c>
      <c r="K603" s="36" t="str">
        <f t="shared" si="40"/>
        <v>ПТО</v>
      </c>
      <c r="L603" s="83">
        <v>95708000</v>
      </c>
      <c r="M603" s="36"/>
      <c r="N603" s="44" t="s">
        <v>2778</v>
      </c>
      <c r="O603" s="36" t="str">
        <f t="shared" si="41"/>
        <v>Покупка электроэнергии на собственные нужды Обособленного подразделения «Мобильные ГТЭС Саяногорск»</v>
      </c>
      <c r="P603" s="36" t="s">
        <v>2778</v>
      </c>
      <c r="Q603" s="36"/>
      <c r="R603" s="44" t="s">
        <v>277</v>
      </c>
      <c r="S603" s="36">
        <v>4010419</v>
      </c>
      <c r="T603" s="36">
        <v>642</v>
      </c>
      <c r="U603" s="36" t="s">
        <v>147</v>
      </c>
      <c r="V603" s="45">
        <v>1</v>
      </c>
      <c r="W603" s="46">
        <v>85</v>
      </c>
      <c r="X603" s="46">
        <f t="shared" si="34"/>
        <v>85</v>
      </c>
      <c r="Y603" s="36">
        <v>2015</v>
      </c>
      <c r="Z603" s="36" t="s">
        <v>83</v>
      </c>
      <c r="AA603" s="36">
        <v>2015</v>
      </c>
      <c r="AB603" s="36" t="s">
        <v>83</v>
      </c>
      <c r="AC603" s="47">
        <v>2015</v>
      </c>
      <c r="AD603" s="36" t="s">
        <v>83</v>
      </c>
      <c r="AE603" s="47">
        <v>2015</v>
      </c>
      <c r="AF603" s="36" t="s">
        <v>119</v>
      </c>
      <c r="AG603" s="36">
        <v>2015</v>
      </c>
      <c r="AH603" s="36" t="s">
        <v>83</v>
      </c>
      <c r="AI603" s="36">
        <v>2015</v>
      </c>
      <c r="AJ603" s="36" t="s">
        <v>135</v>
      </c>
      <c r="AK603" s="36" t="s">
        <v>85</v>
      </c>
      <c r="AL603" s="36" t="s">
        <v>86</v>
      </c>
      <c r="AM603" s="36"/>
      <c r="AN603" s="36" t="s">
        <v>88</v>
      </c>
      <c r="AO603" s="36" t="s">
        <v>89</v>
      </c>
      <c r="AP603" s="36" t="s">
        <v>2779</v>
      </c>
      <c r="AQ603" s="29"/>
      <c r="AR603" s="29" t="s">
        <v>383</v>
      </c>
    </row>
    <row r="604" spans="1:44" ht="143.25" hidden="1" customHeight="1" x14ac:dyDescent="0.25">
      <c r="A604" s="42" t="s">
        <v>2780</v>
      </c>
      <c r="B604" s="36">
        <f t="shared" si="37"/>
        <v>567</v>
      </c>
      <c r="C604" s="36" t="s">
        <v>2781</v>
      </c>
      <c r="D604" s="29" t="s">
        <v>2274</v>
      </c>
      <c r="E604" s="36"/>
      <c r="F604" s="36"/>
      <c r="G604" s="36"/>
      <c r="H604" s="36" t="s">
        <v>364</v>
      </c>
      <c r="I604" s="36" t="s">
        <v>72</v>
      </c>
      <c r="J604" s="36" t="str">
        <f t="shared" si="39"/>
        <v>АХО</v>
      </c>
      <c r="K604" s="36" t="str">
        <f t="shared" si="40"/>
        <v>АХО</v>
      </c>
      <c r="L604" s="44" t="s">
        <v>125</v>
      </c>
      <c r="M604" s="36" t="s">
        <v>411</v>
      </c>
      <c r="N604" s="36" t="s">
        <v>2782</v>
      </c>
      <c r="O604" s="36" t="str">
        <f t="shared" si="41"/>
        <v>Поставка «Sim-карт для телефонов мобильной спутниковой связи Iridium»</v>
      </c>
      <c r="P604" s="36" t="s">
        <v>470</v>
      </c>
      <c r="Q604" s="36" t="s">
        <v>109</v>
      </c>
      <c r="R604" s="36" t="s">
        <v>1113</v>
      </c>
      <c r="S604" s="36">
        <v>6420064</v>
      </c>
      <c r="T604" s="36">
        <v>643</v>
      </c>
      <c r="U604" s="36" t="s">
        <v>147</v>
      </c>
      <c r="V604" s="45">
        <v>1</v>
      </c>
      <c r="W604" s="46">
        <v>200</v>
      </c>
      <c r="X604" s="46">
        <f t="shared" si="34"/>
        <v>200</v>
      </c>
      <c r="Y604" s="36">
        <v>2015</v>
      </c>
      <c r="Z604" s="36" t="s">
        <v>119</v>
      </c>
      <c r="AA604" s="36">
        <v>2015</v>
      </c>
      <c r="AB604" s="36" t="s">
        <v>119</v>
      </c>
      <c r="AC604" s="47">
        <v>2015</v>
      </c>
      <c r="AD604" s="36" t="s">
        <v>119</v>
      </c>
      <c r="AE604" s="47">
        <v>2015</v>
      </c>
      <c r="AF604" s="36" t="s">
        <v>100</v>
      </c>
      <c r="AG604" s="36">
        <v>2015</v>
      </c>
      <c r="AH604" s="36" t="s">
        <v>100</v>
      </c>
      <c r="AI604" s="36">
        <v>2016</v>
      </c>
      <c r="AJ604" s="36" t="s">
        <v>119</v>
      </c>
      <c r="AK604" s="36" t="s">
        <v>136</v>
      </c>
      <c r="AL604" s="36" t="s">
        <v>137</v>
      </c>
      <c r="AM604" s="36" t="s">
        <v>138</v>
      </c>
      <c r="AN604" s="36" t="s">
        <v>88</v>
      </c>
      <c r="AO604" s="36" t="s">
        <v>89</v>
      </c>
      <c r="AP604" s="36"/>
      <c r="AQ604" s="29"/>
      <c r="AR604" s="29" t="s">
        <v>383</v>
      </c>
    </row>
    <row r="605" spans="1:44" ht="139.5" hidden="1" customHeight="1" x14ac:dyDescent="0.25">
      <c r="A605" s="42" t="s">
        <v>2783</v>
      </c>
      <c r="B605" s="36">
        <f t="shared" si="37"/>
        <v>568</v>
      </c>
      <c r="C605" s="36" t="s">
        <v>2784</v>
      </c>
      <c r="D605" s="29" t="s">
        <v>2274</v>
      </c>
      <c r="E605" s="36"/>
      <c r="F605" s="36"/>
      <c r="G605" s="36"/>
      <c r="H605" s="36" t="s">
        <v>713</v>
      </c>
      <c r="I605" s="36" t="s">
        <v>72</v>
      </c>
      <c r="J605" s="36" t="str">
        <f t="shared" si="39"/>
        <v>САСДТУ</v>
      </c>
      <c r="K605" s="36" t="str">
        <f t="shared" si="40"/>
        <v>САСДТУ</v>
      </c>
      <c r="L605" s="44" t="s">
        <v>125</v>
      </c>
      <c r="M605" s="36" t="s">
        <v>411</v>
      </c>
      <c r="N605" s="36" t="s">
        <v>2785</v>
      </c>
      <c r="O605" s="36" t="str">
        <f t="shared" si="41"/>
        <v>Организация каналов связи IPSec между центральным офисом и производственными площадками ОАО «Мобильные ГТЭС»</v>
      </c>
      <c r="P605" s="36" t="s">
        <v>779</v>
      </c>
      <c r="Q605" s="36" t="s">
        <v>109</v>
      </c>
      <c r="R605" s="36" t="s">
        <v>710</v>
      </c>
      <c r="S605" s="36">
        <v>3222000</v>
      </c>
      <c r="T605" s="36">
        <v>642</v>
      </c>
      <c r="U605" s="36" t="s">
        <v>147</v>
      </c>
      <c r="V605" s="45">
        <v>1</v>
      </c>
      <c r="W605" s="46">
        <v>1600</v>
      </c>
      <c r="X605" s="46">
        <f t="shared" si="34"/>
        <v>1600</v>
      </c>
      <c r="Y605" s="36">
        <v>2015</v>
      </c>
      <c r="Z605" s="36" t="s">
        <v>83</v>
      </c>
      <c r="AA605" s="36">
        <v>2015</v>
      </c>
      <c r="AB605" s="36" t="s">
        <v>83</v>
      </c>
      <c r="AC605" s="47">
        <v>2015</v>
      </c>
      <c r="AD605" s="36" t="s">
        <v>83</v>
      </c>
      <c r="AE605" s="47">
        <v>2015</v>
      </c>
      <c r="AF605" s="36" t="s">
        <v>119</v>
      </c>
      <c r="AG605" s="36">
        <v>2015</v>
      </c>
      <c r="AH605" s="36" t="s">
        <v>119</v>
      </c>
      <c r="AI605" s="36">
        <v>2015</v>
      </c>
      <c r="AJ605" s="36" t="s">
        <v>310</v>
      </c>
      <c r="AK605" s="36" t="s">
        <v>136</v>
      </c>
      <c r="AL605" s="36" t="s">
        <v>137</v>
      </c>
      <c r="AM605" s="36" t="s">
        <v>138</v>
      </c>
      <c r="AN605" s="36" t="s">
        <v>88</v>
      </c>
      <c r="AO605" s="36" t="s">
        <v>89</v>
      </c>
      <c r="AP605" s="36"/>
      <c r="AQ605" s="29"/>
      <c r="AR605" s="29" t="s">
        <v>383</v>
      </c>
    </row>
    <row r="606" spans="1:44" ht="397.5" hidden="1" customHeight="1" x14ac:dyDescent="0.25">
      <c r="A606" s="42" t="s">
        <v>2786</v>
      </c>
      <c r="B606" s="36">
        <f t="shared" si="37"/>
        <v>569</v>
      </c>
      <c r="C606" s="36" t="s">
        <v>2787</v>
      </c>
      <c r="D606" s="29" t="s">
        <v>2274</v>
      </c>
      <c r="E606" s="36"/>
      <c r="F606" s="36"/>
      <c r="G606" s="36"/>
      <c r="H606" s="36" t="s">
        <v>257</v>
      </c>
      <c r="I606" s="36" t="s">
        <v>72</v>
      </c>
      <c r="J606" s="36" t="str">
        <f t="shared" si="39"/>
        <v>ПЭО</v>
      </c>
      <c r="K606" s="36" t="str">
        <f t="shared" si="40"/>
        <v>ПЭО</v>
      </c>
      <c r="L606" s="44" t="s">
        <v>94</v>
      </c>
      <c r="M606" s="36" t="s">
        <v>95</v>
      </c>
      <c r="N606" s="36" t="s">
        <v>2788</v>
      </c>
      <c r="O606" s="36" t="str">
        <f t="shared" si="41"/>
        <v xml:space="preserve">Передача прав простой лицензии на использование базы данных «Территориальные единичные расценки (ТЕР) по субъектам Российской Федерации в формате ПК «ГРАНД-Смета». Калининградская область», региональных индексов к ТСНБ Калининградской обл. (ред. 2014 г.), разработанных ГАУ КО «Региональный центр по ценообразованию в строительстве» </v>
      </c>
      <c r="P606" s="36" t="s">
        <v>2789</v>
      </c>
      <c r="Q606" s="36" t="s">
        <v>109</v>
      </c>
      <c r="R606" s="36" t="s">
        <v>2531</v>
      </c>
      <c r="S606" s="36">
        <v>7220000</v>
      </c>
      <c r="T606" s="36">
        <v>796</v>
      </c>
      <c r="U606" s="36" t="s">
        <v>245</v>
      </c>
      <c r="V606" s="45">
        <v>1</v>
      </c>
      <c r="W606" s="46">
        <v>6.2</v>
      </c>
      <c r="X606" s="46">
        <f t="shared" si="34"/>
        <v>6.2</v>
      </c>
      <c r="Y606" s="36">
        <v>2015</v>
      </c>
      <c r="Z606" s="36" t="s">
        <v>83</v>
      </c>
      <c r="AA606" s="36">
        <v>2015</v>
      </c>
      <c r="AB606" s="36" t="s">
        <v>83</v>
      </c>
      <c r="AC606" s="47">
        <v>2015</v>
      </c>
      <c r="AD606" s="36" t="s">
        <v>83</v>
      </c>
      <c r="AE606" s="47">
        <v>2015</v>
      </c>
      <c r="AF606" s="36" t="s">
        <v>83</v>
      </c>
      <c r="AG606" s="36">
        <v>2015</v>
      </c>
      <c r="AH606" s="36" t="s">
        <v>83</v>
      </c>
      <c r="AI606" s="36">
        <v>2015</v>
      </c>
      <c r="AJ606" s="36" t="s">
        <v>83</v>
      </c>
      <c r="AK606" s="36" t="s">
        <v>247</v>
      </c>
      <c r="AL606" s="36" t="s">
        <v>86</v>
      </c>
      <c r="AM606" s="36"/>
      <c r="AN606" s="36" t="s">
        <v>88</v>
      </c>
      <c r="AO606" s="36" t="s">
        <v>89</v>
      </c>
      <c r="AP606" s="36"/>
      <c r="AQ606" s="29"/>
      <c r="AR606" s="29" t="s">
        <v>383</v>
      </c>
    </row>
    <row r="607" spans="1:44" ht="160.5" hidden="1" customHeight="1" x14ac:dyDescent="0.25">
      <c r="A607" s="42" t="s">
        <v>2790</v>
      </c>
      <c r="B607" s="36">
        <f t="shared" si="37"/>
        <v>570</v>
      </c>
      <c r="C607" s="36" t="s">
        <v>2791</v>
      </c>
      <c r="D607" s="29" t="s">
        <v>2274</v>
      </c>
      <c r="E607" s="36"/>
      <c r="F607" s="36"/>
      <c r="G607" s="36"/>
      <c r="H607" s="36" t="s">
        <v>713</v>
      </c>
      <c r="I607" s="36" t="s">
        <v>72</v>
      </c>
      <c r="J607" s="36" t="str">
        <f t="shared" si="39"/>
        <v>САСДТУ</v>
      </c>
      <c r="K607" s="36" t="str">
        <f t="shared" si="40"/>
        <v>САСДТУ</v>
      </c>
      <c r="L607" s="44" t="s">
        <v>125</v>
      </c>
      <c r="M607" s="36" t="s">
        <v>411</v>
      </c>
      <c r="N607" s="36" t="s">
        <v>2792</v>
      </c>
      <c r="O607" s="36" t="str">
        <f t="shared" si="41"/>
        <v>Поставка оборудования для центрального диспетчерского щита управления и системы мультимедийного комплекса переговорных комнат в офисе ОАО «Мобильные ГТЭС»</v>
      </c>
      <c r="P607" s="36" t="s">
        <v>779</v>
      </c>
      <c r="Q607" s="36" t="s">
        <v>109</v>
      </c>
      <c r="R607" s="36" t="s">
        <v>710</v>
      </c>
      <c r="S607" s="36">
        <v>3222000</v>
      </c>
      <c r="T607" s="36">
        <v>642</v>
      </c>
      <c r="U607" s="36" t="s">
        <v>147</v>
      </c>
      <c r="V607" s="45">
        <v>1</v>
      </c>
      <c r="W607" s="46">
        <v>650</v>
      </c>
      <c r="X607" s="46">
        <f t="shared" si="34"/>
        <v>650</v>
      </c>
      <c r="Y607" s="36">
        <v>2015</v>
      </c>
      <c r="Z607" s="36" t="s">
        <v>83</v>
      </c>
      <c r="AA607" s="36">
        <v>2015</v>
      </c>
      <c r="AB607" s="36" t="s">
        <v>83</v>
      </c>
      <c r="AC607" s="47">
        <v>2015</v>
      </c>
      <c r="AD607" s="36" t="s">
        <v>83</v>
      </c>
      <c r="AE607" s="47">
        <v>2015</v>
      </c>
      <c r="AF607" s="36" t="s">
        <v>119</v>
      </c>
      <c r="AG607" s="36">
        <v>2015</v>
      </c>
      <c r="AH607" s="36" t="s">
        <v>119</v>
      </c>
      <c r="AI607" s="36">
        <v>2015</v>
      </c>
      <c r="AJ607" s="36" t="s">
        <v>310</v>
      </c>
      <c r="AK607" s="36" t="s">
        <v>136</v>
      </c>
      <c r="AL607" s="36" t="s">
        <v>137</v>
      </c>
      <c r="AM607" s="36" t="s">
        <v>138</v>
      </c>
      <c r="AN607" s="36" t="s">
        <v>88</v>
      </c>
      <c r="AO607" s="36" t="s">
        <v>89</v>
      </c>
      <c r="AP607" s="36"/>
      <c r="AQ607" s="29"/>
      <c r="AR607" s="29" t="s">
        <v>644</v>
      </c>
    </row>
    <row r="608" spans="1:44" ht="145.5" hidden="1" customHeight="1" x14ac:dyDescent="0.25">
      <c r="A608" s="42" t="s">
        <v>2793</v>
      </c>
      <c r="B608" s="36">
        <f t="shared" si="37"/>
        <v>571</v>
      </c>
      <c r="C608" s="36" t="s">
        <v>2794</v>
      </c>
      <c r="D608" s="29" t="s">
        <v>2274</v>
      </c>
      <c r="E608" s="36"/>
      <c r="F608" s="36"/>
      <c r="G608" s="36"/>
      <c r="H608" s="36" t="s">
        <v>713</v>
      </c>
      <c r="I608" s="36" t="s">
        <v>72</v>
      </c>
      <c r="J608" s="36" t="str">
        <f t="shared" si="39"/>
        <v>САСДТУ</v>
      </c>
      <c r="K608" s="36" t="str">
        <f t="shared" si="40"/>
        <v>САСДТУ</v>
      </c>
      <c r="L608" s="44" t="s">
        <v>125</v>
      </c>
      <c r="M608" s="36" t="s">
        <v>411</v>
      </c>
      <c r="N608" s="36" t="s">
        <v>2795</v>
      </c>
      <c r="O608" s="36" t="str">
        <f t="shared" si="41"/>
        <v>Организация телефонной связи и записи переговоров на центральном диспетчерском щите управления ОАО «Мобильные ГТЭС»</v>
      </c>
      <c r="P608" s="36" t="s">
        <v>779</v>
      </c>
      <c r="Q608" s="36" t="s">
        <v>109</v>
      </c>
      <c r="R608" s="36" t="s">
        <v>710</v>
      </c>
      <c r="S608" s="36">
        <v>3222000</v>
      </c>
      <c r="T608" s="36">
        <v>642</v>
      </c>
      <c r="U608" s="36" t="s">
        <v>147</v>
      </c>
      <c r="V608" s="45">
        <v>1</v>
      </c>
      <c r="W608" s="46">
        <v>650</v>
      </c>
      <c r="X608" s="46">
        <f t="shared" si="34"/>
        <v>650</v>
      </c>
      <c r="Y608" s="36">
        <v>2015</v>
      </c>
      <c r="Z608" s="36" t="s">
        <v>83</v>
      </c>
      <c r="AA608" s="36">
        <v>2015</v>
      </c>
      <c r="AB608" s="36" t="s">
        <v>83</v>
      </c>
      <c r="AC608" s="47">
        <v>2015</v>
      </c>
      <c r="AD608" s="36" t="s">
        <v>83</v>
      </c>
      <c r="AE608" s="47">
        <v>2015</v>
      </c>
      <c r="AF608" s="36" t="s">
        <v>119</v>
      </c>
      <c r="AG608" s="36">
        <v>2015</v>
      </c>
      <c r="AH608" s="36" t="s">
        <v>119</v>
      </c>
      <c r="AI608" s="36">
        <v>2015</v>
      </c>
      <c r="AJ608" s="36" t="s">
        <v>310</v>
      </c>
      <c r="AK608" s="36" t="s">
        <v>136</v>
      </c>
      <c r="AL608" s="36" t="s">
        <v>137</v>
      </c>
      <c r="AM608" s="36" t="s">
        <v>138</v>
      </c>
      <c r="AN608" s="36" t="s">
        <v>88</v>
      </c>
      <c r="AO608" s="36" t="s">
        <v>89</v>
      </c>
      <c r="AP608" s="36"/>
      <c r="AQ608" s="29"/>
      <c r="AR608" s="29" t="s">
        <v>644</v>
      </c>
    </row>
    <row r="609" spans="1:44" ht="141.75" hidden="1" customHeight="1" x14ac:dyDescent="0.25">
      <c r="A609" s="42" t="s">
        <v>2796</v>
      </c>
      <c r="B609" s="36">
        <f t="shared" si="37"/>
        <v>572</v>
      </c>
      <c r="C609" s="36" t="s">
        <v>2797</v>
      </c>
      <c r="D609" s="29" t="s">
        <v>2469</v>
      </c>
      <c r="E609" s="36"/>
      <c r="F609" s="36">
        <v>8</v>
      </c>
      <c r="G609" s="36"/>
      <c r="H609" s="36" t="s">
        <v>607</v>
      </c>
      <c r="I609" s="36" t="s">
        <v>72</v>
      </c>
      <c r="J609" s="36" t="str">
        <f t="shared" si="39"/>
        <v>ОП Крым</v>
      </c>
      <c r="K609" s="36" t="str">
        <f t="shared" si="40"/>
        <v>ОП Крым</v>
      </c>
      <c r="L609" s="44" t="s">
        <v>2313</v>
      </c>
      <c r="M609" s="44" t="s">
        <v>649</v>
      </c>
      <c r="N609" s="44" t="s">
        <v>2798</v>
      </c>
      <c r="O609" s="36" t="str">
        <f t="shared" si="41"/>
        <v>Поставка регулятора давления и регулятора перепада давления для водоснабжения бытового городка «Севастопольская МГТЭС» для нужд Обособленного подразделения «Мобильные ГТЭС Крым»</v>
      </c>
      <c r="P609" s="36" t="s">
        <v>2799</v>
      </c>
      <c r="Q609" s="36" t="s">
        <v>109</v>
      </c>
      <c r="R609" s="36" t="s">
        <v>2800</v>
      </c>
      <c r="S609" s="36">
        <v>3513203</v>
      </c>
      <c r="T609" s="36">
        <v>642</v>
      </c>
      <c r="U609" s="36" t="s">
        <v>147</v>
      </c>
      <c r="V609" s="45">
        <v>1</v>
      </c>
      <c r="W609" s="46">
        <v>140</v>
      </c>
      <c r="X609" s="46">
        <f t="shared" si="34"/>
        <v>140</v>
      </c>
      <c r="Y609" s="36">
        <v>2015</v>
      </c>
      <c r="Z609" s="36" t="s">
        <v>119</v>
      </c>
      <c r="AA609" s="36">
        <v>2015</v>
      </c>
      <c r="AB609" s="36" t="s">
        <v>119</v>
      </c>
      <c r="AC609" s="47">
        <v>2015</v>
      </c>
      <c r="AD609" s="36" t="s">
        <v>119</v>
      </c>
      <c r="AE609" s="47">
        <v>2015</v>
      </c>
      <c r="AF609" s="36" t="s">
        <v>119</v>
      </c>
      <c r="AG609" s="36">
        <v>2015</v>
      </c>
      <c r="AH609" s="36" t="s">
        <v>119</v>
      </c>
      <c r="AI609" s="36">
        <v>2016</v>
      </c>
      <c r="AJ609" s="36" t="s">
        <v>119</v>
      </c>
      <c r="AK609" s="36" t="s">
        <v>136</v>
      </c>
      <c r="AL609" s="36" t="s">
        <v>1284</v>
      </c>
      <c r="AM609" s="36" t="s">
        <v>138</v>
      </c>
      <c r="AN609" s="36" t="s">
        <v>88</v>
      </c>
      <c r="AO609" s="36" t="s">
        <v>89</v>
      </c>
      <c r="AP609" s="36"/>
      <c r="AQ609" s="29"/>
      <c r="AR609" s="29" t="s">
        <v>644</v>
      </c>
    </row>
    <row r="610" spans="1:44" ht="228.75" hidden="1" customHeight="1" x14ac:dyDescent="0.25">
      <c r="A610" s="42" t="s">
        <v>2801</v>
      </c>
      <c r="B610" s="36">
        <f t="shared" si="37"/>
        <v>573</v>
      </c>
      <c r="C610" s="36" t="s">
        <v>2802</v>
      </c>
      <c r="D610" s="29" t="s">
        <v>2803</v>
      </c>
      <c r="E610" s="36"/>
      <c r="F610" s="36">
        <v>8</v>
      </c>
      <c r="G610" s="36"/>
      <c r="H610" s="36" t="s">
        <v>790</v>
      </c>
      <c r="I610" s="36" t="s">
        <v>72</v>
      </c>
      <c r="J610" s="36" t="str">
        <f t="shared" si="39"/>
        <v>ТМО</v>
      </c>
      <c r="K610" s="36" t="str">
        <f t="shared" si="40"/>
        <v>ТМО</v>
      </c>
      <c r="L610" s="44" t="s">
        <v>2804</v>
      </c>
      <c r="M610" s="44"/>
      <c r="N610" s="44" t="s">
        <v>2805</v>
      </c>
      <c r="O610" s="36" t="str">
        <f t="shared" si="41"/>
        <v>Проведение производственного обучения (практики), 16 (Шестнадцати) работников Обособленного подразделения «Мобильные ГТЭС - Крым» по курсу: «Электромонтер по эксплуатации и ремонту ВЛ», «Предаттестационная подготовка персонала, работающего в люльках подъёмников (вышек)», «Стропальщик»</v>
      </c>
      <c r="P610" s="36" t="s">
        <v>2806</v>
      </c>
      <c r="Q610" s="36" t="s">
        <v>109</v>
      </c>
      <c r="R610" s="36" t="s">
        <v>2807</v>
      </c>
      <c r="S610" s="36">
        <v>4010010</v>
      </c>
      <c r="T610" s="36">
        <v>384</v>
      </c>
      <c r="U610" s="36"/>
      <c r="V610" s="45">
        <v>16</v>
      </c>
      <c r="W610" s="46">
        <v>536</v>
      </c>
      <c r="X610" s="46">
        <f t="shared" si="34"/>
        <v>536</v>
      </c>
      <c r="Y610" s="36">
        <v>2015</v>
      </c>
      <c r="Z610" s="36" t="s">
        <v>83</v>
      </c>
      <c r="AA610" s="36">
        <v>2015</v>
      </c>
      <c r="AB610" s="36" t="s">
        <v>83</v>
      </c>
      <c r="AC610" s="47">
        <v>2015</v>
      </c>
      <c r="AD610" s="36" t="s">
        <v>83</v>
      </c>
      <c r="AE610" s="47">
        <v>2015</v>
      </c>
      <c r="AF610" s="36" t="s">
        <v>83</v>
      </c>
      <c r="AG610" s="36">
        <v>2015</v>
      </c>
      <c r="AH610" s="36" t="s">
        <v>119</v>
      </c>
      <c r="AI610" s="36">
        <v>2015</v>
      </c>
      <c r="AJ610" s="36" t="s">
        <v>100</v>
      </c>
      <c r="AK610" s="36" t="s">
        <v>85</v>
      </c>
      <c r="AL610" s="36" t="s">
        <v>86</v>
      </c>
      <c r="AM610" s="36"/>
      <c r="AN610" s="36" t="s">
        <v>88</v>
      </c>
      <c r="AO610" s="36" t="s">
        <v>89</v>
      </c>
      <c r="AP610" s="36" t="s">
        <v>2808</v>
      </c>
      <c r="AQ610" s="29"/>
      <c r="AR610" s="29" t="s">
        <v>2809</v>
      </c>
    </row>
    <row r="611" spans="1:44" ht="110.25" hidden="1" customHeight="1" x14ac:dyDescent="0.25">
      <c r="A611" s="42" t="s">
        <v>2810</v>
      </c>
      <c r="B611" s="36">
        <f t="shared" si="37"/>
        <v>574</v>
      </c>
      <c r="C611" s="36" t="s">
        <v>2811</v>
      </c>
      <c r="D611" s="29" t="s">
        <v>2469</v>
      </c>
      <c r="E611" s="36"/>
      <c r="F611" s="36">
        <v>8</v>
      </c>
      <c r="G611" s="36"/>
      <c r="H611" s="36" t="s">
        <v>2592</v>
      </c>
      <c r="I611" s="36" t="s">
        <v>72</v>
      </c>
      <c r="J611" s="36" t="str">
        <f t="shared" si="39"/>
        <v>ФД</v>
      </c>
      <c r="K611" s="36" t="str">
        <f t="shared" si="40"/>
        <v>ФД</v>
      </c>
      <c r="L611" s="44" t="s">
        <v>2593</v>
      </c>
      <c r="M611" s="44"/>
      <c r="N611" s="44" t="s">
        <v>2812</v>
      </c>
      <c r="O611" s="36" t="str">
        <f t="shared" si="41"/>
        <v>Оказание услуг банка по расчетно-кассовому обслуживанию ОАО «Мобильные ГТЭС»</v>
      </c>
      <c r="P611" s="36" t="s">
        <v>2813</v>
      </c>
      <c r="Q611" s="36" t="s">
        <v>109</v>
      </c>
      <c r="R611" s="36" t="s">
        <v>2596</v>
      </c>
      <c r="S611" s="36">
        <v>659</v>
      </c>
      <c r="T611" s="36">
        <v>796</v>
      </c>
      <c r="U611" s="36" t="s">
        <v>245</v>
      </c>
      <c r="V611" s="45">
        <v>1</v>
      </c>
      <c r="W611" s="46">
        <v>54</v>
      </c>
      <c r="X611" s="46">
        <f t="shared" si="34"/>
        <v>54</v>
      </c>
      <c r="Y611" s="36">
        <v>2015</v>
      </c>
      <c r="Z611" s="36" t="s">
        <v>83</v>
      </c>
      <c r="AA611" s="36">
        <v>2015</v>
      </c>
      <c r="AB611" s="36" t="s">
        <v>83</v>
      </c>
      <c r="AC611" s="47">
        <v>2015</v>
      </c>
      <c r="AD611" s="36" t="s">
        <v>83</v>
      </c>
      <c r="AE611" s="47">
        <v>2015</v>
      </c>
      <c r="AF611" s="36" t="s">
        <v>83</v>
      </c>
      <c r="AG611" s="36">
        <v>2015</v>
      </c>
      <c r="AH611" s="36" t="s">
        <v>83</v>
      </c>
      <c r="AI611" s="36">
        <v>2018</v>
      </c>
      <c r="AJ611" s="36" t="s">
        <v>82</v>
      </c>
      <c r="AK611" s="36" t="s">
        <v>85</v>
      </c>
      <c r="AL611" s="36" t="s">
        <v>86</v>
      </c>
      <c r="AM611" s="36"/>
      <c r="AN611" s="36" t="s">
        <v>88</v>
      </c>
      <c r="AO611" s="36" t="s">
        <v>89</v>
      </c>
      <c r="AP611" s="36" t="s">
        <v>2814</v>
      </c>
      <c r="AQ611" s="29"/>
      <c r="AR611" s="29" t="s">
        <v>644</v>
      </c>
    </row>
    <row r="612" spans="1:44" ht="141.75" hidden="1" customHeight="1" x14ac:dyDescent="0.25">
      <c r="A612" s="42" t="s">
        <v>2815</v>
      </c>
      <c r="B612" s="36">
        <f t="shared" si="37"/>
        <v>575</v>
      </c>
      <c r="C612" s="36" t="s">
        <v>2816</v>
      </c>
      <c r="D612" s="29" t="s">
        <v>2469</v>
      </c>
      <c r="E612" s="36"/>
      <c r="F612" s="36">
        <v>8</v>
      </c>
      <c r="G612" s="36"/>
      <c r="H612" s="36" t="s">
        <v>607</v>
      </c>
      <c r="I612" s="36" t="s">
        <v>72</v>
      </c>
      <c r="J612" s="36" t="str">
        <f t="shared" si="39"/>
        <v>ОП Крым</v>
      </c>
      <c r="K612" s="36" t="str">
        <f t="shared" si="40"/>
        <v>ОП Крым</v>
      </c>
      <c r="L612" s="44" t="s">
        <v>2313</v>
      </c>
      <c r="M612" s="44" t="s">
        <v>649</v>
      </c>
      <c r="N612" s="44" t="s">
        <v>2817</v>
      </c>
      <c r="O612" s="36" t="str">
        <f t="shared" si="41"/>
        <v>Поставка экскаватора-погрузчика ЭО-2626 ДТ на шасси Беларус-82.1 или эквивалент для нужд Обособленного подразделения «Мобильные ГТЭС Крым»</v>
      </c>
      <c r="P612" s="36" t="s">
        <v>2818</v>
      </c>
      <c r="Q612" s="36" t="s">
        <v>109</v>
      </c>
      <c r="R612" s="36" t="s">
        <v>2819</v>
      </c>
      <c r="S612" s="36">
        <v>2918010</v>
      </c>
      <c r="T612" s="36">
        <v>642</v>
      </c>
      <c r="U612" s="36" t="s">
        <v>147</v>
      </c>
      <c r="V612" s="45">
        <v>1</v>
      </c>
      <c r="W612" s="46">
        <v>2000</v>
      </c>
      <c r="X612" s="46">
        <f t="shared" si="34"/>
        <v>2000</v>
      </c>
      <c r="Y612" s="36">
        <v>2015</v>
      </c>
      <c r="Z612" s="36" t="s">
        <v>83</v>
      </c>
      <c r="AA612" s="36">
        <v>2015</v>
      </c>
      <c r="AB612" s="36" t="s">
        <v>83</v>
      </c>
      <c r="AC612" s="47">
        <v>2015</v>
      </c>
      <c r="AD612" s="36" t="s">
        <v>83</v>
      </c>
      <c r="AE612" s="47">
        <v>2015</v>
      </c>
      <c r="AF612" s="36" t="s">
        <v>83</v>
      </c>
      <c r="AG612" s="36">
        <v>2015</v>
      </c>
      <c r="AH612" s="36" t="s">
        <v>119</v>
      </c>
      <c r="AI612" s="36">
        <v>2015</v>
      </c>
      <c r="AJ612" s="36" t="s">
        <v>100</v>
      </c>
      <c r="AK612" s="36" t="s">
        <v>136</v>
      </c>
      <c r="AL612" s="36" t="s">
        <v>1284</v>
      </c>
      <c r="AM612" s="36" t="s">
        <v>138</v>
      </c>
      <c r="AN612" s="36" t="s">
        <v>88</v>
      </c>
      <c r="AO612" s="36" t="s">
        <v>89</v>
      </c>
      <c r="AP612" s="36"/>
      <c r="AQ612" s="29"/>
      <c r="AR612" s="29" t="s">
        <v>644</v>
      </c>
    </row>
    <row r="613" spans="1:44" ht="81" hidden="1" customHeight="1" x14ac:dyDescent="0.25">
      <c r="A613" s="42" t="s">
        <v>2820</v>
      </c>
      <c r="B613" s="36">
        <f t="shared" si="37"/>
        <v>576</v>
      </c>
      <c r="C613" s="36" t="s">
        <v>2821</v>
      </c>
      <c r="D613" s="29" t="s">
        <v>2469</v>
      </c>
      <c r="E613" s="36"/>
      <c r="F613" s="36">
        <v>8</v>
      </c>
      <c r="G613" s="36"/>
      <c r="H613" s="36" t="s">
        <v>607</v>
      </c>
      <c r="I613" s="36" t="s">
        <v>72</v>
      </c>
      <c r="J613" s="36" t="str">
        <f t="shared" si="39"/>
        <v>ОП Крым</v>
      </c>
      <c r="K613" s="36" t="str">
        <f t="shared" si="40"/>
        <v>ОП Крым</v>
      </c>
      <c r="L613" s="44" t="s">
        <v>2313</v>
      </c>
      <c r="M613" s="44" t="s">
        <v>649</v>
      </c>
      <c r="N613" s="44" t="s">
        <v>2620</v>
      </c>
      <c r="O613" s="36" t="str">
        <f t="shared" si="41"/>
        <v>Поставка автомобиля УАЗ «Патриот»</v>
      </c>
      <c r="P613" s="36" t="s">
        <v>2822</v>
      </c>
      <c r="Q613" s="36" t="s">
        <v>109</v>
      </c>
      <c r="R613" s="36" t="s">
        <v>2316</v>
      </c>
      <c r="S613" s="36">
        <v>3410000</v>
      </c>
      <c r="T613" s="36">
        <v>642</v>
      </c>
      <c r="U613" s="36" t="s">
        <v>147</v>
      </c>
      <c r="V613" s="45">
        <v>1</v>
      </c>
      <c r="W613" s="46">
        <v>950</v>
      </c>
      <c r="X613" s="46">
        <f t="shared" si="34"/>
        <v>950</v>
      </c>
      <c r="Y613" s="36">
        <v>2015</v>
      </c>
      <c r="Z613" s="36" t="s">
        <v>119</v>
      </c>
      <c r="AA613" s="36">
        <v>2015</v>
      </c>
      <c r="AB613" s="36" t="s">
        <v>119</v>
      </c>
      <c r="AC613" s="47">
        <v>2015</v>
      </c>
      <c r="AD613" s="36" t="s">
        <v>119</v>
      </c>
      <c r="AE613" s="47">
        <v>2015</v>
      </c>
      <c r="AF613" s="36" t="s">
        <v>119</v>
      </c>
      <c r="AG613" s="36">
        <v>2015</v>
      </c>
      <c r="AH613" s="36" t="s">
        <v>119</v>
      </c>
      <c r="AI613" s="36">
        <v>2015</v>
      </c>
      <c r="AJ613" s="36" t="s">
        <v>119</v>
      </c>
      <c r="AK613" s="36" t="s">
        <v>136</v>
      </c>
      <c r="AL613" s="36" t="s">
        <v>1284</v>
      </c>
      <c r="AM613" s="36" t="s">
        <v>138</v>
      </c>
      <c r="AN613" s="36" t="s">
        <v>88</v>
      </c>
      <c r="AO613" s="36" t="s">
        <v>89</v>
      </c>
      <c r="AP613" s="36"/>
      <c r="AQ613" s="29"/>
      <c r="AR613" s="29" t="s">
        <v>2823</v>
      </c>
    </row>
    <row r="614" spans="1:44" ht="147.75" hidden="1" customHeight="1" x14ac:dyDescent="0.25">
      <c r="A614" s="42" t="s">
        <v>2824</v>
      </c>
      <c r="B614" s="36">
        <f t="shared" si="37"/>
        <v>577</v>
      </c>
      <c r="C614" s="36" t="s">
        <v>2825</v>
      </c>
      <c r="D614" s="29" t="s">
        <v>2469</v>
      </c>
      <c r="E614" s="36"/>
      <c r="F614" s="36">
        <v>8</v>
      </c>
      <c r="G614" s="36"/>
      <c r="H614" s="47" t="s">
        <v>2151</v>
      </c>
      <c r="I614" s="36" t="s">
        <v>72</v>
      </c>
      <c r="J614" s="36" t="s">
        <v>2151</v>
      </c>
      <c r="K614" s="36" t="s">
        <v>2151</v>
      </c>
      <c r="L614" s="44" t="s">
        <v>125</v>
      </c>
      <c r="M614" s="36" t="s">
        <v>411</v>
      </c>
      <c r="N614" s="36" t="s">
        <v>2826</v>
      </c>
      <c r="O614" s="36" t="str">
        <f t="shared" si="41"/>
        <v>Приобретение и установка спутниковой системы «ГЛОНАСС» и услуг мониторинга автотранспорта (доп.соглашение)</v>
      </c>
      <c r="P614" s="36" t="s">
        <v>2822</v>
      </c>
      <c r="Q614" s="36" t="s">
        <v>109</v>
      </c>
      <c r="R614" s="36" t="s">
        <v>2333</v>
      </c>
      <c r="S614" s="36">
        <v>5030000</v>
      </c>
      <c r="T614" s="36">
        <v>796</v>
      </c>
      <c r="U614" s="36" t="s">
        <v>245</v>
      </c>
      <c r="V614" s="45">
        <v>1</v>
      </c>
      <c r="W614" s="46">
        <v>344</v>
      </c>
      <c r="X614" s="46">
        <f t="shared" si="34"/>
        <v>344</v>
      </c>
      <c r="Y614" s="36">
        <v>2015</v>
      </c>
      <c r="Z614" s="36" t="s">
        <v>194</v>
      </c>
      <c r="AA614" s="36">
        <v>2015</v>
      </c>
      <c r="AB614" s="36" t="s">
        <v>194</v>
      </c>
      <c r="AC614" s="47">
        <v>2015</v>
      </c>
      <c r="AD614" s="36" t="s">
        <v>194</v>
      </c>
      <c r="AE614" s="47">
        <v>2015</v>
      </c>
      <c r="AF614" s="36" t="s">
        <v>194</v>
      </c>
      <c r="AG614" s="36">
        <v>2015</v>
      </c>
      <c r="AH614" s="36" t="s">
        <v>194</v>
      </c>
      <c r="AI614" s="36">
        <v>2016</v>
      </c>
      <c r="AJ614" s="36" t="s">
        <v>194</v>
      </c>
      <c r="AK614" s="36" t="s">
        <v>85</v>
      </c>
      <c r="AL614" s="36" t="s">
        <v>86</v>
      </c>
      <c r="AM614" s="36"/>
      <c r="AN614" s="36" t="s">
        <v>88</v>
      </c>
      <c r="AO614" s="36" t="s">
        <v>89</v>
      </c>
      <c r="AP614" s="36" t="s">
        <v>2827</v>
      </c>
      <c r="AQ614" s="29"/>
      <c r="AR614" s="29" t="s">
        <v>2823</v>
      </c>
    </row>
    <row r="615" spans="1:44" ht="194.25" hidden="1" customHeight="1" x14ac:dyDescent="0.25">
      <c r="A615" s="42" t="s">
        <v>2828</v>
      </c>
      <c r="B615" s="36">
        <f t="shared" si="37"/>
        <v>578</v>
      </c>
      <c r="C615" s="36" t="s">
        <v>2829</v>
      </c>
      <c r="D615" s="29" t="s">
        <v>2274</v>
      </c>
      <c r="E615" s="36"/>
      <c r="F615" s="36">
        <v>8</v>
      </c>
      <c r="G615" s="36"/>
      <c r="H615" s="36" t="s">
        <v>364</v>
      </c>
      <c r="I615" s="36" t="s">
        <v>72</v>
      </c>
      <c r="J615" s="36" t="str">
        <f t="shared" ref="J615:J627" si="42">H615</f>
        <v>АХО</v>
      </c>
      <c r="K615" s="36" t="str">
        <f t="shared" ref="K615:K627" si="43">J615</f>
        <v>АХО</v>
      </c>
      <c r="L615" s="44" t="s">
        <v>125</v>
      </c>
      <c r="M615" s="36" t="s">
        <v>411</v>
      </c>
      <c r="N615" s="36" t="s">
        <v>1336</v>
      </c>
      <c r="O615" s="36" t="str">
        <f t="shared" si="41"/>
        <v>Закупка спецодежды</v>
      </c>
      <c r="P615" s="36" t="s">
        <v>2830</v>
      </c>
      <c r="Q615" s="36" t="s">
        <v>109</v>
      </c>
      <c r="R615" s="36" t="s">
        <v>2354</v>
      </c>
      <c r="S615" s="36">
        <v>1816000</v>
      </c>
      <c r="T615" s="36">
        <v>642</v>
      </c>
      <c r="U615" s="36" t="s">
        <v>147</v>
      </c>
      <c r="V615" s="45">
        <v>1</v>
      </c>
      <c r="W615" s="46">
        <v>30</v>
      </c>
      <c r="X615" s="46">
        <f t="shared" ref="X615:X678" si="44">W615</f>
        <v>30</v>
      </c>
      <c r="Y615" s="36">
        <v>2015</v>
      </c>
      <c r="Z615" s="36" t="s">
        <v>119</v>
      </c>
      <c r="AA615" s="36">
        <v>2015</v>
      </c>
      <c r="AB615" s="36" t="s">
        <v>119</v>
      </c>
      <c r="AC615" s="47">
        <v>2015</v>
      </c>
      <c r="AD615" s="36" t="s">
        <v>119</v>
      </c>
      <c r="AE615" s="47">
        <v>2015</v>
      </c>
      <c r="AF615" s="36" t="s">
        <v>119</v>
      </c>
      <c r="AG615" s="36">
        <v>2015</v>
      </c>
      <c r="AH615" s="36" t="s">
        <v>133</v>
      </c>
      <c r="AI615" s="36">
        <v>2015</v>
      </c>
      <c r="AJ615" s="36" t="s">
        <v>133</v>
      </c>
      <c r="AK615" s="36" t="s">
        <v>247</v>
      </c>
      <c r="AL615" s="36" t="s">
        <v>86</v>
      </c>
      <c r="AM615" s="36"/>
      <c r="AN615" s="36" t="s">
        <v>88</v>
      </c>
      <c r="AO615" s="36" t="s">
        <v>89</v>
      </c>
      <c r="AP615" s="36"/>
      <c r="AQ615" s="29"/>
      <c r="AR615" s="29" t="s">
        <v>2823</v>
      </c>
    </row>
    <row r="616" spans="1:44" ht="90" hidden="1" customHeight="1" x14ac:dyDescent="0.25">
      <c r="A616" s="42" t="s">
        <v>2831</v>
      </c>
      <c r="B616" s="36">
        <f t="shared" si="37"/>
        <v>579</v>
      </c>
      <c r="C616" s="36" t="s">
        <v>2832</v>
      </c>
      <c r="D616" s="29" t="s">
        <v>2469</v>
      </c>
      <c r="E616" s="36"/>
      <c r="F616" s="36">
        <v>8</v>
      </c>
      <c r="G616" s="36"/>
      <c r="H616" s="47" t="s">
        <v>842</v>
      </c>
      <c r="I616" s="36" t="s">
        <v>72</v>
      </c>
      <c r="J616" s="36" t="str">
        <f t="shared" si="42"/>
        <v>СТО</v>
      </c>
      <c r="K616" s="36" t="str">
        <f t="shared" si="43"/>
        <v>СТО</v>
      </c>
      <c r="L616" s="44">
        <v>93401000000</v>
      </c>
      <c r="M616" s="36" t="s">
        <v>1247</v>
      </c>
      <c r="N616" s="36" t="s">
        <v>2418</v>
      </c>
      <c r="O616" s="36" t="str">
        <f t="shared" si="41"/>
        <v>Поставка топлива для реактивных двигателей марки ТС-1 (ГОСТ 10227-86) для обеспечения работы мобильной ГТЭС в г. Кызыл</v>
      </c>
      <c r="P616" s="36" t="s">
        <v>2394</v>
      </c>
      <c r="Q616" s="36" t="s">
        <v>109</v>
      </c>
      <c r="R616" s="36" t="s">
        <v>875</v>
      </c>
      <c r="S616" s="36">
        <v>5110202</v>
      </c>
      <c r="T616" s="36">
        <v>168</v>
      </c>
      <c r="U616" s="36" t="s">
        <v>1626</v>
      </c>
      <c r="V616" s="45">
        <v>150</v>
      </c>
      <c r="W616" s="46">
        <v>4950</v>
      </c>
      <c r="X616" s="46">
        <f t="shared" si="44"/>
        <v>4950</v>
      </c>
      <c r="Y616" s="36">
        <v>2015</v>
      </c>
      <c r="Z616" s="36" t="s">
        <v>83</v>
      </c>
      <c r="AA616" s="36">
        <v>2015</v>
      </c>
      <c r="AB616" s="36" t="s">
        <v>83</v>
      </c>
      <c r="AC616" s="47">
        <v>2015</v>
      </c>
      <c r="AD616" s="36" t="s">
        <v>83</v>
      </c>
      <c r="AE616" s="47">
        <v>2015</v>
      </c>
      <c r="AF616" s="36" t="s">
        <v>119</v>
      </c>
      <c r="AG616" s="36">
        <v>2015</v>
      </c>
      <c r="AH616" s="36" t="s">
        <v>119</v>
      </c>
      <c r="AI616" s="36">
        <v>2015</v>
      </c>
      <c r="AJ616" s="36" t="s">
        <v>119</v>
      </c>
      <c r="AK616" s="36" t="s">
        <v>136</v>
      </c>
      <c r="AL616" s="36" t="s">
        <v>1284</v>
      </c>
      <c r="AM616" s="36" t="s">
        <v>138</v>
      </c>
      <c r="AN616" s="36" t="s">
        <v>88</v>
      </c>
      <c r="AO616" s="36" t="s">
        <v>89</v>
      </c>
      <c r="AP616" s="36"/>
      <c r="AQ616" s="29"/>
      <c r="AR616" s="29" t="s">
        <v>2823</v>
      </c>
    </row>
    <row r="617" spans="1:44" ht="92.25" hidden="1" customHeight="1" x14ac:dyDescent="0.25">
      <c r="A617" s="42" t="s">
        <v>2833</v>
      </c>
      <c r="B617" s="36">
        <f t="shared" si="37"/>
        <v>580</v>
      </c>
      <c r="C617" s="36" t="s">
        <v>2834</v>
      </c>
      <c r="D617" s="29" t="s">
        <v>2469</v>
      </c>
      <c r="E617" s="36"/>
      <c r="F617" s="36">
        <v>8</v>
      </c>
      <c r="G617" s="36"/>
      <c r="H617" s="47" t="s">
        <v>842</v>
      </c>
      <c r="I617" s="36" t="s">
        <v>72</v>
      </c>
      <c r="J617" s="36" t="str">
        <f t="shared" si="42"/>
        <v>СТО</v>
      </c>
      <c r="K617" s="36" t="str">
        <f t="shared" si="43"/>
        <v>СТО</v>
      </c>
      <c r="L617" s="44">
        <v>93401000000</v>
      </c>
      <c r="M617" s="36" t="s">
        <v>1247</v>
      </c>
      <c r="N617" s="36" t="s">
        <v>2418</v>
      </c>
      <c r="O617" s="36" t="str">
        <f t="shared" si="41"/>
        <v>Поставка топлива для реактивных двигателей марки ТС-1 (ГОСТ 10227-86) для обеспечения работы мобильной ГТЭС в г. Кызыл</v>
      </c>
      <c r="P617" s="36" t="s">
        <v>2394</v>
      </c>
      <c r="Q617" s="36" t="s">
        <v>109</v>
      </c>
      <c r="R617" s="36" t="s">
        <v>875</v>
      </c>
      <c r="S617" s="36">
        <v>5110202</v>
      </c>
      <c r="T617" s="36">
        <v>168</v>
      </c>
      <c r="U617" s="36" t="s">
        <v>1626</v>
      </c>
      <c r="V617" s="45">
        <v>150</v>
      </c>
      <c r="W617" s="46">
        <v>4950</v>
      </c>
      <c r="X617" s="46">
        <f t="shared" si="44"/>
        <v>4950</v>
      </c>
      <c r="Y617" s="36">
        <v>2015</v>
      </c>
      <c r="Z617" s="36" t="s">
        <v>119</v>
      </c>
      <c r="AA617" s="36">
        <v>2015</v>
      </c>
      <c r="AB617" s="36" t="s">
        <v>119</v>
      </c>
      <c r="AC617" s="47">
        <v>2015</v>
      </c>
      <c r="AD617" s="36" t="s">
        <v>119</v>
      </c>
      <c r="AE617" s="47">
        <v>2015</v>
      </c>
      <c r="AF617" s="36" t="s">
        <v>119</v>
      </c>
      <c r="AG617" s="36">
        <v>2015</v>
      </c>
      <c r="AH617" s="36" t="s">
        <v>100</v>
      </c>
      <c r="AI617" s="36">
        <v>2015</v>
      </c>
      <c r="AJ617" s="36" t="s">
        <v>100</v>
      </c>
      <c r="AK617" s="36" t="s">
        <v>136</v>
      </c>
      <c r="AL617" s="36" t="s">
        <v>1284</v>
      </c>
      <c r="AM617" s="36" t="s">
        <v>138</v>
      </c>
      <c r="AN617" s="36" t="s">
        <v>88</v>
      </c>
      <c r="AO617" s="36" t="s">
        <v>89</v>
      </c>
      <c r="AP617" s="36"/>
      <c r="AQ617" s="29"/>
      <c r="AR617" s="29" t="s">
        <v>2823</v>
      </c>
    </row>
    <row r="618" spans="1:44" ht="199.5" hidden="1" customHeight="1" x14ac:dyDescent="0.25">
      <c r="A618" s="42" t="s">
        <v>2835</v>
      </c>
      <c r="B618" s="36">
        <f t="shared" si="37"/>
        <v>581</v>
      </c>
      <c r="C618" s="36" t="s">
        <v>2836</v>
      </c>
      <c r="D618" s="29" t="s">
        <v>2469</v>
      </c>
      <c r="E618" s="36"/>
      <c r="F618" s="36">
        <v>8</v>
      </c>
      <c r="G618" s="36"/>
      <c r="H618" s="47" t="s">
        <v>1623</v>
      </c>
      <c r="I618" s="36" t="s">
        <v>72</v>
      </c>
      <c r="J618" s="36" t="str">
        <f t="shared" si="42"/>
        <v>ОП Калининград</v>
      </c>
      <c r="K618" s="36" t="str">
        <f t="shared" si="43"/>
        <v>ОП Калининград</v>
      </c>
      <c r="L618" s="36">
        <v>27401000000</v>
      </c>
      <c r="M618" s="36" t="s">
        <v>116</v>
      </c>
      <c r="N618" s="44" t="s">
        <v>2837</v>
      </c>
      <c r="O618" s="36" t="str">
        <f t="shared" si="41"/>
        <v>Заключение договора поставки инструмента, материалов и средств защиты для оснащения нештатного аварийно-спасательного формирования Обособленного подразделения «Мобильные ГТЭС Калининград»</v>
      </c>
      <c r="P618" s="36" t="s">
        <v>2838</v>
      </c>
      <c r="Q618" s="36" t="s">
        <v>109</v>
      </c>
      <c r="R618" s="44" t="s">
        <v>1828</v>
      </c>
      <c r="S618" s="36">
        <v>2893180</v>
      </c>
      <c r="T618" s="36">
        <v>642</v>
      </c>
      <c r="U618" s="36" t="s">
        <v>147</v>
      </c>
      <c r="V618" s="45">
        <v>1</v>
      </c>
      <c r="W618" s="46">
        <v>120</v>
      </c>
      <c r="X618" s="46">
        <f t="shared" si="44"/>
        <v>120</v>
      </c>
      <c r="Y618" s="36">
        <v>2015</v>
      </c>
      <c r="Z618" s="36" t="s">
        <v>119</v>
      </c>
      <c r="AA618" s="36">
        <v>2015</v>
      </c>
      <c r="AB618" s="36" t="s">
        <v>119</v>
      </c>
      <c r="AC618" s="47">
        <v>2015</v>
      </c>
      <c r="AD618" s="36" t="s">
        <v>119</v>
      </c>
      <c r="AE618" s="47">
        <v>2015</v>
      </c>
      <c r="AF618" s="36" t="s">
        <v>100</v>
      </c>
      <c r="AG618" s="36">
        <v>2015</v>
      </c>
      <c r="AH618" s="36" t="s">
        <v>100</v>
      </c>
      <c r="AI618" s="36">
        <v>2015</v>
      </c>
      <c r="AJ618" s="36" t="s">
        <v>310</v>
      </c>
      <c r="AK618" s="36" t="s">
        <v>136</v>
      </c>
      <c r="AL618" s="36" t="s">
        <v>1284</v>
      </c>
      <c r="AM618" s="36" t="s">
        <v>138</v>
      </c>
      <c r="AN618" s="36" t="s">
        <v>88</v>
      </c>
      <c r="AO618" s="36" t="s">
        <v>89</v>
      </c>
      <c r="AP618" s="36"/>
      <c r="AQ618" s="29"/>
      <c r="AR618" s="29" t="s">
        <v>2823</v>
      </c>
    </row>
    <row r="619" spans="1:44" ht="120" hidden="1" customHeight="1" x14ac:dyDescent="0.25">
      <c r="A619" s="42" t="s">
        <v>2839</v>
      </c>
      <c r="B619" s="36">
        <f t="shared" si="37"/>
        <v>582</v>
      </c>
      <c r="C619" s="36" t="s">
        <v>2840</v>
      </c>
      <c r="D619" s="29" t="s">
        <v>2469</v>
      </c>
      <c r="E619" s="36"/>
      <c r="F619" s="36">
        <v>8</v>
      </c>
      <c r="G619" s="36"/>
      <c r="H619" s="47" t="s">
        <v>842</v>
      </c>
      <c r="I619" s="36" t="s">
        <v>72</v>
      </c>
      <c r="J619" s="36" t="str">
        <f t="shared" si="42"/>
        <v>СТО</v>
      </c>
      <c r="K619" s="36" t="str">
        <f t="shared" si="43"/>
        <v>СТО</v>
      </c>
      <c r="L619" s="44">
        <v>35000000000</v>
      </c>
      <c r="M619" s="36" t="s">
        <v>649</v>
      </c>
      <c r="N619" s="36" t="s">
        <v>2841</v>
      </c>
      <c r="O619" s="36" t="str">
        <f t="shared" si="41"/>
        <v>Оказание услуг по перевалке, накоплению и хранению дизельного топлива ЕВРО в г. Севастополь для нужд мобильных ГТЭС, расположенных в Крымском федеральном округе (КФО)</v>
      </c>
      <c r="P619" s="36" t="s">
        <v>2293</v>
      </c>
      <c r="Q619" s="36"/>
      <c r="R619" s="36" t="s">
        <v>902</v>
      </c>
      <c r="S619" s="36">
        <v>6100000</v>
      </c>
      <c r="T619" s="36">
        <v>642</v>
      </c>
      <c r="U619" s="36" t="s">
        <v>147</v>
      </c>
      <c r="V619" s="45">
        <v>1</v>
      </c>
      <c r="W619" s="46">
        <v>105000</v>
      </c>
      <c r="X619" s="46">
        <f t="shared" si="44"/>
        <v>105000</v>
      </c>
      <c r="Y619" s="36">
        <v>2015</v>
      </c>
      <c r="Z619" s="36" t="s">
        <v>119</v>
      </c>
      <c r="AA619" s="36">
        <v>2015</v>
      </c>
      <c r="AB619" s="36" t="s">
        <v>119</v>
      </c>
      <c r="AC619" s="47">
        <v>2015</v>
      </c>
      <c r="AD619" s="36" t="s">
        <v>100</v>
      </c>
      <c r="AE619" s="47">
        <v>2015</v>
      </c>
      <c r="AF619" s="36" t="s">
        <v>310</v>
      </c>
      <c r="AG619" s="36">
        <v>2015</v>
      </c>
      <c r="AH619" s="36" t="s">
        <v>133</v>
      </c>
      <c r="AI619" s="36">
        <v>2016</v>
      </c>
      <c r="AJ619" s="36" t="s">
        <v>133</v>
      </c>
      <c r="AK619" s="36" t="s">
        <v>149</v>
      </c>
      <c r="AL619" s="36" t="s">
        <v>137</v>
      </c>
      <c r="AM619" s="36" t="s">
        <v>138</v>
      </c>
      <c r="AN619" s="36" t="s">
        <v>88</v>
      </c>
      <c r="AO619" s="36" t="s">
        <v>89</v>
      </c>
      <c r="AP619" s="29"/>
      <c r="AQ619" s="29"/>
      <c r="AR619" s="29" t="s">
        <v>2823</v>
      </c>
    </row>
    <row r="620" spans="1:44" ht="194.25" hidden="1" customHeight="1" x14ac:dyDescent="0.25">
      <c r="A620" s="42" t="s">
        <v>2842</v>
      </c>
      <c r="B620" s="36">
        <f t="shared" si="37"/>
        <v>583</v>
      </c>
      <c r="C620" s="36" t="s">
        <v>2843</v>
      </c>
      <c r="D620" s="29" t="s">
        <v>2274</v>
      </c>
      <c r="E620" s="36"/>
      <c r="F620" s="36">
        <v>8</v>
      </c>
      <c r="G620" s="36"/>
      <c r="H620" s="36" t="s">
        <v>713</v>
      </c>
      <c r="I620" s="36" t="s">
        <v>72</v>
      </c>
      <c r="J620" s="36" t="str">
        <f t="shared" si="42"/>
        <v>САСДТУ</v>
      </c>
      <c r="K620" s="36" t="str">
        <f t="shared" si="43"/>
        <v>САСДТУ</v>
      </c>
      <c r="L620" s="44" t="s">
        <v>125</v>
      </c>
      <c r="M620" s="36" t="s">
        <v>411</v>
      </c>
      <c r="N620" s="36" t="s">
        <v>2844</v>
      </c>
      <c r="O620" s="36" t="str">
        <f t="shared" si="41"/>
        <v>Проектирование автоматизированной системы управления технологическим процессом на производственных площадках ОАО «Мобильные ГТЭС» и системы передачи информации на диспетчерский щит управления»</v>
      </c>
      <c r="P620" s="36" t="s">
        <v>779</v>
      </c>
      <c r="Q620" s="36" t="s">
        <v>109</v>
      </c>
      <c r="R620" s="36" t="s">
        <v>710</v>
      </c>
      <c r="S620" s="36">
        <v>3222000</v>
      </c>
      <c r="T620" s="36">
        <v>642</v>
      </c>
      <c r="U620" s="36" t="s">
        <v>147</v>
      </c>
      <c r="V620" s="45">
        <v>1</v>
      </c>
      <c r="W620" s="46">
        <v>3000</v>
      </c>
      <c r="X620" s="46">
        <f t="shared" si="44"/>
        <v>3000</v>
      </c>
      <c r="Y620" s="36">
        <v>2015</v>
      </c>
      <c r="Z620" s="36" t="s">
        <v>119</v>
      </c>
      <c r="AA620" s="36">
        <v>2015</v>
      </c>
      <c r="AB620" s="36" t="s">
        <v>119</v>
      </c>
      <c r="AC620" s="47">
        <v>2015</v>
      </c>
      <c r="AD620" s="36" t="s">
        <v>119</v>
      </c>
      <c r="AE620" s="47">
        <v>2015</v>
      </c>
      <c r="AF620" s="36" t="s">
        <v>100</v>
      </c>
      <c r="AG620" s="36">
        <v>2015</v>
      </c>
      <c r="AH620" s="36" t="s">
        <v>100</v>
      </c>
      <c r="AI620" s="36">
        <v>2015</v>
      </c>
      <c r="AJ620" s="36" t="s">
        <v>134</v>
      </c>
      <c r="AK620" s="36" t="s">
        <v>136</v>
      </c>
      <c r="AL620" s="36" t="s">
        <v>1284</v>
      </c>
      <c r="AM620" s="36" t="s">
        <v>138</v>
      </c>
      <c r="AN620" s="36" t="s">
        <v>88</v>
      </c>
      <c r="AO620" s="36" t="s">
        <v>89</v>
      </c>
      <c r="AP620" s="36"/>
      <c r="AQ620" s="29"/>
      <c r="AR620" s="29" t="s">
        <v>2823</v>
      </c>
    </row>
    <row r="621" spans="1:44" ht="117.75" hidden="1" customHeight="1" x14ac:dyDescent="0.25">
      <c r="A621" s="42" t="s">
        <v>2845</v>
      </c>
      <c r="B621" s="36">
        <f t="shared" si="37"/>
        <v>584</v>
      </c>
      <c r="C621" s="36" t="s">
        <v>2846</v>
      </c>
      <c r="D621" s="29" t="s">
        <v>2469</v>
      </c>
      <c r="E621" s="36"/>
      <c r="F621" s="36">
        <v>8</v>
      </c>
      <c r="G621" s="36"/>
      <c r="H621" s="36" t="s">
        <v>607</v>
      </c>
      <c r="I621" s="36" t="s">
        <v>72</v>
      </c>
      <c r="J621" s="36" t="str">
        <f t="shared" si="42"/>
        <v>ОП Крым</v>
      </c>
      <c r="K621" s="36" t="str">
        <f t="shared" si="43"/>
        <v>ОП Крым</v>
      </c>
      <c r="L621" s="44" t="s">
        <v>2313</v>
      </c>
      <c r="M621" s="44" t="s">
        <v>649</v>
      </c>
      <c r="N621" s="44" t="s">
        <v>2847</v>
      </c>
      <c r="O621" s="36" t="str">
        <f t="shared" si="41"/>
        <v>Услуги по выполнению комплекса работ по установлению охранных зон под объектами по производству электрической энергии ОАО «Мобильные ГТЭС»</v>
      </c>
      <c r="P621" s="36" t="s">
        <v>2848</v>
      </c>
      <c r="Q621" s="36" t="s">
        <v>109</v>
      </c>
      <c r="R621" s="36" t="s">
        <v>2849</v>
      </c>
      <c r="S621" s="36">
        <v>7420000</v>
      </c>
      <c r="T621" s="36">
        <v>642</v>
      </c>
      <c r="U621" s="36" t="s">
        <v>147</v>
      </c>
      <c r="V621" s="45">
        <v>1</v>
      </c>
      <c r="W621" s="46">
        <v>60</v>
      </c>
      <c r="X621" s="46">
        <f t="shared" si="44"/>
        <v>60</v>
      </c>
      <c r="Y621" s="36">
        <v>2015</v>
      </c>
      <c r="Z621" s="36" t="s">
        <v>119</v>
      </c>
      <c r="AA621" s="36">
        <v>2015</v>
      </c>
      <c r="AB621" s="36" t="s">
        <v>119</v>
      </c>
      <c r="AC621" s="47">
        <v>2015</v>
      </c>
      <c r="AD621" s="36" t="s">
        <v>119</v>
      </c>
      <c r="AE621" s="47">
        <v>2015</v>
      </c>
      <c r="AF621" s="36" t="s">
        <v>119</v>
      </c>
      <c r="AG621" s="36">
        <v>2015</v>
      </c>
      <c r="AH621" s="36" t="s">
        <v>119</v>
      </c>
      <c r="AI621" s="36">
        <v>2015</v>
      </c>
      <c r="AJ621" s="36" t="s">
        <v>310</v>
      </c>
      <c r="AK621" s="36" t="s">
        <v>136</v>
      </c>
      <c r="AL621" s="36" t="s">
        <v>1284</v>
      </c>
      <c r="AM621" s="36" t="s">
        <v>138</v>
      </c>
      <c r="AN621" s="36" t="s">
        <v>88</v>
      </c>
      <c r="AO621" s="36" t="s">
        <v>89</v>
      </c>
      <c r="AP621" s="36"/>
      <c r="AQ621" s="29"/>
      <c r="AR621" s="29" t="s">
        <v>2823</v>
      </c>
    </row>
    <row r="622" spans="1:44" ht="145.5" hidden="1" customHeight="1" x14ac:dyDescent="0.25">
      <c r="A622" s="42" t="s">
        <v>2845</v>
      </c>
      <c r="B622" s="36">
        <f t="shared" si="37"/>
        <v>585</v>
      </c>
      <c r="C622" s="36" t="s">
        <v>2850</v>
      </c>
      <c r="D622" s="29" t="s">
        <v>2469</v>
      </c>
      <c r="E622" s="36"/>
      <c r="F622" s="36">
        <v>8</v>
      </c>
      <c r="G622" s="36"/>
      <c r="H622" s="36" t="s">
        <v>607</v>
      </c>
      <c r="I622" s="36" t="s">
        <v>72</v>
      </c>
      <c r="J622" s="36" t="str">
        <f t="shared" si="42"/>
        <v>ОП Крым</v>
      </c>
      <c r="K622" s="36" t="str">
        <f t="shared" si="43"/>
        <v>ОП Крым</v>
      </c>
      <c r="L622" s="44" t="s">
        <v>2313</v>
      </c>
      <c r="M622" s="44" t="s">
        <v>649</v>
      </c>
      <c r="N622" s="44" t="s">
        <v>2851</v>
      </c>
      <c r="O622" s="36" t="str">
        <f t="shared" si="41"/>
        <v>Услуги по выполнению комплекса  кадастровых работ по образованию земельного участка под объектами по производству электрической энергии ОАО «Мобильные ГТЭС»</v>
      </c>
      <c r="P622" s="36" t="s">
        <v>2848</v>
      </c>
      <c r="Q622" s="36" t="s">
        <v>109</v>
      </c>
      <c r="R622" s="36" t="s">
        <v>2849</v>
      </c>
      <c r="S622" s="36">
        <v>7420000</v>
      </c>
      <c r="T622" s="36">
        <v>642</v>
      </c>
      <c r="U622" s="36" t="s">
        <v>147</v>
      </c>
      <c r="V622" s="45">
        <v>1</v>
      </c>
      <c r="W622" s="46">
        <v>90</v>
      </c>
      <c r="X622" s="46">
        <f t="shared" si="44"/>
        <v>90</v>
      </c>
      <c r="Y622" s="36">
        <v>2015</v>
      </c>
      <c r="Z622" s="36" t="s">
        <v>119</v>
      </c>
      <c r="AA622" s="36">
        <v>2015</v>
      </c>
      <c r="AB622" s="36" t="s">
        <v>119</v>
      </c>
      <c r="AC622" s="47">
        <v>2015</v>
      </c>
      <c r="AD622" s="36" t="s">
        <v>119</v>
      </c>
      <c r="AE622" s="47">
        <v>2015</v>
      </c>
      <c r="AF622" s="36" t="s">
        <v>119</v>
      </c>
      <c r="AG622" s="36">
        <v>2015</v>
      </c>
      <c r="AH622" s="36" t="s">
        <v>119</v>
      </c>
      <c r="AI622" s="36">
        <v>2015</v>
      </c>
      <c r="AJ622" s="36" t="s">
        <v>310</v>
      </c>
      <c r="AK622" s="36" t="s">
        <v>136</v>
      </c>
      <c r="AL622" s="36" t="s">
        <v>1284</v>
      </c>
      <c r="AM622" s="36" t="s">
        <v>138</v>
      </c>
      <c r="AN622" s="36" t="s">
        <v>88</v>
      </c>
      <c r="AO622" s="36" t="s">
        <v>89</v>
      </c>
      <c r="AP622" s="36"/>
      <c r="AQ622" s="29"/>
      <c r="AR622" s="29" t="s">
        <v>2823</v>
      </c>
    </row>
    <row r="623" spans="1:44" ht="171" hidden="1" customHeight="1" x14ac:dyDescent="0.25">
      <c r="A623" s="42" t="s">
        <v>2852</v>
      </c>
      <c r="B623" s="36">
        <f t="shared" si="37"/>
        <v>586</v>
      </c>
      <c r="C623" s="36" t="s">
        <v>2853</v>
      </c>
      <c r="D623" s="29" t="s">
        <v>2469</v>
      </c>
      <c r="E623" s="36"/>
      <c r="F623" s="36">
        <v>8</v>
      </c>
      <c r="G623" s="36"/>
      <c r="H623" s="47" t="s">
        <v>1623</v>
      </c>
      <c r="I623" s="36" t="s">
        <v>72</v>
      </c>
      <c r="J623" s="36" t="str">
        <f t="shared" si="42"/>
        <v>ОП Калининград</v>
      </c>
      <c r="K623" s="36" t="str">
        <f t="shared" si="43"/>
        <v>ОП Калининград</v>
      </c>
      <c r="L623" s="36">
        <v>27401000000</v>
      </c>
      <c r="M623" s="36" t="s">
        <v>116</v>
      </c>
      <c r="N623" s="44" t="s">
        <v>2854</v>
      </c>
      <c r="O623" s="36" t="str">
        <f t="shared" si="41"/>
        <v>Заключение договора выполнения работ по сервисному обслуживанию системы периметральной сигнализации на ПС Обособленного подразделения «Мобильные ГТЭС Калининград»</v>
      </c>
      <c r="P623" s="36" t="s">
        <v>2855</v>
      </c>
      <c r="Q623" s="36" t="s">
        <v>109</v>
      </c>
      <c r="R623" s="44" t="s">
        <v>2856</v>
      </c>
      <c r="S623" s="36">
        <v>3221130</v>
      </c>
      <c r="T623" s="36">
        <v>642</v>
      </c>
      <c r="U623" s="36" t="s">
        <v>147</v>
      </c>
      <c r="V623" s="45">
        <v>1</v>
      </c>
      <c r="W623" s="46">
        <v>160</v>
      </c>
      <c r="X623" s="46">
        <f t="shared" si="44"/>
        <v>160</v>
      </c>
      <c r="Y623" s="36">
        <v>2015</v>
      </c>
      <c r="Z623" s="36" t="s">
        <v>119</v>
      </c>
      <c r="AA623" s="36">
        <v>2015</v>
      </c>
      <c r="AB623" s="36" t="s">
        <v>119</v>
      </c>
      <c r="AC623" s="47">
        <v>2015</v>
      </c>
      <c r="AD623" s="36" t="s">
        <v>119</v>
      </c>
      <c r="AE623" s="47">
        <v>2015</v>
      </c>
      <c r="AF623" s="36" t="s">
        <v>100</v>
      </c>
      <c r="AG623" s="36">
        <v>2015</v>
      </c>
      <c r="AH623" s="36" t="s">
        <v>100</v>
      </c>
      <c r="AI623" s="36">
        <v>2016</v>
      </c>
      <c r="AJ623" s="36" t="s">
        <v>119</v>
      </c>
      <c r="AK623" s="36" t="s">
        <v>136</v>
      </c>
      <c r="AL623" s="36" t="s">
        <v>1284</v>
      </c>
      <c r="AM623" s="36" t="s">
        <v>138</v>
      </c>
      <c r="AN623" s="36" t="s">
        <v>88</v>
      </c>
      <c r="AO623" s="36" t="s">
        <v>89</v>
      </c>
      <c r="AP623" s="36"/>
      <c r="AQ623" s="29"/>
      <c r="AR623" s="29" t="s">
        <v>2823</v>
      </c>
    </row>
    <row r="624" spans="1:44" ht="136.5" hidden="1" customHeight="1" x14ac:dyDescent="0.25">
      <c r="A624" s="42" t="s">
        <v>2857</v>
      </c>
      <c r="B624" s="36">
        <f t="shared" si="37"/>
        <v>587</v>
      </c>
      <c r="C624" s="36" t="s">
        <v>2858</v>
      </c>
      <c r="D624" s="29" t="s">
        <v>2274</v>
      </c>
      <c r="E624" s="36"/>
      <c r="F624" s="36">
        <v>8</v>
      </c>
      <c r="G624" s="36"/>
      <c r="H624" s="36" t="s">
        <v>958</v>
      </c>
      <c r="I624" s="36" t="s">
        <v>72</v>
      </c>
      <c r="J624" s="36" t="str">
        <f t="shared" si="42"/>
        <v>Пресс-секретарь</v>
      </c>
      <c r="K624" s="36" t="str">
        <f t="shared" si="43"/>
        <v>Пресс-секретарь</v>
      </c>
      <c r="L624" s="44" t="s">
        <v>125</v>
      </c>
      <c r="M624" s="36" t="s">
        <v>411</v>
      </c>
      <c r="N624" s="36" t="s">
        <v>2859</v>
      </c>
      <c r="O624" s="36" t="str">
        <f t="shared" si="41"/>
        <v>Оказание услуг по обеспечению участия в открытых программах НОУ МШУ «Сколково»</v>
      </c>
      <c r="P624" s="36" t="s">
        <v>2860</v>
      </c>
      <c r="Q624" s="36" t="s">
        <v>109</v>
      </c>
      <c r="R624" s="36" t="s">
        <v>429</v>
      </c>
      <c r="S624" s="36">
        <v>7490000</v>
      </c>
      <c r="T624" s="36">
        <v>642</v>
      </c>
      <c r="U624" s="36" t="s">
        <v>147</v>
      </c>
      <c r="V624" s="45">
        <v>1</v>
      </c>
      <c r="W624" s="46">
        <v>155</v>
      </c>
      <c r="X624" s="46">
        <f t="shared" si="44"/>
        <v>155</v>
      </c>
      <c r="Y624" s="36">
        <v>2015</v>
      </c>
      <c r="Z624" s="36" t="s">
        <v>119</v>
      </c>
      <c r="AA624" s="36">
        <v>2015</v>
      </c>
      <c r="AB624" s="36" t="s">
        <v>119</v>
      </c>
      <c r="AC624" s="47">
        <v>2015</v>
      </c>
      <c r="AD624" s="36" t="s">
        <v>119</v>
      </c>
      <c r="AE624" s="47">
        <v>2015</v>
      </c>
      <c r="AF624" s="36" t="s">
        <v>119</v>
      </c>
      <c r="AG624" s="36">
        <v>2015</v>
      </c>
      <c r="AH624" s="36" t="s">
        <v>119</v>
      </c>
      <c r="AI624" s="36">
        <v>2015</v>
      </c>
      <c r="AJ624" s="36" t="s">
        <v>119</v>
      </c>
      <c r="AK624" s="36" t="s">
        <v>85</v>
      </c>
      <c r="AL624" s="36" t="s">
        <v>86</v>
      </c>
      <c r="AM624" s="36"/>
      <c r="AN624" s="36" t="s">
        <v>88</v>
      </c>
      <c r="AO624" s="36" t="s">
        <v>89</v>
      </c>
      <c r="AP624" s="36" t="s">
        <v>2861</v>
      </c>
      <c r="AQ624" s="29"/>
      <c r="AR624" s="29" t="s">
        <v>2823</v>
      </c>
    </row>
    <row r="625" spans="1:44" ht="94.5" hidden="1" customHeight="1" x14ac:dyDescent="0.25">
      <c r="A625" s="42" t="s">
        <v>2862</v>
      </c>
      <c r="B625" s="36">
        <f t="shared" si="37"/>
        <v>588</v>
      </c>
      <c r="C625" s="36" t="s">
        <v>2863</v>
      </c>
      <c r="D625" s="29" t="s">
        <v>2469</v>
      </c>
      <c r="E625" s="36"/>
      <c r="F625" s="36">
        <v>8</v>
      </c>
      <c r="G625" s="36"/>
      <c r="H625" s="36" t="s">
        <v>790</v>
      </c>
      <c r="I625" s="36" t="s">
        <v>72</v>
      </c>
      <c r="J625" s="36" t="str">
        <f t="shared" si="42"/>
        <v>ТМО</v>
      </c>
      <c r="K625" s="36" t="str">
        <f t="shared" si="43"/>
        <v>ТМО</v>
      </c>
      <c r="L625" s="44" t="s">
        <v>2313</v>
      </c>
      <c r="M625" s="44" t="s">
        <v>649</v>
      </c>
      <c r="N625" s="44" t="s">
        <v>2864</v>
      </c>
      <c r="O625" s="36" t="str">
        <f t="shared" si="41"/>
        <v>Поставка семи контейнеров хранения топлива КХТ, объёмом 45 м3 каждый, с общей рампой азотной РА-3</v>
      </c>
      <c r="P625" s="36" t="s">
        <v>2865</v>
      </c>
      <c r="Q625" s="36" t="s">
        <v>109</v>
      </c>
      <c r="R625" s="36" t="s">
        <v>2866</v>
      </c>
      <c r="S625" s="36">
        <v>2812000</v>
      </c>
      <c r="T625" s="36">
        <v>642</v>
      </c>
      <c r="U625" s="36" t="s">
        <v>147</v>
      </c>
      <c r="V625" s="45">
        <v>1</v>
      </c>
      <c r="W625" s="51">
        <v>24050</v>
      </c>
      <c r="X625" s="46">
        <f t="shared" si="44"/>
        <v>24050</v>
      </c>
      <c r="Y625" s="36">
        <v>2015</v>
      </c>
      <c r="Z625" s="36" t="s">
        <v>119</v>
      </c>
      <c r="AA625" s="36">
        <v>2015</v>
      </c>
      <c r="AB625" s="36" t="s">
        <v>119</v>
      </c>
      <c r="AC625" s="47">
        <v>2015</v>
      </c>
      <c r="AD625" s="36" t="s">
        <v>119</v>
      </c>
      <c r="AE625" s="47">
        <v>2015</v>
      </c>
      <c r="AF625" s="36" t="s">
        <v>100</v>
      </c>
      <c r="AG625" s="36">
        <v>2015</v>
      </c>
      <c r="AH625" s="36" t="s">
        <v>100</v>
      </c>
      <c r="AI625" s="36">
        <v>2015</v>
      </c>
      <c r="AJ625" s="36" t="s">
        <v>100</v>
      </c>
      <c r="AK625" s="36" t="s">
        <v>149</v>
      </c>
      <c r="AL625" s="36" t="s">
        <v>1284</v>
      </c>
      <c r="AM625" s="36" t="s">
        <v>138</v>
      </c>
      <c r="AN625" s="36" t="s">
        <v>88</v>
      </c>
      <c r="AO625" s="36" t="s">
        <v>89</v>
      </c>
      <c r="AP625" s="36"/>
      <c r="AQ625" s="29"/>
      <c r="AR625" s="29" t="s">
        <v>2823</v>
      </c>
    </row>
    <row r="626" spans="1:44" ht="94.5" hidden="1" customHeight="1" x14ac:dyDescent="0.25">
      <c r="A626" s="42" t="s">
        <v>2867</v>
      </c>
      <c r="B626" s="36">
        <f t="shared" si="37"/>
        <v>589</v>
      </c>
      <c r="C626" s="36" t="s">
        <v>2868</v>
      </c>
      <c r="D626" s="29" t="s">
        <v>2469</v>
      </c>
      <c r="E626" s="36"/>
      <c r="F626" s="36">
        <v>8</v>
      </c>
      <c r="G626" s="36"/>
      <c r="H626" s="36" t="s">
        <v>607</v>
      </c>
      <c r="I626" s="36" t="s">
        <v>72</v>
      </c>
      <c r="J626" s="36" t="str">
        <f t="shared" si="42"/>
        <v>ОП Крым</v>
      </c>
      <c r="K626" s="36" t="str">
        <f t="shared" si="43"/>
        <v>ОП Крым</v>
      </c>
      <c r="L626" s="44" t="s">
        <v>2313</v>
      </c>
      <c r="M626" s="44" t="s">
        <v>649</v>
      </c>
      <c r="N626" s="44" t="s">
        <v>2869</v>
      </c>
      <c r="O626" s="36" t="str">
        <f t="shared" si="41"/>
        <v>Оказание услуг по техническому обслуживанию и ремонту 2-х автомобилей УАЗ «Патриот»</v>
      </c>
      <c r="P626" s="36" t="s">
        <v>2042</v>
      </c>
      <c r="Q626" s="36" t="s">
        <v>109</v>
      </c>
      <c r="R626" s="36" t="s">
        <v>2870</v>
      </c>
      <c r="S626" s="36">
        <v>9460000</v>
      </c>
      <c r="T626" s="36">
        <v>642</v>
      </c>
      <c r="U626" s="36" t="s">
        <v>147</v>
      </c>
      <c r="V626" s="45">
        <v>1</v>
      </c>
      <c r="W626" s="46">
        <v>200</v>
      </c>
      <c r="X626" s="46">
        <f t="shared" si="44"/>
        <v>200</v>
      </c>
      <c r="Y626" s="36">
        <v>2015</v>
      </c>
      <c r="Z626" s="36" t="s">
        <v>83</v>
      </c>
      <c r="AA626" s="36">
        <v>2015</v>
      </c>
      <c r="AB626" s="36" t="s">
        <v>83</v>
      </c>
      <c r="AC626" s="47">
        <v>2015</v>
      </c>
      <c r="AD626" s="36" t="s">
        <v>83</v>
      </c>
      <c r="AE626" s="47">
        <v>2015</v>
      </c>
      <c r="AF626" s="36" t="s">
        <v>119</v>
      </c>
      <c r="AG626" s="36">
        <v>2015</v>
      </c>
      <c r="AH626" s="36" t="s">
        <v>119</v>
      </c>
      <c r="AI626" s="36">
        <v>2016</v>
      </c>
      <c r="AJ626" s="36" t="s">
        <v>119</v>
      </c>
      <c r="AK626" s="36" t="s">
        <v>136</v>
      </c>
      <c r="AL626" s="36" t="s">
        <v>1284</v>
      </c>
      <c r="AM626" s="36" t="s">
        <v>138</v>
      </c>
      <c r="AN626" s="36" t="s">
        <v>88</v>
      </c>
      <c r="AO626" s="36" t="s">
        <v>89</v>
      </c>
      <c r="AP626" s="36"/>
      <c r="AQ626" s="29"/>
      <c r="AR626" s="29" t="s">
        <v>2823</v>
      </c>
    </row>
    <row r="627" spans="1:44" ht="120" hidden="1" customHeight="1" x14ac:dyDescent="0.25">
      <c r="A627" s="42" t="s">
        <v>2871</v>
      </c>
      <c r="B627" s="36">
        <f t="shared" si="37"/>
        <v>590</v>
      </c>
      <c r="C627" s="36" t="s">
        <v>2872</v>
      </c>
      <c r="D627" s="29" t="s">
        <v>2274</v>
      </c>
      <c r="E627" s="36"/>
      <c r="F627" s="36" t="s">
        <v>109</v>
      </c>
      <c r="G627" s="36" t="s">
        <v>109</v>
      </c>
      <c r="H627" s="47" t="s">
        <v>1623</v>
      </c>
      <c r="I627" s="36" t="s">
        <v>72</v>
      </c>
      <c r="J627" s="36" t="str">
        <f t="shared" si="42"/>
        <v>ОП Калининград</v>
      </c>
      <c r="K627" s="36" t="str">
        <f t="shared" si="43"/>
        <v>ОП Калининград</v>
      </c>
      <c r="L627" s="44" t="s">
        <v>739</v>
      </c>
      <c r="M627" s="36" t="s">
        <v>890</v>
      </c>
      <c r="N627" s="36" t="s">
        <v>2873</v>
      </c>
      <c r="O627" s="36" t="str">
        <f t="shared" si="41"/>
        <v>Заключение договора поставки измерителя тангенса угла диэлектрических потерь и дорожного кейса для Обособленного подразделения «Мобильные ГТЭС Калининград»</v>
      </c>
      <c r="P627" s="36" t="s">
        <v>2874</v>
      </c>
      <c r="Q627" s="36" t="s">
        <v>109</v>
      </c>
      <c r="R627" s="36" t="s">
        <v>535</v>
      </c>
      <c r="S627" s="36">
        <v>7422000</v>
      </c>
      <c r="T627" s="36">
        <v>642</v>
      </c>
      <c r="U627" s="36" t="s">
        <v>147</v>
      </c>
      <c r="V627" s="45">
        <v>1</v>
      </c>
      <c r="W627" s="46">
        <v>515</v>
      </c>
      <c r="X627" s="46">
        <f t="shared" si="44"/>
        <v>515</v>
      </c>
      <c r="Y627" s="36">
        <v>2015</v>
      </c>
      <c r="Z627" s="36" t="s">
        <v>119</v>
      </c>
      <c r="AA627" s="36">
        <v>2015</v>
      </c>
      <c r="AB627" s="36" t="s">
        <v>119</v>
      </c>
      <c r="AC627" s="47">
        <v>2015</v>
      </c>
      <c r="AD627" s="36" t="s">
        <v>119</v>
      </c>
      <c r="AE627" s="47">
        <v>2015</v>
      </c>
      <c r="AF627" s="36" t="s">
        <v>100</v>
      </c>
      <c r="AG627" s="36">
        <v>2015</v>
      </c>
      <c r="AH627" s="36" t="s">
        <v>100</v>
      </c>
      <c r="AI627" s="36">
        <v>2015</v>
      </c>
      <c r="AJ627" s="36" t="s">
        <v>133</v>
      </c>
      <c r="AK627" s="36" t="s">
        <v>136</v>
      </c>
      <c r="AL627" s="36" t="s">
        <v>137</v>
      </c>
      <c r="AM627" s="36" t="s">
        <v>138</v>
      </c>
      <c r="AN627" s="36" t="s">
        <v>88</v>
      </c>
      <c r="AO627" s="36" t="s">
        <v>89</v>
      </c>
      <c r="AP627" s="36"/>
      <c r="AQ627" s="29"/>
      <c r="AR627" s="29" t="s">
        <v>212</v>
      </c>
    </row>
    <row r="628" spans="1:44" ht="110.25" hidden="1" customHeight="1" x14ac:dyDescent="0.25">
      <c r="A628" s="42" t="s">
        <v>2875</v>
      </c>
      <c r="B628" s="36">
        <f t="shared" si="37"/>
        <v>591</v>
      </c>
      <c r="C628" s="36" t="s">
        <v>2876</v>
      </c>
      <c r="D628" s="29" t="s">
        <v>2274</v>
      </c>
      <c r="E628" s="36"/>
      <c r="F628" s="36">
        <v>8</v>
      </c>
      <c r="G628" s="36"/>
      <c r="H628" s="47" t="s">
        <v>1246</v>
      </c>
      <c r="I628" s="36" t="s">
        <v>72</v>
      </c>
      <c r="J628" s="36" t="s">
        <v>1246</v>
      </c>
      <c r="K628" s="36" t="s">
        <v>1246</v>
      </c>
      <c r="L628" s="44">
        <v>93401000000</v>
      </c>
      <c r="M628" s="36" t="s">
        <v>1247</v>
      </c>
      <c r="N628" s="36" t="s">
        <v>2877</v>
      </c>
      <c r="O628" s="36" t="s">
        <v>1490</v>
      </c>
      <c r="P628" s="36" t="s">
        <v>2878</v>
      </c>
      <c r="Q628" s="36" t="s">
        <v>109</v>
      </c>
      <c r="R628" s="36">
        <v>851</v>
      </c>
      <c r="S628" s="36">
        <v>8519450</v>
      </c>
      <c r="T628" s="36">
        <v>642</v>
      </c>
      <c r="U628" s="36" t="s">
        <v>1251</v>
      </c>
      <c r="V628" s="45">
        <v>1</v>
      </c>
      <c r="W628" s="46">
        <v>6</v>
      </c>
      <c r="X628" s="46">
        <f t="shared" si="44"/>
        <v>6</v>
      </c>
      <c r="Y628" s="36">
        <v>2015</v>
      </c>
      <c r="Z628" s="36" t="s">
        <v>83</v>
      </c>
      <c r="AA628" s="36">
        <v>2015</v>
      </c>
      <c r="AB628" s="36" t="s">
        <v>83</v>
      </c>
      <c r="AC628" s="47">
        <v>2015</v>
      </c>
      <c r="AD628" s="36" t="s">
        <v>83</v>
      </c>
      <c r="AE628" s="47">
        <v>2015</v>
      </c>
      <c r="AF628" s="36" t="s">
        <v>83</v>
      </c>
      <c r="AG628" s="36">
        <v>2015</v>
      </c>
      <c r="AH628" s="36" t="s">
        <v>83</v>
      </c>
      <c r="AI628" s="36">
        <v>2015</v>
      </c>
      <c r="AJ628" s="36" t="s">
        <v>100</v>
      </c>
      <c r="AK628" s="36" t="s">
        <v>247</v>
      </c>
      <c r="AL628" s="36" t="s">
        <v>86</v>
      </c>
      <c r="AM628" s="36" t="s">
        <v>109</v>
      </c>
      <c r="AN628" s="36" t="s">
        <v>88</v>
      </c>
      <c r="AO628" s="36" t="s">
        <v>88</v>
      </c>
      <c r="AP628" s="36" t="s">
        <v>2879</v>
      </c>
      <c r="AQ628" s="29" t="s">
        <v>512</v>
      </c>
      <c r="AR628" s="29" t="s">
        <v>212</v>
      </c>
    </row>
    <row r="629" spans="1:44" ht="165.75" hidden="1" customHeight="1" x14ac:dyDescent="0.25">
      <c r="A629" s="42" t="s">
        <v>2880</v>
      </c>
      <c r="B629" s="36">
        <f t="shared" si="37"/>
        <v>592</v>
      </c>
      <c r="C629" s="36" t="s">
        <v>2881</v>
      </c>
      <c r="D629" s="29" t="s">
        <v>2274</v>
      </c>
      <c r="E629" s="36"/>
      <c r="F629" s="36">
        <v>8</v>
      </c>
      <c r="G629" s="36"/>
      <c r="H629" s="36" t="s">
        <v>2151</v>
      </c>
      <c r="I629" s="36" t="s">
        <v>72</v>
      </c>
      <c r="J629" s="36" t="str">
        <f t="shared" ref="J629:J648" si="45">H629</f>
        <v>Служба по автотранспорту</v>
      </c>
      <c r="K629" s="36" t="str">
        <f t="shared" ref="K629:K648" si="46">J629</f>
        <v>Служба по автотранспорту</v>
      </c>
      <c r="L629" s="44" t="s">
        <v>125</v>
      </c>
      <c r="M629" s="36" t="s">
        <v>411</v>
      </c>
      <c r="N629" s="36" t="s">
        <v>2882</v>
      </c>
      <c r="O629" s="36" t="str">
        <f t="shared" ref="O629:O660" si="47">N629</f>
        <v>Поставка полуприцепа низкорамного модели 9942L5 (или аналог) предназначенного для перевозки грузов: двух 20-ти или одного 40 футового контейнера, крупногабаритного груза массой до 45 000 кг, дорожно-строительной техники</v>
      </c>
      <c r="P629" s="36" t="s">
        <v>2883</v>
      </c>
      <c r="Q629" s="36" t="s">
        <v>109</v>
      </c>
      <c r="R629" s="36" t="s">
        <v>2443</v>
      </c>
      <c r="S629" s="36">
        <v>5010020</v>
      </c>
      <c r="T629" s="36">
        <v>796</v>
      </c>
      <c r="U629" s="36" t="s">
        <v>245</v>
      </c>
      <c r="V629" s="45">
        <v>1</v>
      </c>
      <c r="W629" s="46">
        <v>5790</v>
      </c>
      <c r="X629" s="46">
        <f t="shared" si="44"/>
        <v>5790</v>
      </c>
      <c r="Y629" s="36">
        <v>2015</v>
      </c>
      <c r="Z629" s="36" t="s">
        <v>119</v>
      </c>
      <c r="AA629" s="36">
        <v>2015</v>
      </c>
      <c r="AB629" s="36" t="s">
        <v>119</v>
      </c>
      <c r="AC629" s="47">
        <v>2015</v>
      </c>
      <c r="AD629" s="36" t="s">
        <v>119</v>
      </c>
      <c r="AE629" s="47">
        <v>2015</v>
      </c>
      <c r="AF629" s="36" t="s">
        <v>100</v>
      </c>
      <c r="AG629" s="36">
        <v>2015</v>
      </c>
      <c r="AH629" s="36" t="s">
        <v>133</v>
      </c>
      <c r="AI629" s="36">
        <v>2015</v>
      </c>
      <c r="AJ629" s="36" t="s">
        <v>133</v>
      </c>
      <c r="AK629" s="36" t="s">
        <v>136</v>
      </c>
      <c r="AL629" s="36" t="s">
        <v>137</v>
      </c>
      <c r="AM629" s="36" t="s">
        <v>138</v>
      </c>
      <c r="AN629" s="36" t="s">
        <v>88</v>
      </c>
      <c r="AO629" s="36" t="s">
        <v>89</v>
      </c>
      <c r="AP629" s="36"/>
      <c r="AQ629" s="29"/>
      <c r="AR629" s="29" t="s">
        <v>212</v>
      </c>
    </row>
    <row r="630" spans="1:44" ht="154.5" hidden="1" customHeight="1" x14ac:dyDescent="0.25">
      <c r="A630" s="42" t="s">
        <v>2884</v>
      </c>
      <c r="B630" s="36">
        <f t="shared" si="37"/>
        <v>593</v>
      </c>
      <c r="C630" s="36" t="s">
        <v>2885</v>
      </c>
      <c r="D630" s="29" t="s">
        <v>2469</v>
      </c>
      <c r="E630" s="36"/>
      <c r="F630" s="36">
        <v>8</v>
      </c>
      <c r="G630" s="36"/>
      <c r="H630" s="36" t="s">
        <v>607</v>
      </c>
      <c r="I630" s="36" t="s">
        <v>72</v>
      </c>
      <c r="J630" s="36" t="str">
        <f t="shared" si="45"/>
        <v>ОП Крым</v>
      </c>
      <c r="K630" s="36" t="str">
        <f t="shared" si="46"/>
        <v>ОП Крым</v>
      </c>
      <c r="L630" s="44" t="s">
        <v>2313</v>
      </c>
      <c r="M630" s="44" t="s">
        <v>649</v>
      </c>
      <c r="N630" s="44" t="s">
        <v>2886</v>
      </c>
      <c r="O630" s="36" t="str">
        <f t="shared" si="47"/>
        <v>Оказание услуг по обучению правилам обращения с опасными отходами работников ОП «Мобильные ГТЭС Крым»</v>
      </c>
      <c r="P630" s="36" t="s">
        <v>2887</v>
      </c>
      <c r="Q630" s="36" t="s">
        <v>109</v>
      </c>
      <c r="R630" s="36" t="s">
        <v>429</v>
      </c>
      <c r="S630" s="36">
        <v>8040000</v>
      </c>
      <c r="T630" s="36">
        <v>642</v>
      </c>
      <c r="U630" s="36" t="s">
        <v>147</v>
      </c>
      <c r="V630" s="45">
        <v>1</v>
      </c>
      <c r="W630" s="46">
        <v>8</v>
      </c>
      <c r="X630" s="46">
        <f t="shared" si="44"/>
        <v>8</v>
      </c>
      <c r="Y630" s="36">
        <v>2015</v>
      </c>
      <c r="Z630" s="36" t="s">
        <v>119</v>
      </c>
      <c r="AA630" s="36">
        <v>2015</v>
      </c>
      <c r="AB630" s="36" t="s">
        <v>119</v>
      </c>
      <c r="AC630" s="47">
        <v>2015</v>
      </c>
      <c r="AD630" s="36" t="s">
        <v>119</v>
      </c>
      <c r="AE630" s="47">
        <v>2015</v>
      </c>
      <c r="AF630" s="36" t="s">
        <v>100</v>
      </c>
      <c r="AG630" s="36">
        <v>2015</v>
      </c>
      <c r="AH630" s="36" t="s">
        <v>310</v>
      </c>
      <c r="AI630" s="36">
        <v>2016</v>
      </c>
      <c r="AJ630" s="36" t="s">
        <v>134</v>
      </c>
      <c r="AK630" s="36" t="s">
        <v>247</v>
      </c>
      <c r="AL630" s="36" t="s">
        <v>86</v>
      </c>
      <c r="AM630" s="36"/>
      <c r="AN630" s="36" t="s">
        <v>88</v>
      </c>
      <c r="AO630" s="36" t="s">
        <v>89</v>
      </c>
      <c r="AP630" s="36"/>
      <c r="AQ630" s="29"/>
      <c r="AR630" s="29" t="s">
        <v>677</v>
      </c>
    </row>
    <row r="631" spans="1:44" ht="154.5" hidden="1" customHeight="1" x14ac:dyDescent="0.25">
      <c r="A631" s="42" t="s">
        <v>2888</v>
      </c>
      <c r="B631" s="36">
        <f t="shared" si="37"/>
        <v>594</v>
      </c>
      <c r="C631" s="36" t="s">
        <v>2889</v>
      </c>
      <c r="D631" s="29" t="s">
        <v>2469</v>
      </c>
      <c r="E631" s="36"/>
      <c r="F631" s="36">
        <v>8</v>
      </c>
      <c r="G631" s="36"/>
      <c r="H631" s="36" t="s">
        <v>607</v>
      </c>
      <c r="I631" s="36" t="s">
        <v>72</v>
      </c>
      <c r="J631" s="36" t="str">
        <f t="shared" si="45"/>
        <v>ОП Крым</v>
      </c>
      <c r="K631" s="36" t="str">
        <f t="shared" si="46"/>
        <v>ОП Крым</v>
      </c>
      <c r="L631" s="44" t="s">
        <v>2313</v>
      </c>
      <c r="M631" s="44" t="s">
        <v>649</v>
      </c>
      <c r="N631" s="44" t="s">
        <v>2890</v>
      </c>
      <c r="O631" s="36" t="str">
        <f t="shared" si="47"/>
        <v>Оказание услуг по обучению и аттестации по курсу: «Командиры нештатных аварийно-спасательных формирований. Руководство деятельностью НАСФ»</v>
      </c>
      <c r="P631" s="36" t="s">
        <v>2887</v>
      </c>
      <c r="Q631" s="36" t="s">
        <v>109</v>
      </c>
      <c r="R631" s="36" t="s">
        <v>429</v>
      </c>
      <c r="S631" s="36">
        <v>8040000</v>
      </c>
      <c r="T631" s="36">
        <v>642</v>
      </c>
      <c r="U631" s="36" t="s">
        <v>147</v>
      </c>
      <c r="V631" s="45">
        <v>1</v>
      </c>
      <c r="W631" s="46">
        <v>99.9</v>
      </c>
      <c r="X631" s="46">
        <f t="shared" si="44"/>
        <v>99.9</v>
      </c>
      <c r="Y631" s="36">
        <v>2015</v>
      </c>
      <c r="Z631" s="36" t="s">
        <v>119</v>
      </c>
      <c r="AA631" s="36">
        <v>2015</v>
      </c>
      <c r="AB631" s="36" t="s">
        <v>119</v>
      </c>
      <c r="AC631" s="47">
        <v>2015</v>
      </c>
      <c r="AD631" s="36" t="s">
        <v>119</v>
      </c>
      <c r="AE631" s="47">
        <v>2015</v>
      </c>
      <c r="AF631" s="36" t="s">
        <v>119</v>
      </c>
      <c r="AG631" s="36">
        <v>2015</v>
      </c>
      <c r="AH631" s="36" t="s">
        <v>119</v>
      </c>
      <c r="AI631" s="36">
        <v>2016</v>
      </c>
      <c r="AJ631" s="36" t="s">
        <v>119</v>
      </c>
      <c r="AK631" s="36" t="s">
        <v>247</v>
      </c>
      <c r="AL631" s="36" t="s">
        <v>86</v>
      </c>
      <c r="AM631" s="36"/>
      <c r="AN631" s="36" t="s">
        <v>88</v>
      </c>
      <c r="AO631" s="36" t="s">
        <v>89</v>
      </c>
      <c r="AP631" s="36"/>
      <c r="AQ631" s="29" t="s">
        <v>512</v>
      </c>
      <c r="AR631" s="29" t="s">
        <v>677</v>
      </c>
    </row>
    <row r="632" spans="1:44" ht="156.75" hidden="1" customHeight="1" x14ac:dyDescent="0.25">
      <c r="A632" s="42" t="s">
        <v>2201</v>
      </c>
      <c r="B632" s="36">
        <f t="shared" si="37"/>
        <v>595</v>
      </c>
      <c r="C632" s="36" t="s">
        <v>2891</v>
      </c>
      <c r="D632" s="29" t="s">
        <v>2469</v>
      </c>
      <c r="E632" s="36"/>
      <c r="F632" s="36"/>
      <c r="G632" s="36"/>
      <c r="H632" s="36" t="s">
        <v>607</v>
      </c>
      <c r="I632" s="36" t="s">
        <v>72</v>
      </c>
      <c r="J632" s="36" t="str">
        <f t="shared" si="45"/>
        <v>ОП Крым</v>
      </c>
      <c r="K632" s="36" t="str">
        <f t="shared" si="46"/>
        <v>ОП Крым</v>
      </c>
      <c r="L632" s="44" t="s">
        <v>2313</v>
      </c>
      <c r="M632" s="36" t="s">
        <v>649</v>
      </c>
      <c r="N632" s="36" t="s">
        <v>2892</v>
      </c>
      <c r="O632" s="36" t="str">
        <f t="shared" si="47"/>
        <v>Оказание услуг по техническому обслуживанию и ремонту крановых установок HAIB на базе автомобиля Хёндай, находящихся в эксплуатации в Обособленном подразделении «Мобильные ГТЭС Крым»</v>
      </c>
      <c r="P632" s="36" t="s">
        <v>2042</v>
      </c>
      <c r="Q632" s="36" t="s">
        <v>109</v>
      </c>
      <c r="R632" s="36" t="s">
        <v>2870</v>
      </c>
      <c r="S632" s="36">
        <v>9460000</v>
      </c>
      <c r="T632" s="36">
        <v>642</v>
      </c>
      <c r="U632" s="36" t="s">
        <v>147</v>
      </c>
      <c r="V632" s="45">
        <v>1</v>
      </c>
      <c r="W632" s="46">
        <v>100</v>
      </c>
      <c r="X632" s="46">
        <f t="shared" si="44"/>
        <v>100</v>
      </c>
      <c r="Y632" s="36">
        <v>2015</v>
      </c>
      <c r="Z632" s="36" t="s">
        <v>119</v>
      </c>
      <c r="AA632" s="36">
        <v>2015</v>
      </c>
      <c r="AB632" s="36" t="s">
        <v>119</v>
      </c>
      <c r="AC632" s="36">
        <v>2015</v>
      </c>
      <c r="AD632" s="36" t="s">
        <v>119</v>
      </c>
      <c r="AE632" s="47">
        <v>2015</v>
      </c>
      <c r="AF632" s="36" t="s">
        <v>100</v>
      </c>
      <c r="AG632" s="36">
        <v>2015</v>
      </c>
      <c r="AH632" s="36" t="s">
        <v>100</v>
      </c>
      <c r="AI632" s="36">
        <v>2016</v>
      </c>
      <c r="AJ632" s="36" t="s">
        <v>100</v>
      </c>
      <c r="AK632" s="36" t="s">
        <v>136</v>
      </c>
      <c r="AL632" s="36" t="s">
        <v>137</v>
      </c>
      <c r="AM632" s="36" t="s">
        <v>138</v>
      </c>
      <c r="AN632" s="36" t="s">
        <v>88</v>
      </c>
      <c r="AO632" s="36" t="s">
        <v>89</v>
      </c>
      <c r="AP632" s="36"/>
      <c r="AQ632" s="29"/>
      <c r="AR632" s="29" t="s">
        <v>677</v>
      </c>
    </row>
    <row r="633" spans="1:44" ht="120" hidden="1" customHeight="1" x14ac:dyDescent="0.25">
      <c r="A633" s="42" t="s">
        <v>2893</v>
      </c>
      <c r="B633" s="36">
        <f t="shared" si="37"/>
        <v>596</v>
      </c>
      <c r="C633" s="36" t="s">
        <v>2894</v>
      </c>
      <c r="D633" s="29" t="s">
        <v>2469</v>
      </c>
      <c r="E633" s="36"/>
      <c r="F633" s="36"/>
      <c r="G633" s="36"/>
      <c r="H633" s="36" t="s">
        <v>607</v>
      </c>
      <c r="I633" s="36" t="s">
        <v>72</v>
      </c>
      <c r="J633" s="36" t="str">
        <f t="shared" si="45"/>
        <v>ОП Крым</v>
      </c>
      <c r="K633" s="36" t="str">
        <f t="shared" si="46"/>
        <v>ОП Крым</v>
      </c>
      <c r="L633" s="44" t="s">
        <v>2313</v>
      </c>
      <c r="M633" s="36" t="s">
        <v>649</v>
      </c>
      <c r="N633" s="36" t="s">
        <v>2895</v>
      </c>
      <c r="O633" s="36" t="str">
        <f t="shared" si="47"/>
        <v>Поставка ЗИП топливного оборудования для автотранспорта модели MAN TGA 33.350 6X4 BL находящегося в Обособленном подразделении «Мобильные ГТЭС Крым»</v>
      </c>
      <c r="P633" s="36" t="s">
        <v>2799</v>
      </c>
      <c r="Q633" s="36" t="s">
        <v>109</v>
      </c>
      <c r="R633" s="36" t="s">
        <v>2896</v>
      </c>
      <c r="S633" s="36">
        <v>3430000</v>
      </c>
      <c r="T633" s="36">
        <v>642</v>
      </c>
      <c r="U633" s="36" t="s">
        <v>147</v>
      </c>
      <c r="V633" s="45">
        <v>1</v>
      </c>
      <c r="W633" s="46">
        <v>400</v>
      </c>
      <c r="X633" s="46">
        <f t="shared" si="44"/>
        <v>400</v>
      </c>
      <c r="Y633" s="36">
        <v>2015</v>
      </c>
      <c r="Z633" s="36" t="s">
        <v>119</v>
      </c>
      <c r="AA633" s="36">
        <v>2015</v>
      </c>
      <c r="AB633" s="36" t="s">
        <v>119</v>
      </c>
      <c r="AC633" s="36">
        <v>2015</v>
      </c>
      <c r="AD633" s="36" t="s">
        <v>119</v>
      </c>
      <c r="AE633" s="47">
        <v>2015</v>
      </c>
      <c r="AF633" s="36" t="s">
        <v>100</v>
      </c>
      <c r="AG633" s="36">
        <v>2015</v>
      </c>
      <c r="AH633" s="36" t="s">
        <v>100</v>
      </c>
      <c r="AI633" s="36">
        <v>2016</v>
      </c>
      <c r="AJ633" s="36" t="s">
        <v>100</v>
      </c>
      <c r="AK633" s="36" t="s">
        <v>136</v>
      </c>
      <c r="AL633" s="36" t="s">
        <v>137</v>
      </c>
      <c r="AM633" s="36" t="s">
        <v>138</v>
      </c>
      <c r="AN633" s="36" t="s">
        <v>88</v>
      </c>
      <c r="AO633" s="36" t="s">
        <v>89</v>
      </c>
      <c r="AP633" s="36"/>
      <c r="AQ633" s="29"/>
      <c r="AR633" s="29" t="s">
        <v>677</v>
      </c>
    </row>
    <row r="634" spans="1:44" ht="120" hidden="1" customHeight="1" x14ac:dyDescent="0.25">
      <c r="A634" s="42" t="s">
        <v>2897</v>
      </c>
      <c r="B634" s="36">
        <f t="shared" si="37"/>
        <v>597</v>
      </c>
      <c r="C634" s="36" t="s">
        <v>2898</v>
      </c>
      <c r="D634" s="29" t="s">
        <v>2469</v>
      </c>
      <c r="E634" s="36"/>
      <c r="F634" s="36"/>
      <c r="G634" s="36"/>
      <c r="H634" s="36" t="s">
        <v>607</v>
      </c>
      <c r="I634" s="36" t="s">
        <v>72</v>
      </c>
      <c r="J634" s="36" t="str">
        <f t="shared" si="45"/>
        <v>ОП Крым</v>
      </c>
      <c r="K634" s="36" t="str">
        <f t="shared" si="46"/>
        <v>ОП Крым</v>
      </c>
      <c r="L634" s="44" t="s">
        <v>2313</v>
      </c>
      <c r="M634" s="36" t="s">
        <v>649</v>
      </c>
      <c r="N634" s="36" t="s">
        <v>2899</v>
      </c>
      <c r="O634" s="36" t="str">
        <f t="shared" si="47"/>
        <v>Поставка насосов для перекачки нефтепродуктов и ЛВЖ для нужд Обособленного подразделения «Мобильные ГТЭС Крым»</v>
      </c>
      <c r="P634" s="36" t="s">
        <v>2900</v>
      </c>
      <c r="Q634" s="36" t="s">
        <v>109</v>
      </c>
      <c r="R634" s="44" t="s">
        <v>2901</v>
      </c>
      <c r="S634" s="36">
        <v>2912000</v>
      </c>
      <c r="T634" s="36">
        <v>642</v>
      </c>
      <c r="U634" s="36" t="s">
        <v>147</v>
      </c>
      <c r="V634" s="45">
        <v>1</v>
      </c>
      <c r="W634" s="46">
        <v>400</v>
      </c>
      <c r="X634" s="46">
        <f t="shared" si="44"/>
        <v>400</v>
      </c>
      <c r="Y634" s="36">
        <v>2015</v>
      </c>
      <c r="Z634" s="36" t="s">
        <v>119</v>
      </c>
      <c r="AA634" s="36">
        <v>2015</v>
      </c>
      <c r="AB634" s="36" t="s">
        <v>119</v>
      </c>
      <c r="AC634" s="36">
        <v>2015</v>
      </c>
      <c r="AD634" s="36" t="s">
        <v>119</v>
      </c>
      <c r="AE634" s="47">
        <v>2015</v>
      </c>
      <c r="AF634" s="36" t="s">
        <v>100</v>
      </c>
      <c r="AG634" s="36">
        <v>2015</v>
      </c>
      <c r="AH634" s="36" t="s">
        <v>100</v>
      </c>
      <c r="AI634" s="36">
        <v>2016</v>
      </c>
      <c r="AJ634" s="36" t="s">
        <v>100</v>
      </c>
      <c r="AK634" s="36" t="s">
        <v>136</v>
      </c>
      <c r="AL634" s="36" t="s">
        <v>137</v>
      </c>
      <c r="AM634" s="36" t="s">
        <v>138</v>
      </c>
      <c r="AN634" s="36" t="s">
        <v>88</v>
      </c>
      <c r="AO634" s="36" t="s">
        <v>89</v>
      </c>
      <c r="AP634" s="36"/>
      <c r="AQ634" s="29"/>
      <c r="AR634" s="29" t="s">
        <v>677</v>
      </c>
    </row>
    <row r="635" spans="1:44" ht="147" hidden="1" customHeight="1" x14ac:dyDescent="0.25">
      <c r="A635" s="42" t="s">
        <v>2902</v>
      </c>
      <c r="B635" s="36">
        <f t="shared" si="37"/>
        <v>598</v>
      </c>
      <c r="C635" s="36" t="s">
        <v>2903</v>
      </c>
      <c r="D635" s="29" t="s">
        <v>2274</v>
      </c>
      <c r="E635" s="36"/>
      <c r="F635" s="36">
        <v>8</v>
      </c>
      <c r="G635" s="36"/>
      <c r="H635" s="36" t="s">
        <v>73</v>
      </c>
      <c r="I635" s="36" t="s">
        <v>72</v>
      </c>
      <c r="J635" s="36" t="str">
        <f t="shared" si="45"/>
        <v>ОЗ</v>
      </c>
      <c r="K635" s="36" t="str">
        <f t="shared" si="46"/>
        <v>ОЗ</v>
      </c>
      <c r="L635" s="44" t="s">
        <v>125</v>
      </c>
      <c r="M635" s="36" t="s">
        <v>411</v>
      </c>
      <c r="N635" s="36" t="s">
        <v>2904</v>
      </c>
      <c r="O635" s="36" t="str">
        <f t="shared" si="47"/>
        <v xml:space="preserve"> Договор об оказании услуг по проведению организованных торгов ЗАО «СПбМТСБ»</v>
      </c>
      <c r="P635" s="36" t="s">
        <v>2905</v>
      </c>
      <c r="Q635" s="36" t="s">
        <v>109</v>
      </c>
      <c r="R635" s="36" t="s">
        <v>2906</v>
      </c>
      <c r="S635" s="36">
        <v>6710000</v>
      </c>
      <c r="T635" s="36">
        <v>642</v>
      </c>
      <c r="U635" s="36" t="s">
        <v>147</v>
      </c>
      <c r="V635" s="45">
        <v>1</v>
      </c>
      <c r="W635" s="51">
        <v>2020</v>
      </c>
      <c r="X635" s="46">
        <f t="shared" si="44"/>
        <v>2020</v>
      </c>
      <c r="Y635" s="36">
        <v>2015</v>
      </c>
      <c r="Z635" s="36" t="s">
        <v>83</v>
      </c>
      <c r="AA635" s="36">
        <v>2015</v>
      </c>
      <c r="AB635" s="36" t="s">
        <v>83</v>
      </c>
      <c r="AC635" s="47">
        <v>2015</v>
      </c>
      <c r="AD635" s="36" t="s">
        <v>83</v>
      </c>
      <c r="AE635" s="47">
        <v>2015</v>
      </c>
      <c r="AF635" s="36" t="s">
        <v>83</v>
      </c>
      <c r="AG635" s="36">
        <v>2015</v>
      </c>
      <c r="AH635" s="36" t="s">
        <v>83</v>
      </c>
      <c r="AI635" s="36">
        <v>2016</v>
      </c>
      <c r="AJ635" s="36" t="s">
        <v>83</v>
      </c>
      <c r="AK635" s="36" t="s">
        <v>85</v>
      </c>
      <c r="AL635" s="36" t="s">
        <v>86</v>
      </c>
      <c r="AM635" s="36"/>
      <c r="AN635" s="36" t="s">
        <v>88</v>
      </c>
      <c r="AO635" s="36" t="s">
        <v>89</v>
      </c>
      <c r="AP635" s="36" t="s">
        <v>2907</v>
      </c>
      <c r="AQ635" s="29" t="s">
        <v>512</v>
      </c>
      <c r="AR635" s="29" t="s">
        <v>2908</v>
      </c>
    </row>
    <row r="636" spans="1:44" ht="147" hidden="1" customHeight="1" x14ac:dyDescent="0.25">
      <c r="A636" s="42" t="s">
        <v>2902</v>
      </c>
      <c r="B636" s="36">
        <f t="shared" si="37"/>
        <v>599</v>
      </c>
      <c r="C636" s="36" t="s">
        <v>2909</v>
      </c>
      <c r="D636" s="29" t="s">
        <v>2274</v>
      </c>
      <c r="E636" s="36"/>
      <c r="F636" s="36">
        <v>8</v>
      </c>
      <c r="G636" s="36"/>
      <c r="H636" s="36" t="s">
        <v>73</v>
      </c>
      <c r="I636" s="36" t="s">
        <v>72</v>
      </c>
      <c r="J636" s="36" t="str">
        <f t="shared" si="45"/>
        <v>ОЗ</v>
      </c>
      <c r="K636" s="36" t="str">
        <f t="shared" si="46"/>
        <v>ОЗ</v>
      </c>
      <c r="L636" s="44" t="s">
        <v>125</v>
      </c>
      <c r="M636" s="36" t="s">
        <v>411</v>
      </c>
      <c r="N636" s="36" t="s">
        <v>2910</v>
      </c>
      <c r="O636" s="36" t="str">
        <f t="shared" si="47"/>
        <v>Договор об обеспечении технического доступа к программно-техническому комплексу ЗАО «СПбМТСБ»</v>
      </c>
      <c r="P636" s="36" t="s">
        <v>2911</v>
      </c>
      <c r="Q636" s="36" t="s">
        <v>109</v>
      </c>
      <c r="R636" s="36" t="s">
        <v>2906</v>
      </c>
      <c r="S636" s="36">
        <v>6710000</v>
      </c>
      <c r="T636" s="36">
        <v>642</v>
      </c>
      <c r="U636" s="36" t="s">
        <v>147</v>
      </c>
      <c r="V636" s="45">
        <v>1</v>
      </c>
      <c r="W636" s="46">
        <v>153.768</v>
      </c>
      <c r="X636" s="46">
        <f t="shared" si="44"/>
        <v>153.768</v>
      </c>
      <c r="Y636" s="36">
        <v>2015</v>
      </c>
      <c r="Z636" s="36" t="s">
        <v>83</v>
      </c>
      <c r="AA636" s="36">
        <v>2015</v>
      </c>
      <c r="AB636" s="36" t="s">
        <v>83</v>
      </c>
      <c r="AC636" s="47">
        <v>2015</v>
      </c>
      <c r="AD636" s="36" t="s">
        <v>83</v>
      </c>
      <c r="AE636" s="47">
        <v>2015</v>
      </c>
      <c r="AF636" s="36" t="s">
        <v>83</v>
      </c>
      <c r="AG636" s="36">
        <v>2015</v>
      </c>
      <c r="AH636" s="36" t="s">
        <v>83</v>
      </c>
      <c r="AI636" s="36">
        <v>2016</v>
      </c>
      <c r="AJ636" s="36" t="s">
        <v>83</v>
      </c>
      <c r="AK636" s="36" t="s">
        <v>85</v>
      </c>
      <c r="AL636" s="36" t="s">
        <v>86</v>
      </c>
      <c r="AM636" s="36"/>
      <c r="AN636" s="36" t="s">
        <v>88</v>
      </c>
      <c r="AO636" s="36" t="s">
        <v>89</v>
      </c>
      <c r="AP636" s="36" t="s">
        <v>2907</v>
      </c>
      <c r="AQ636" s="29"/>
      <c r="AR636" s="29" t="s">
        <v>2908</v>
      </c>
    </row>
    <row r="637" spans="1:44" ht="147" hidden="1" customHeight="1" x14ac:dyDescent="0.25">
      <c r="A637" s="42" t="s">
        <v>2902</v>
      </c>
      <c r="B637" s="36">
        <f t="shared" si="37"/>
        <v>600</v>
      </c>
      <c r="C637" s="36" t="s">
        <v>2912</v>
      </c>
      <c r="D637" s="29" t="s">
        <v>2274</v>
      </c>
      <c r="E637" s="36"/>
      <c r="F637" s="36">
        <v>8</v>
      </c>
      <c r="G637" s="36"/>
      <c r="H637" s="36" t="s">
        <v>73</v>
      </c>
      <c r="I637" s="36" t="s">
        <v>72</v>
      </c>
      <c r="J637" s="36" t="str">
        <f t="shared" si="45"/>
        <v>ОЗ</v>
      </c>
      <c r="K637" s="36" t="str">
        <f t="shared" si="46"/>
        <v>ОЗ</v>
      </c>
      <c r="L637" s="44" t="s">
        <v>125</v>
      </c>
      <c r="M637" s="36" t="s">
        <v>411</v>
      </c>
      <c r="N637" s="36" t="s">
        <v>2913</v>
      </c>
      <c r="O637" s="36" t="str">
        <f t="shared" si="4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637" s="36" t="s">
        <v>2914</v>
      </c>
      <c r="Q637" s="36" t="s">
        <v>109</v>
      </c>
      <c r="R637" s="36" t="s">
        <v>2915</v>
      </c>
      <c r="S637" s="36">
        <v>6710000</v>
      </c>
      <c r="T637" s="36">
        <v>642</v>
      </c>
      <c r="U637" s="36" t="s">
        <v>147</v>
      </c>
      <c r="V637" s="45">
        <v>1</v>
      </c>
      <c r="W637" s="46">
        <v>100</v>
      </c>
      <c r="X637" s="46">
        <f t="shared" si="44"/>
        <v>100</v>
      </c>
      <c r="Y637" s="36">
        <v>2015</v>
      </c>
      <c r="Z637" s="36" t="s">
        <v>83</v>
      </c>
      <c r="AA637" s="36">
        <v>2015</v>
      </c>
      <c r="AB637" s="36" t="s">
        <v>83</v>
      </c>
      <c r="AC637" s="47">
        <v>2015</v>
      </c>
      <c r="AD637" s="36" t="s">
        <v>83</v>
      </c>
      <c r="AE637" s="47">
        <v>2015</v>
      </c>
      <c r="AF637" s="36" t="s">
        <v>83</v>
      </c>
      <c r="AG637" s="36">
        <v>2015</v>
      </c>
      <c r="AH637" s="36" t="s">
        <v>83</v>
      </c>
      <c r="AI637" s="36">
        <v>2016</v>
      </c>
      <c r="AJ637" s="36" t="s">
        <v>83</v>
      </c>
      <c r="AK637" s="36" t="s">
        <v>85</v>
      </c>
      <c r="AL637" s="36" t="s">
        <v>86</v>
      </c>
      <c r="AM637" s="36"/>
      <c r="AN637" s="36" t="s">
        <v>88</v>
      </c>
      <c r="AO637" s="36" t="s">
        <v>89</v>
      </c>
      <c r="AP637" s="36" t="s">
        <v>2916</v>
      </c>
      <c r="AQ637" s="29"/>
      <c r="AR637" s="29" t="s">
        <v>2908</v>
      </c>
    </row>
    <row r="638" spans="1:44" ht="147" hidden="1" customHeight="1" x14ac:dyDescent="0.25">
      <c r="A638" s="42" t="s">
        <v>2902</v>
      </c>
      <c r="B638" s="36">
        <f t="shared" si="37"/>
        <v>601</v>
      </c>
      <c r="C638" s="36" t="s">
        <v>2917</v>
      </c>
      <c r="D638" s="29" t="s">
        <v>2274</v>
      </c>
      <c r="E638" s="36"/>
      <c r="F638" s="36">
        <v>8</v>
      </c>
      <c r="G638" s="36"/>
      <c r="H638" s="36" t="s">
        <v>73</v>
      </c>
      <c r="I638" s="36" t="s">
        <v>72</v>
      </c>
      <c r="J638" s="36" t="str">
        <f t="shared" si="45"/>
        <v>ОЗ</v>
      </c>
      <c r="K638" s="36" t="str">
        <f t="shared" si="46"/>
        <v>ОЗ</v>
      </c>
      <c r="L638" s="44" t="s">
        <v>125</v>
      </c>
      <c r="M638" s="36" t="s">
        <v>411</v>
      </c>
      <c r="N638" s="36" t="s">
        <v>2918</v>
      </c>
      <c r="O638" s="36" t="str">
        <f t="shared" si="47"/>
        <v>Договор об оказании клиринговых услуг ЗАО «РДК»</v>
      </c>
      <c r="P638" s="36" t="s">
        <v>2919</v>
      </c>
      <c r="Q638" s="36" t="s">
        <v>109</v>
      </c>
      <c r="R638" s="36" t="s">
        <v>2915</v>
      </c>
      <c r="S638" s="36">
        <v>6710000</v>
      </c>
      <c r="T638" s="36">
        <v>642</v>
      </c>
      <c r="U638" s="36" t="s">
        <v>147</v>
      </c>
      <c r="V638" s="45">
        <v>1</v>
      </c>
      <c r="W638" s="46">
        <v>100</v>
      </c>
      <c r="X638" s="46">
        <f t="shared" si="44"/>
        <v>100</v>
      </c>
      <c r="Y638" s="36">
        <v>2015</v>
      </c>
      <c r="Z638" s="36" t="s">
        <v>83</v>
      </c>
      <c r="AA638" s="36">
        <v>2015</v>
      </c>
      <c r="AB638" s="36" t="s">
        <v>83</v>
      </c>
      <c r="AC638" s="47">
        <v>2015</v>
      </c>
      <c r="AD638" s="36" t="s">
        <v>83</v>
      </c>
      <c r="AE638" s="47">
        <v>2015</v>
      </c>
      <c r="AF638" s="36" t="s">
        <v>83</v>
      </c>
      <c r="AG638" s="36">
        <v>2015</v>
      </c>
      <c r="AH638" s="36" t="s">
        <v>83</v>
      </c>
      <c r="AI638" s="36">
        <v>2016</v>
      </c>
      <c r="AJ638" s="36" t="s">
        <v>83</v>
      </c>
      <c r="AK638" s="36" t="s">
        <v>85</v>
      </c>
      <c r="AL638" s="36" t="s">
        <v>86</v>
      </c>
      <c r="AM638" s="36"/>
      <c r="AN638" s="36" t="s">
        <v>88</v>
      </c>
      <c r="AO638" s="36" t="s">
        <v>89</v>
      </c>
      <c r="AP638" s="36" t="s">
        <v>2916</v>
      </c>
      <c r="AQ638" s="29"/>
      <c r="AR638" s="29" t="s">
        <v>2908</v>
      </c>
    </row>
    <row r="639" spans="1:44" ht="120" hidden="1" customHeight="1" x14ac:dyDescent="0.25">
      <c r="A639" s="42" t="s">
        <v>2920</v>
      </c>
      <c r="B639" s="36">
        <f t="shared" si="37"/>
        <v>602</v>
      </c>
      <c r="C639" s="36" t="s">
        <v>2921</v>
      </c>
      <c r="D639" s="29" t="s">
        <v>2469</v>
      </c>
      <c r="E639" s="36"/>
      <c r="F639" s="36">
        <v>8</v>
      </c>
      <c r="G639" s="36"/>
      <c r="H639" s="47" t="s">
        <v>842</v>
      </c>
      <c r="I639" s="36" t="s">
        <v>72</v>
      </c>
      <c r="J639" s="36" t="str">
        <f t="shared" si="45"/>
        <v>СТО</v>
      </c>
      <c r="K639" s="36" t="str">
        <f t="shared" si="46"/>
        <v>СТО</v>
      </c>
      <c r="L639" s="44">
        <v>35000000000</v>
      </c>
      <c r="M639" s="36" t="s">
        <v>649</v>
      </c>
      <c r="N639" s="36" t="s">
        <v>2922</v>
      </c>
      <c r="O639" s="36" t="str">
        <f t="shared" si="47"/>
        <v>Оказание услуг независимого эксперта (сюрвейера) при перевозке дизельного топлива ЕВРО (ГОСТ Р 52368-2005) железнодорожным и морским транспортом (танкером)</v>
      </c>
      <c r="P639" s="36" t="s">
        <v>2923</v>
      </c>
      <c r="Q639" s="36"/>
      <c r="R639" s="36" t="s">
        <v>914</v>
      </c>
      <c r="S639" s="36">
        <v>6300000</v>
      </c>
      <c r="T639" s="36">
        <v>642</v>
      </c>
      <c r="U639" s="36" t="s">
        <v>147</v>
      </c>
      <c r="V639" s="45">
        <v>1</v>
      </c>
      <c r="W639" s="46">
        <v>4000</v>
      </c>
      <c r="X639" s="46">
        <f t="shared" si="44"/>
        <v>4000</v>
      </c>
      <c r="Y639" s="36">
        <v>2015</v>
      </c>
      <c r="Z639" s="36" t="s">
        <v>119</v>
      </c>
      <c r="AA639" s="36">
        <v>2015</v>
      </c>
      <c r="AB639" s="36" t="s">
        <v>119</v>
      </c>
      <c r="AC639" s="47">
        <v>2015</v>
      </c>
      <c r="AD639" s="36" t="s">
        <v>100</v>
      </c>
      <c r="AE639" s="47">
        <v>2015</v>
      </c>
      <c r="AF639" s="36" t="s">
        <v>310</v>
      </c>
      <c r="AG639" s="36">
        <v>2015</v>
      </c>
      <c r="AH639" s="36" t="s">
        <v>310</v>
      </c>
      <c r="AI639" s="36">
        <v>2016</v>
      </c>
      <c r="AJ639" s="36" t="s">
        <v>310</v>
      </c>
      <c r="AK639" s="36" t="s">
        <v>136</v>
      </c>
      <c r="AL639" s="36" t="s">
        <v>137</v>
      </c>
      <c r="AM639" s="36" t="s">
        <v>138</v>
      </c>
      <c r="AN639" s="36" t="s">
        <v>88</v>
      </c>
      <c r="AO639" s="36" t="s">
        <v>89</v>
      </c>
      <c r="AP639" s="29"/>
      <c r="AQ639" s="29"/>
      <c r="AR639" s="29" t="s">
        <v>718</v>
      </c>
    </row>
    <row r="640" spans="1:44" ht="138.75" hidden="1" customHeight="1" x14ac:dyDescent="0.25">
      <c r="A640" s="42" t="s">
        <v>2924</v>
      </c>
      <c r="B640" s="36">
        <f t="shared" si="37"/>
        <v>603</v>
      </c>
      <c r="C640" s="36" t="s">
        <v>2925</v>
      </c>
      <c r="D640" s="29" t="s">
        <v>2274</v>
      </c>
      <c r="E640" s="36"/>
      <c r="F640" s="36">
        <v>8</v>
      </c>
      <c r="G640" s="36"/>
      <c r="H640" s="36" t="s">
        <v>2151</v>
      </c>
      <c r="I640" s="36" t="s">
        <v>72</v>
      </c>
      <c r="J640" s="36" t="str">
        <f t="shared" si="45"/>
        <v>Служба по автотранспорту</v>
      </c>
      <c r="K640" s="36" t="str">
        <f t="shared" si="46"/>
        <v>Служба по автотранспорту</v>
      </c>
      <c r="L640" s="44" t="s">
        <v>125</v>
      </c>
      <c r="M640" s="36" t="s">
        <v>411</v>
      </c>
      <c r="N640" s="36" t="s">
        <v>2926</v>
      </c>
      <c r="O640" s="36" t="str">
        <f t="shared" si="47"/>
        <v>Услуги по техническому обслуживанию и ремонту автомобиля КАМАЗ 653600-01 и автомобиля 7857К0-05 на базе КАМАЗ 65117-А4 » в Московском регионе</v>
      </c>
      <c r="P640" s="36" t="s">
        <v>2214</v>
      </c>
      <c r="Q640" s="36" t="s">
        <v>109</v>
      </c>
      <c r="R640" s="36" t="s">
        <v>2870</v>
      </c>
      <c r="S640" s="36">
        <v>5010020</v>
      </c>
      <c r="T640" s="36">
        <v>796</v>
      </c>
      <c r="U640" s="36" t="s">
        <v>245</v>
      </c>
      <c r="V640" s="45">
        <v>1</v>
      </c>
      <c r="W640" s="46">
        <v>300</v>
      </c>
      <c r="X640" s="46">
        <f t="shared" si="44"/>
        <v>300</v>
      </c>
      <c r="Y640" s="36">
        <v>2015</v>
      </c>
      <c r="Z640" s="36" t="s">
        <v>119</v>
      </c>
      <c r="AA640" s="36">
        <v>2015</v>
      </c>
      <c r="AB640" s="36" t="s">
        <v>119</v>
      </c>
      <c r="AC640" s="47">
        <v>2015</v>
      </c>
      <c r="AD640" s="36" t="s">
        <v>119</v>
      </c>
      <c r="AE640" s="47">
        <v>2015</v>
      </c>
      <c r="AF640" s="36" t="s">
        <v>100</v>
      </c>
      <c r="AG640" s="36">
        <v>2015</v>
      </c>
      <c r="AH640" s="36" t="s">
        <v>100</v>
      </c>
      <c r="AI640" s="36">
        <v>2016</v>
      </c>
      <c r="AJ640" s="36" t="s">
        <v>100</v>
      </c>
      <c r="AK640" s="36" t="s">
        <v>136</v>
      </c>
      <c r="AL640" s="36" t="s">
        <v>137</v>
      </c>
      <c r="AM640" s="36" t="s">
        <v>138</v>
      </c>
      <c r="AN640" s="36" t="s">
        <v>88</v>
      </c>
      <c r="AO640" s="36" t="s">
        <v>89</v>
      </c>
      <c r="AP640" s="36"/>
      <c r="AQ640" s="29"/>
      <c r="AR640" s="29" t="s">
        <v>718</v>
      </c>
    </row>
    <row r="641" spans="1:44" ht="78" hidden="1" customHeight="1" x14ac:dyDescent="0.25">
      <c r="A641" s="42" t="s">
        <v>2927</v>
      </c>
      <c r="B641" s="36">
        <f t="shared" si="37"/>
        <v>604</v>
      </c>
      <c r="C641" s="36" t="s">
        <v>2928</v>
      </c>
      <c r="D641" s="29" t="s">
        <v>2469</v>
      </c>
      <c r="E641" s="36"/>
      <c r="F641" s="36">
        <v>8</v>
      </c>
      <c r="G641" s="36"/>
      <c r="H641" s="47" t="s">
        <v>2492</v>
      </c>
      <c r="I641" s="36" t="s">
        <v>72</v>
      </c>
      <c r="J641" s="36" t="str">
        <f t="shared" si="45"/>
        <v>ОП Юг</v>
      </c>
      <c r="K641" s="36" t="str">
        <f t="shared" si="46"/>
        <v>ОП Юг</v>
      </c>
      <c r="L641" s="44" t="s">
        <v>733</v>
      </c>
      <c r="M641" s="36" t="s">
        <v>734</v>
      </c>
      <c r="N641" s="36" t="s">
        <v>2929</v>
      </c>
      <c r="O641" s="36" t="str">
        <f t="shared" si="47"/>
        <v>Обучение специалиста по обращению с опасными отходами</v>
      </c>
      <c r="P641" s="36" t="s">
        <v>1076</v>
      </c>
      <c r="Q641" s="36"/>
      <c r="R641" s="36" t="s">
        <v>1077</v>
      </c>
      <c r="S641" s="36">
        <v>804000</v>
      </c>
      <c r="T641" s="36">
        <v>642</v>
      </c>
      <c r="U641" s="36" t="s">
        <v>147</v>
      </c>
      <c r="V641" s="45">
        <v>1</v>
      </c>
      <c r="W641" s="46">
        <v>12</v>
      </c>
      <c r="X641" s="46">
        <f t="shared" si="44"/>
        <v>12</v>
      </c>
      <c r="Y641" s="36">
        <v>2015</v>
      </c>
      <c r="Z641" s="36" t="s">
        <v>119</v>
      </c>
      <c r="AA641" s="36">
        <v>2015</v>
      </c>
      <c r="AB641" s="36" t="s">
        <v>119</v>
      </c>
      <c r="AC641" s="47">
        <v>2015</v>
      </c>
      <c r="AD641" s="36" t="s">
        <v>119</v>
      </c>
      <c r="AE641" s="47">
        <v>2015</v>
      </c>
      <c r="AF641" s="36" t="s">
        <v>100</v>
      </c>
      <c r="AG641" s="36">
        <v>2015</v>
      </c>
      <c r="AH641" s="36" t="s">
        <v>310</v>
      </c>
      <c r="AI641" s="36">
        <v>2015</v>
      </c>
      <c r="AJ641" s="36" t="s">
        <v>135</v>
      </c>
      <c r="AK641" s="36" t="s">
        <v>247</v>
      </c>
      <c r="AL641" s="36" t="s">
        <v>86</v>
      </c>
      <c r="AM641" s="36"/>
      <c r="AN641" s="36" t="s">
        <v>88</v>
      </c>
      <c r="AO641" s="36" t="s">
        <v>89</v>
      </c>
      <c r="AP641" s="29"/>
      <c r="AQ641" s="29"/>
      <c r="AR641" s="29" t="s">
        <v>718</v>
      </c>
    </row>
    <row r="642" spans="1:44" ht="135" hidden="1" customHeight="1" x14ac:dyDescent="0.25">
      <c r="A642" s="42" t="s">
        <v>2930</v>
      </c>
      <c r="B642" s="36">
        <f t="shared" si="37"/>
        <v>605</v>
      </c>
      <c r="C642" s="36" t="s">
        <v>2931</v>
      </c>
      <c r="D642" s="29" t="s">
        <v>2274</v>
      </c>
      <c r="E642" s="36"/>
      <c r="F642" s="36" t="s">
        <v>109</v>
      </c>
      <c r="G642" s="36" t="s">
        <v>109</v>
      </c>
      <c r="H642" s="47" t="s">
        <v>1623</v>
      </c>
      <c r="I642" s="36" t="s">
        <v>72</v>
      </c>
      <c r="J642" s="36" t="str">
        <f t="shared" si="45"/>
        <v>ОП Калининград</v>
      </c>
      <c r="K642" s="36" t="str">
        <f t="shared" si="46"/>
        <v>ОП Калининград</v>
      </c>
      <c r="L642" s="44" t="s">
        <v>739</v>
      </c>
      <c r="M642" s="36" t="s">
        <v>890</v>
      </c>
      <c r="N642" s="36" t="s">
        <v>2932</v>
      </c>
      <c r="O642" s="36" t="str">
        <f t="shared" si="47"/>
        <v>Заключение договора оказания услуг по проведению обучения и аттестации по курсу «Командиры нештатных аварийно-спасательных формирований. Руководство деятельностью НАСФ»</v>
      </c>
      <c r="P642" s="36" t="s">
        <v>2933</v>
      </c>
      <c r="Q642" s="36" t="s">
        <v>109</v>
      </c>
      <c r="R642" s="36" t="s">
        <v>429</v>
      </c>
      <c r="S642" s="36">
        <v>8040040</v>
      </c>
      <c r="T642" s="36">
        <v>642</v>
      </c>
      <c r="U642" s="36" t="s">
        <v>147</v>
      </c>
      <c r="V642" s="45">
        <v>1</v>
      </c>
      <c r="W642" s="46">
        <v>28</v>
      </c>
      <c r="X642" s="46">
        <f t="shared" si="44"/>
        <v>28</v>
      </c>
      <c r="Y642" s="36">
        <v>2015</v>
      </c>
      <c r="Z642" s="36" t="s">
        <v>119</v>
      </c>
      <c r="AA642" s="36">
        <v>2015</v>
      </c>
      <c r="AB642" s="36" t="s">
        <v>119</v>
      </c>
      <c r="AC642" s="47">
        <v>2015</v>
      </c>
      <c r="AD642" s="36" t="s">
        <v>119</v>
      </c>
      <c r="AE642" s="47">
        <v>2015</v>
      </c>
      <c r="AF642" s="36" t="s">
        <v>100</v>
      </c>
      <c r="AG642" s="36">
        <v>2015</v>
      </c>
      <c r="AH642" s="36" t="s">
        <v>100</v>
      </c>
      <c r="AI642" s="36">
        <v>2015</v>
      </c>
      <c r="AJ642" s="36" t="s">
        <v>135</v>
      </c>
      <c r="AK642" s="36" t="s">
        <v>247</v>
      </c>
      <c r="AL642" s="36" t="s">
        <v>86</v>
      </c>
      <c r="AM642" s="36"/>
      <c r="AN642" s="36" t="s">
        <v>88</v>
      </c>
      <c r="AO642" s="36" t="s">
        <v>89</v>
      </c>
      <c r="AP642" s="36"/>
      <c r="AQ642" s="29"/>
      <c r="AR642" s="29" t="s">
        <v>718</v>
      </c>
    </row>
    <row r="643" spans="1:44" ht="192.75" hidden="1" customHeight="1" x14ac:dyDescent="0.25">
      <c r="A643" s="42" t="s">
        <v>2934</v>
      </c>
      <c r="B643" s="36">
        <f t="shared" si="37"/>
        <v>606</v>
      </c>
      <c r="C643" s="36" t="s">
        <v>2935</v>
      </c>
      <c r="D643" s="29" t="s">
        <v>2274</v>
      </c>
      <c r="E643" s="36"/>
      <c r="F643" s="36">
        <v>8</v>
      </c>
      <c r="G643" s="36"/>
      <c r="H643" s="36" t="s">
        <v>300</v>
      </c>
      <c r="I643" s="36" t="s">
        <v>72</v>
      </c>
      <c r="J643" s="36" t="str">
        <f t="shared" si="45"/>
        <v>Бухгалтерия</v>
      </c>
      <c r="K643" s="36" t="str">
        <f t="shared" si="46"/>
        <v>Бухгалтерия</v>
      </c>
      <c r="L643" s="44" t="s">
        <v>125</v>
      </c>
      <c r="M643" s="36" t="s">
        <v>411</v>
      </c>
      <c r="N643" s="36" t="s">
        <v>2936</v>
      </c>
      <c r="O643" s="36" t="str">
        <f t="shared" si="47"/>
        <v>Консультационные услуги по вопросам ведения бухгалтерского учета и составления бухгалтерской отчетности» на 2016 год</v>
      </c>
      <c r="P643" s="36" t="s">
        <v>2937</v>
      </c>
      <c r="Q643" s="36" t="s">
        <v>109</v>
      </c>
      <c r="R643" s="36" t="s">
        <v>315</v>
      </c>
      <c r="S643" s="36">
        <v>7412041</v>
      </c>
      <c r="T643" s="36">
        <v>642</v>
      </c>
      <c r="U643" s="36" t="s">
        <v>147</v>
      </c>
      <c r="V643" s="45">
        <v>1</v>
      </c>
      <c r="W643" s="46">
        <v>500</v>
      </c>
      <c r="X643" s="46">
        <f t="shared" si="44"/>
        <v>500</v>
      </c>
      <c r="Y643" s="36">
        <v>2015</v>
      </c>
      <c r="Z643" s="36" t="s">
        <v>133</v>
      </c>
      <c r="AA643" s="36">
        <v>2015</v>
      </c>
      <c r="AB643" s="36" t="s">
        <v>133</v>
      </c>
      <c r="AC643" s="47">
        <v>2015</v>
      </c>
      <c r="AD643" s="36" t="s">
        <v>2187</v>
      </c>
      <c r="AE643" s="47">
        <v>2015</v>
      </c>
      <c r="AF643" s="36" t="s">
        <v>135</v>
      </c>
      <c r="AG643" s="36">
        <v>2016</v>
      </c>
      <c r="AH643" s="36" t="s">
        <v>99</v>
      </c>
      <c r="AI643" s="36">
        <v>2016</v>
      </c>
      <c r="AJ643" s="36" t="s">
        <v>135</v>
      </c>
      <c r="AK643" s="36" t="s">
        <v>136</v>
      </c>
      <c r="AL643" s="36" t="s">
        <v>137</v>
      </c>
      <c r="AM643" s="36" t="s">
        <v>138</v>
      </c>
      <c r="AN643" s="36" t="s">
        <v>88</v>
      </c>
      <c r="AO643" s="36" t="s">
        <v>89</v>
      </c>
      <c r="AP643" s="36"/>
      <c r="AQ643" s="29"/>
      <c r="AR643" s="29" t="s">
        <v>718</v>
      </c>
    </row>
    <row r="644" spans="1:44" ht="138.75" hidden="1" customHeight="1" x14ac:dyDescent="0.25">
      <c r="A644" s="42" t="s">
        <v>2938</v>
      </c>
      <c r="B644" s="36">
        <f t="shared" si="37"/>
        <v>607</v>
      </c>
      <c r="C644" s="36" t="s">
        <v>2939</v>
      </c>
      <c r="D644" s="29" t="s">
        <v>2274</v>
      </c>
      <c r="E644" s="36"/>
      <c r="F644" s="36">
        <v>8</v>
      </c>
      <c r="G644" s="36"/>
      <c r="H644" s="36" t="s">
        <v>2151</v>
      </c>
      <c r="I644" s="36" t="s">
        <v>72</v>
      </c>
      <c r="J644" s="36" t="str">
        <f t="shared" si="45"/>
        <v>Служба по автотранспорту</v>
      </c>
      <c r="K644" s="36" t="str">
        <f t="shared" si="46"/>
        <v>Служба по автотранспорту</v>
      </c>
      <c r="L644" s="44" t="s">
        <v>125</v>
      </c>
      <c r="M644" s="36" t="s">
        <v>411</v>
      </c>
      <c r="N644" s="36" t="s">
        <v>2940</v>
      </c>
      <c r="O644" s="36" t="str">
        <f t="shared" si="47"/>
        <v>Услуги по техническому обслуживанию и ремонту крана-манипулятора Fassi 195.a.0.25 и крана-манипулятора HIAB 320T» в Московском регионе</v>
      </c>
      <c r="P644" s="36" t="s">
        <v>2214</v>
      </c>
      <c r="Q644" s="36" t="s">
        <v>109</v>
      </c>
      <c r="R644" s="36" t="s">
        <v>2870</v>
      </c>
      <c r="S644" s="36">
        <v>5020000</v>
      </c>
      <c r="T644" s="36">
        <v>796</v>
      </c>
      <c r="U644" s="36" t="s">
        <v>245</v>
      </c>
      <c r="V644" s="45">
        <v>1</v>
      </c>
      <c r="W644" s="46">
        <v>300</v>
      </c>
      <c r="X644" s="46">
        <f t="shared" si="44"/>
        <v>300</v>
      </c>
      <c r="Y644" s="36">
        <v>2015</v>
      </c>
      <c r="Z644" s="36" t="s">
        <v>119</v>
      </c>
      <c r="AA644" s="36">
        <v>2015</v>
      </c>
      <c r="AB644" s="36" t="s">
        <v>119</v>
      </c>
      <c r="AC644" s="47">
        <v>2015</v>
      </c>
      <c r="AD644" s="36" t="s">
        <v>119</v>
      </c>
      <c r="AE644" s="47">
        <v>2015</v>
      </c>
      <c r="AF644" s="36" t="s">
        <v>100</v>
      </c>
      <c r="AG644" s="36">
        <v>2015</v>
      </c>
      <c r="AH644" s="36" t="s">
        <v>100</v>
      </c>
      <c r="AI644" s="36">
        <v>2016</v>
      </c>
      <c r="AJ644" s="36" t="s">
        <v>100</v>
      </c>
      <c r="AK644" s="36" t="s">
        <v>136</v>
      </c>
      <c r="AL644" s="36" t="s">
        <v>137</v>
      </c>
      <c r="AM644" s="36" t="s">
        <v>138</v>
      </c>
      <c r="AN644" s="36" t="s">
        <v>88</v>
      </c>
      <c r="AO644" s="36" t="s">
        <v>89</v>
      </c>
      <c r="AP644" s="36"/>
      <c r="AQ644" s="29"/>
      <c r="AR644" s="29" t="s">
        <v>718</v>
      </c>
    </row>
    <row r="645" spans="1:44" ht="195" hidden="1" customHeight="1" x14ac:dyDescent="0.25">
      <c r="A645" s="42" t="s">
        <v>2941</v>
      </c>
      <c r="B645" s="36">
        <f t="shared" si="37"/>
        <v>608</v>
      </c>
      <c r="C645" s="36" t="s">
        <v>2942</v>
      </c>
      <c r="D645" s="29" t="s">
        <v>2274</v>
      </c>
      <c r="E645" s="36"/>
      <c r="F645" s="36" t="s">
        <v>109</v>
      </c>
      <c r="G645" s="36" t="s">
        <v>109</v>
      </c>
      <c r="H645" s="47" t="s">
        <v>2474</v>
      </c>
      <c r="I645" s="36" t="s">
        <v>72</v>
      </c>
      <c r="J645" s="36" t="str">
        <f t="shared" si="45"/>
        <v>Тех.Дирекция</v>
      </c>
      <c r="K645" s="36" t="str">
        <f t="shared" si="46"/>
        <v>Тех.Дирекция</v>
      </c>
      <c r="L645" s="44" t="s">
        <v>2943</v>
      </c>
      <c r="M645" s="36" t="s">
        <v>116</v>
      </c>
      <c r="N645" s="36" t="s">
        <v>2944</v>
      </c>
      <c r="O645" s="36" t="str">
        <f t="shared" si="47"/>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ОАО «Мобильные ГТЭС» в г. Калининграде на Калининградской ТЭЦ-1</v>
      </c>
      <c r="P645" s="36" t="s">
        <v>2933</v>
      </c>
      <c r="Q645" s="36" t="s">
        <v>109</v>
      </c>
      <c r="R645" s="36" t="s">
        <v>672</v>
      </c>
      <c r="S645" s="36">
        <v>4530857</v>
      </c>
      <c r="T645" s="36">
        <v>839</v>
      </c>
      <c r="U645" s="36" t="s">
        <v>304</v>
      </c>
      <c r="V645" s="45">
        <v>1</v>
      </c>
      <c r="W645" s="46">
        <v>448</v>
      </c>
      <c r="X645" s="46">
        <f t="shared" si="44"/>
        <v>448</v>
      </c>
      <c r="Y645" s="36">
        <v>2015</v>
      </c>
      <c r="Z645" s="36" t="s">
        <v>119</v>
      </c>
      <c r="AA645" s="36">
        <v>2015</v>
      </c>
      <c r="AB645" s="36" t="s">
        <v>119</v>
      </c>
      <c r="AC645" s="47">
        <v>2015</v>
      </c>
      <c r="AD645" s="36" t="s">
        <v>119</v>
      </c>
      <c r="AE645" s="47">
        <v>2015</v>
      </c>
      <c r="AF645" s="36" t="s">
        <v>119</v>
      </c>
      <c r="AG645" s="36">
        <v>2015</v>
      </c>
      <c r="AH645" s="36" t="s">
        <v>100</v>
      </c>
      <c r="AI645" s="36">
        <v>2015</v>
      </c>
      <c r="AJ645" s="36" t="s">
        <v>133</v>
      </c>
      <c r="AK645" s="36" t="s">
        <v>85</v>
      </c>
      <c r="AL645" s="36" t="s">
        <v>86</v>
      </c>
      <c r="AM645" s="36"/>
      <c r="AN645" s="36" t="s">
        <v>88</v>
      </c>
      <c r="AO645" s="36" t="s">
        <v>89</v>
      </c>
      <c r="AP645" s="36" t="s">
        <v>2945</v>
      </c>
      <c r="AQ645" s="29"/>
      <c r="AR645" s="29" t="s">
        <v>718</v>
      </c>
    </row>
    <row r="646" spans="1:44" ht="140.25" hidden="1" customHeight="1" x14ac:dyDescent="0.25">
      <c r="A646" s="42" t="s">
        <v>2946</v>
      </c>
      <c r="B646" s="36">
        <f t="shared" si="37"/>
        <v>609</v>
      </c>
      <c r="C646" s="36" t="s">
        <v>2947</v>
      </c>
      <c r="D646" s="29" t="s">
        <v>2274</v>
      </c>
      <c r="E646" s="36"/>
      <c r="F646" s="36" t="s">
        <v>109</v>
      </c>
      <c r="G646" s="36" t="s">
        <v>109</v>
      </c>
      <c r="H646" s="47" t="s">
        <v>2474</v>
      </c>
      <c r="I646" s="36" t="s">
        <v>72</v>
      </c>
      <c r="J646" s="36" t="str">
        <f t="shared" si="45"/>
        <v>Тех.Дирекция</v>
      </c>
      <c r="K646" s="36" t="str">
        <f t="shared" si="46"/>
        <v>Тех.Дирекция</v>
      </c>
      <c r="L646" s="44" t="s">
        <v>125</v>
      </c>
      <c r="M646" s="36" t="s">
        <v>411</v>
      </c>
      <c r="N646" s="36" t="s">
        <v>778</v>
      </c>
      <c r="O646" s="36" t="str">
        <f t="shared" si="47"/>
        <v>Поставка инверторов</v>
      </c>
      <c r="P646" s="36" t="s">
        <v>779</v>
      </c>
      <c r="Q646" s="36" t="s">
        <v>109</v>
      </c>
      <c r="R646" s="36" t="s">
        <v>337</v>
      </c>
      <c r="S646" s="36">
        <v>3313050</v>
      </c>
      <c r="T646" s="36">
        <v>642</v>
      </c>
      <c r="U646" s="36" t="s">
        <v>147</v>
      </c>
      <c r="V646" s="45">
        <v>1</v>
      </c>
      <c r="W646" s="46">
        <v>603</v>
      </c>
      <c r="X646" s="46">
        <f t="shared" si="44"/>
        <v>603</v>
      </c>
      <c r="Y646" s="36">
        <v>2015</v>
      </c>
      <c r="Z646" s="36" t="s">
        <v>119</v>
      </c>
      <c r="AA646" s="36">
        <v>2015</v>
      </c>
      <c r="AB646" s="36" t="s">
        <v>119</v>
      </c>
      <c r="AC646" s="47">
        <v>2015</v>
      </c>
      <c r="AD646" s="36" t="s">
        <v>119</v>
      </c>
      <c r="AE646" s="47">
        <v>2015</v>
      </c>
      <c r="AF646" s="36" t="s">
        <v>100</v>
      </c>
      <c r="AG646" s="36">
        <v>2015</v>
      </c>
      <c r="AH646" s="36" t="s">
        <v>100</v>
      </c>
      <c r="AI646" s="36">
        <v>2015</v>
      </c>
      <c r="AJ646" s="36" t="s">
        <v>133</v>
      </c>
      <c r="AK646" s="36" t="s">
        <v>136</v>
      </c>
      <c r="AL646" s="36" t="s">
        <v>137</v>
      </c>
      <c r="AM646" s="36" t="s">
        <v>138</v>
      </c>
      <c r="AN646" s="36" t="s">
        <v>88</v>
      </c>
      <c r="AO646" s="36" t="s">
        <v>89</v>
      </c>
      <c r="AP646" s="36"/>
      <c r="AQ646" s="29"/>
      <c r="AR646" s="29" t="s">
        <v>718</v>
      </c>
    </row>
    <row r="647" spans="1:44" ht="75" hidden="1" customHeight="1" x14ac:dyDescent="0.25">
      <c r="A647" s="42" t="s">
        <v>2948</v>
      </c>
      <c r="B647" s="36">
        <f t="shared" si="37"/>
        <v>610</v>
      </c>
      <c r="C647" s="36" t="s">
        <v>2949</v>
      </c>
      <c r="D647" s="29" t="s">
        <v>2469</v>
      </c>
      <c r="E647" s="36"/>
      <c r="F647" s="36">
        <v>8</v>
      </c>
      <c r="G647" s="36"/>
      <c r="H647" s="47" t="s">
        <v>2486</v>
      </c>
      <c r="I647" s="36" t="s">
        <v>72</v>
      </c>
      <c r="J647" s="36" t="str">
        <f t="shared" si="45"/>
        <v>СЭЭО</v>
      </c>
      <c r="K647" s="36" t="str">
        <f t="shared" si="46"/>
        <v>СЭЭО</v>
      </c>
      <c r="L647" s="44">
        <v>35000000000</v>
      </c>
      <c r="M647" s="36" t="s">
        <v>649</v>
      </c>
      <c r="N647" s="36" t="s">
        <v>2950</v>
      </c>
      <c r="O647" s="36" t="str">
        <f t="shared" si="47"/>
        <v>Поставка электрогенератора BDAX62-170ER с комплектом запасных частей</v>
      </c>
      <c r="P647" s="36" t="s">
        <v>779</v>
      </c>
      <c r="Q647" s="36" t="s">
        <v>109</v>
      </c>
      <c r="R647" s="36" t="s">
        <v>659</v>
      </c>
      <c r="S647" s="36">
        <v>3190000</v>
      </c>
      <c r="T647" s="36">
        <v>642</v>
      </c>
      <c r="U647" s="36" t="s">
        <v>147</v>
      </c>
      <c r="V647" s="45">
        <v>1</v>
      </c>
      <c r="W647" s="46">
        <v>120000</v>
      </c>
      <c r="X647" s="46">
        <f t="shared" si="44"/>
        <v>120000</v>
      </c>
      <c r="Y647" s="36">
        <v>2015</v>
      </c>
      <c r="Z647" s="36" t="s">
        <v>119</v>
      </c>
      <c r="AA647" s="36">
        <v>2015</v>
      </c>
      <c r="AB647" s="36" t="s">
        <v>119</v>
      </c>
      <c r="AC647" s="47">
        <v>2015</v>
      </c>
      <c r="AD647" s="36" t="s">
        <v>100</v>
      </c>
      <c r="AE647" s="47">
        <v>2015</v>
      </c>
      <c r="AF647" s="36" t="s">
        <v>310</v>
      </c>
      <c r="AG647" s="36">
        <v>2015</v>
      </c>
      <c r="AH647" s="36" t="s">
        <v>133</v>
      </c>
      <c r="AI647" s="36">
        <v>2015</v>
      </c>
      <c r="AJ647" s="36" t="s">
        <v>135</v>
      </c>
      <c r="AK647" s="36" t="s">
        <v>149</v>
      </c>
      <c r="AL647" s="36" t="s">
        <v>137</v>
      </c>
      <c r="AM647" s="36" t="s">
        <v>138</v>
      </c>
      <c r="AN647" s="36" t="s">
        <v>88</v>
      </c>
      <c r="AO647" s="36" t="s">
        <v>89</v>
      </c>
      <c r="AP647" s="29"/>
      <c r="AQ647" s="29"/>
      <c r="AR647" s="29" t="s">
        <v>718</v>
      </c>
    </row>
    <row r="648" spans="1:44" ht="78" hidden="1" customHeight="1" x14ac:dyDescent="0.25">
      <c r="A648" s="42" t="s">
        <v>2951</v>
      </c>
      <c r="B648" s="36">
        <f t="shared" si="37"/>
        <v>611</v>
      </c>
      <c r="C648" s="36" t="s">
        <v>2952</v>
      </c>
      <c r="D648" s="29" t="s">
        <v>2469</v>
      </c>
      <c r="E648" s="36"/>
      <c r="F648" s="36">
        <v>8</v>
      </c>
      <c r="G648" s="36"/>
      <c r="H648" s="47" t="s">
        <v>2492</v>
      </c>
      <c r="I648" s="36" t="s">
        <v>72</v>
      </c>
      <c r="J648" s="36" t="str">
        <f t="shared" si="45"/>
        <v>ОП Юг</v>
      </c>
      <c r="K648" s="36" t="str">
        <f t="shared" si="46"/>
        <v>ОП Юг</v>
      </c>
      <c r="L648" s="44" t="s">
        <v>733</v>
      </c>
      <c r="M648" s="36" t="s">
        <v>734</v>
      </c>
      <c r="N648" s="36" t="s">
        <v>2953</v>
      </c>
      <c r="O648" s="36" t="str">
        <f t="shared" si="47"/>
        <v>Услуги по техническому обслуживанию и ремонту автомобилей КАМАЗ</v>
      </c>
      <c r="P648" s="36" t="s">
        <v>2954</v>
      </c>
      <c r="Q648" s="36"/>
      <c r="R648" s="36" t="s">
        <v>1134</v>
      </c>
      <c r="S648" s="36">
        <v>5020000</v>
      </c>
      <c r="T648" s="36">
        <v>642</v>
      </c>
      <c r="U648" s="36" t="s">
        <v>147</v>
      </c>
      <c r="V648" s="45">
        <v>1</v>
      </c>
      <c r="W648" s="46">
        <v>750</v>
      </c>
      <c r="X648" s="46">
        <f t="shared" si="44"/>
        <v>750</v>
      </c>
      <c r="Y648" s="36">
        <v>2015</v>
      </c>
      <c r="Z648" s="36" t="s">
        <v>119</v>
      </c>
      <c r="AA648" s="36">
        <v>2015</v>
      </c>
      <c r="AB648" s="36" t="s">
        <v>119</v>
      </c>
      <c r="AC648" s="47">
        <v>2015</v>
      </c>
      <c r="AD648" s="36" t="s">
        <v>100</v>
      </c>
      <c r="AE648" s="47">
        <v>2015</v>
      </c>
      <c r="AF648" s="36" t="s">
        <v>310</v>
      </c>
      <c r="AG648" s="36">
        <v>2015</v>
      </c>
      <c r="AH648" s="36" t="s">
        <v>310</v>
      </c>
      <c r="AI648" s="36">
        <v>2016</v>
      </c>
      <c r="AJ648" s="36" t="s">
        <v>100</v>
      </c>
      <c r="AK648" s="36" t="s">
        <v>136</v>
      </c>
      <c r="AL648" s="36" t="s">
        <v>137</v>
      </c>
      <c r="AM648" s="36" t="s">
        <v>138</v>
      </c>
      <c r="AN648" s="36" t="s">
        <v>88</v>
      </c>
      <c r="AO648" s="36" t="s">
        <v>89</v>
      </c>
      <c r="AP648" s="29"/>
      <c r="AQ648" s="29"/>
      <c r="AR648" s="29" t="s">
        <v>718</v>
      </c>
    </row>
    <row r="649" spans="1:44" ht="127.5" hidden="1" customHeight="1" x14ac:dyDescent="0.25">
      <c r="A649" s="42" t="s">
        <v>2955</v>
      </c>
      <c r="B649" s="36">
        <f t="shared" si="37"/>
        <v>612</v>
      </c>
      <c r="C649" s="36" t="s">
        <v>2956</v>
      </c>
      <c r="D649" s="29" t="s">
        <v>2274</v>
      </c>
      <c r="E649" s="36"/>
      <c r="F649" s="36">
        <v>8</v>
      </c>
      <c r="G649" s="36"/>
      <c r="H649" s="47" t="s">
        <v>1246</v>
      </c>
      <c r="I649" s="36" t="s">
        <v>72</v>
      </c>
      <c r="J649" s="36" t="s">
        <v>1246</v>
      </c>
      <c r="K649" s="36" t="s">
        <v>1246</v>
      </c>
      <c r="L649" s="44" t="s">
        <v>2325</v>
      </c>
      <c r="M649" s="36" t="s">
        <v>728</v>
      </c>
      <c r="N649" s="36" t="s">
        <v>2326</v>
      </c>
      <c r="O649" s="36" t="str">
        <f t="shared" si="47"/>
        <v>Техническое обслуживание и ремонт седельного тягача IVEKO AMT 633910 и автоцистерны по перевозке светлых нефтепродуктов ППЦ 966611</v>
      </c>
      <c r="P649" s="36" t="s">
        <v>2957</v>
      </c>
      <c r="Q649" s="36" t="s">
        <v>109</v>
      </c>
      <c r="R649" s="36" t="s">
        <v>1134</v>
      </c>
      <c r="S649" s="36">
        <v>3410190</v>
      </c>
      <c r="T649" s="36">
        <v>642</v>
      </c>
      <c r="U649" s="36" t="s">
        <v>1251</v>
      </c>
      <c r="V649" s="45">
        <v>1</v>
      </c>
      <c r="W649" s="46">
        <v>95</v>
      </c>
      <c r="X649" s="46">
        <f t="shared" si="44"/>
        <v>95</v>
      </c>
      <c r="Y649" s="36">
        <v>2015</v>
      </c>
      <c r="Z649" s="36" t="s">
        <v>119</v>
      </c>
      <c r="AA649" s="36">
        <v>2015</v>
      </c>
      <c r="AB649" s="36" t="s">
        <v>119</v>
      </c>
      <c r="AC649" s="47">
        <v>2015</v>
      </c>
      <c r="AD649" s="36" t="s">
        <v>100</v>
      </c>
      <c r="AE649" s="47">
        <v>2015</v>
      </c>
      <c r="AF649" s="36" t="s">
        <v>100</v>
      </c>
      <c r="AG649" s="36">
        <v>2015</v>
      </c>
      <c r="AH649" s="36" t="s">
        <v>100</v>
      </c>
      <c r="AI649" s="36">
        <v>2016</v>
      </c>
      <c r="AJ649" s="36" t="s">
        <v>119</v>
      </c>
      <c r="AK649" s="36" t="s">
        <v>247</v>
      </c>
      <c r="AL649" s="36" t="s">
        <v>86</v>
      </c>
      <c r="AM649" s="36" t="s">
        <v>109</v>
      </c>
      <c r="AN649" s="36" t="s">
        <v>88</v>
      </c>
      <c r="AO649" s="36" t="s">
        <v>88</v>
      </c>
      <c r="AP649" s="36"/>
      <c r="AQ649" s="29"/>
      <c r="AR649" s="29" t="s">
        <v>718</v>
      </c>
    </row>
    <row r="650" spans="1:44" ht="115.5" hidden="1" customHeight="1" x14ac:dyDescent="0.25">
      <c r="A650" s="42" t="s">
        <v>2958</v>
      </c>
      <c r="B650" s="36">
        <f t="shared" si="37"/>
        <v>613</v>
      </c>
      <c r="C650" s="36" t="s">
        <v>2959</v>
      </c>
      <c r="D650" s="29" t="s">
        <v>2469</v>
      </c>
      <c r="E650" s="36"/>
      <c r="F650" s="36"/>
      <c r="G650" s="36"/>
      <c r="H650" s="36" t="s">
        <v>607</v>
      </c>
      <c r="I650" s="36" t="s">
        <v>72</v>
      </c>
      <c r="J650" s="36" t="str">
        <f t="shared" ref="J650:J663" si="48">H650</f>
        <v>ОП Крым</v>
      </c>
      <c r="K650" s="36" t="str">
        <f t="shared" ref="K650:K658" si="49">J650</f>
        <v>ОП Крым</v>
      </c>
      <c r="L650" s="44" t="s">
        <v>2313</v>
      </c>
      <c r="M650" s="36" t="s">
        <v>649</v>
      </c>
      <c r="N650" s="36" t="s">
        <v>2960</v>
      </c>
      <c r="O650" s="36" t="str">
        <f t="shared" si="47"/>
        <v>Оказания услуг по техническому обслуживанию и ремонту а/м Fiat Ducato LWB H2 3,5t</v>
      </c>
      <c r="P650" s="36" t="s">
        <v>2961</v>
      </c>
      <c r="Q650" s="36" t="s">
        <v>109</v>
      </c>
      <c r="R650" s="36" t="s">
        <v>1134</v>
      </c>
      <c r="S650" s="36">
        <v>5020020</v>
      </c>
      <c r="T650" s="36">
        <v>642</v>
      </c>
      <c r="U650" s="36" t="s">
        <v>147</v>
      </c>
      <c r="V650" s="45">
        <v>1</v>
      </c>
      <c r="W650" s="46">
        <v>150</v>
      </c>
      <c r="X650" s="46">
        <f t="shared" si="44"/>
        <v>150</v>
      </c>
      <c r="Y650" s="36">
        <v>2015</v>
      </c>
      <c r="Z650" s="36" t="s">
        <v>119</v>
      </c>
      <c r="AA650" s="36">
        <v>2015</v>
      </c>
      <c r="AB650" s="36" t="s">
        <v>119</v>
      </c>
      <c r="AC650" s="36">
        <v>2015</v>
      </c>
      <c r="AD650" s="36" t="s">
        <v>119</v>
      </c>
      <c r="AE650" s="47">
        <v>2015</v>
      </c>
      <c r="AF650" s="36" t="s">
        <v>100</v>
      </c>
      <c r="AG650" s="36">
        <v>2015</v>
      </c>
      <c r="AH650" s="36" t="s">
        <v>310</v>
      </c>
      <c r="AI650" s="36">
        <v>2016</v>
      </c>
      <c r="AJ650" s="36" t="s">
        <v>310</v>
      </c>
      <c r="AK650" s="36" t="s">
        <v>136</v>
      </c>
      <c r="AL650" s="36" t="s">
        <v>137</v>
      </c>
      <c r="AM650" s="36" t="s">
        <v>138</v>
      </c>
      <c r="AN650" s="36" t="s">
        <v>88</v>
      </c>
      <c r="AO650" s="36" t="s">
        <v>89</v>
      </c>
      <c r="AP650" s="36"/>
      <c r="AQ650" s="29"/>
      <c r="AR650" s="29" t="s">
        <v>718</v>
      </c>
    </row>
    <row r="651" spans="1:44" ht="138.75" hidden="1" customHeight="1" x14ac:dyDescent="0.25">
      <c r="A651" s="42" t="s">
        <v>2962</v>
      </c>
      <c r="B651" s="36">
        <f t="shared" ref="B651:B714" si="50">B650+1</f>
        <v>614</v>
      </c>
      <c r="C651" s="36" t="s">
        <v>2963</v>
      </c>
      <c r="D651" s="29" t="s">
        <v>2274</v>
      </c>
      <c r="E651" s="36"/>
      <c r="F651" s="36">
        <v>8</v>
      </c>
      <c r="G651" s="36"/>
      <c r="H651" s="36" t="s">
        <v>420</v>
      </c>
      <c r="I651" s="36" t="s">
        <v>72</v>
      </c>
      <c r="J651" s="36" t="str">
        <f t="shared" si="48"/>
        <v>ОИТС</v>
      </c>
      <c r="K651" s="36" t="str">
        <f t="shared" si="49"/>
        <v>ОИТС</v>
      </c>
      <c r="L651" s="44" t="s">
        <v>125</v>
      </c>
      <c r="M651" s="36" t="s">
        <v>411</v>
      </c>
      <c r="N651" s="36" t="s">
        <v>2964</v>
      </c>
      <c r="O651" s="36" t="str">
        <f t="shared" si="47"/>
        <v>Услуги спутниковой радиосвязи</v>
      </c>
      <c r="P651" s="36" t="s">
        <v>2224</v>
      </c>
      <c r="Q651" s="36" t="s">
        <v>109</v>
      </c>
      <c r="R651" s="36" t="s">
        <v>303</v>
      </c>
      <c r="S651" s="36">
        <v>6420064</v>
      </c>
      <c r="T651" s="36">
        <v>642</v>
      </c>
      <c r="U651" s="36" t="s">
        <v>147</v>
      </c>
      <c r="V651" s="45">
        <v>1</v>
      </c>
      <c r="W651" s="46">
        <v>200</v>
      </c>
      <c r="X651" s="46">
        <f t="shared" si="44"/>
        <v>200</v>
      </c>
      <c r="Y651" s="36">
        <v>2015</v>
      </c>
      <c r="Z651" s="36" t="s">
        <v>119</v>
      </c>
      <c r="AA651" s="36">
        <v>2015</v>
      </c>
      <c r="AB651" s="36" t="s">
        <v>119</v>
      </c>
      <c r="AC651" s="47">
        <v>2015</v>
      </c>
      <c r="AD651" s="36" t="s">
        <v>119</v>
      </c>
      <c r="AE651" s="47">
        <v>2015</v>
      </c>
      <c r="AF651" s="36" t="s">
        <v>100</v>
      </c>
      <c r="AG651" s="36">
        <v>2015</v>
      </c>
      <c r="AH651" s="36" t="s">
        <v>100</v>
      </c>
      <c r="AI651" s="36">
        <v>2016</v>
      </c>
      <c r="AJ651" s="36" t="s">
        <v>100</v>
      </c>
      <c r="AK651" s="36" t="s">
        <v>85</v>
      </c>
      <c r="AL651" s="36" t="s">
        <v>86</v>
      </c>
      <c r="AM651" s="36" t="s">
        <v>138</v>
      </c>
      <c r="AN651" s="36" t="s">
        <v>88</v>
      </c>
      <c r="AO651" s="36" t="s">
        <v>89</v>
      </c>
      <c r="AP651" s="36" t="s">
        <v>2965</v>
      </c>
      <c r="AQ651" s="29"/>
      <c r="AR651" s="29" t="s">
        <v>835</v>
      </c>
    </row>
    <row r="652" spans="1:44" ht="120" hidden="1" customHeight="1" x14ac:dyDescent="0.25">
      <c r="A652" s="42" t="s">
        <v>2966</v>
      </c>
      <c r="B652" s="36">
        <f t="shared" si="50"/>
        <v>615</v>
      </c>
      <c r="C652" s="36" t="s">
        <v>2967</v>
      </c>
      <c r="D652" s="29" t="s">
        <v>2469</v>
      </c>
      <c r="E652" s="36"/>
      <c r="F652" s="36"/>
      <c r="G652" s="36"/>
      <c r="H652" s="36" t="s">
        <v>607</v>
      </c>
      <c r="I652" s="36" t="s">
        <v>72</v>
      </c>
      <c r="J652" s="36" t="str">
        <f t="shared" si="48"/>
        <v>ОП Крым</v>
      </c>
      <c r="K652" s="36" t="str">
        <f t="shared" si="49"/>
        <v>ОП Крым</v>
      </c>
      <c r="L652" s="44" t="s">
        <v>2313</v>
      </c>
      <c r="M652" s="36" t="s">
        <v>649</v>
      </c>
      <c r="N652" s="36" t="s">
        <v>2968</v>
      </c>
      <c r="O652" s="36" t="str">
        <f t="shared" si="47"/>
        <v>Оказание услуг по техническому обслуживанию и ремонту автомобиля Шевроле «Нива», находящегося в эксплуатации в Обособленном «Мобильные ГТЭС Крым»</v>
      </c>
      <c r="P652" s="36" t="s">
        <v>2961</v>
      </c>
      <c r="Q652" s="36" t="s">
        <v>109</v>
      </c>
      <c r="R652" s="36" t="s">
        <v>2870</v>
      </c>
      <c r="S652" s="36">
        <v>9460000</v>
      </c>
      <c r="T652" s="36">
        <v>642</v>
      </c>
      <c r="U652" s="36" t="s">
        <v>147</v>
      </c>
      <c r="V652" s="45">
        <v>1</v>
      </c>
      <c r="W652" s="46">
        <v>150</v>
      </c>
      <c r="X652" s="46">
        <f t="shared" si="44"/>
        <v>150</v>
      </c>
      <c r="Y652" s="36">
        <v>2015</v>
      </c>
      <c r="Z652" s="36" t="s">
        <v>100</v>
      </c>
      <c r="AA652" s="36">
        <v>2015</v>
      </c>
      <c r="AB652" s="36" t="s">
        <v>100</v>
      </c>
      <c r="AC652" s="36">
        <v>2015</v>
      </c>
      <c r="AD652" s="36" t="s">
        <v>100</v>
      </c>
      <c r="AE652" s="47">
        <v>2015</v>
      </c>
      <c r="AF652" s="36" t="s">
        <v>310</v>
      </c>
      <c r="AG652" s="36">
        <v>2015</v>
      </c>
      <c r="AH652" s="36" t="s">
        <v>310</v>
      </c>
      <c r="AI652" s="36">
        <v>2016</v>
      </c>
      <c r="AJ652" s="36" t="s">
        <v>310</v>
      </c>
      <c r="AK652" s="36" t="s">
        <v>136</v>
      </c>
      <c r="AL652" s="36" t="s">
        <v>137</v>
      </c>
      <c r="AM652" s="36" t="s">
        <v>138</v>
      </c>
      <c r="AN652" s="36" t="s">
        <v>88</v>
      </c>
      <c r="AO652" s="36" t="s">
        <v>89</v>
      </c>
      <c r="AP652" s="36"/>
      <c r="AQ652" s="29"/>
      <c r="AR652" s="29" t="s">
        <v>835</v>
      </c>
    </row>
    <row r="653" spans="1:44" ht="138.75" hidden="1" customHeight="1" x14ac:dyDescent="0.25">
      <c r="A653" s="42" t="s">
        <v>2969</v>
      </c>
      <c r="B653" s="36">
        <f t="shared" si="50"/>
        <v>616</v>
      </c>
      <c r="C653" s="36" t="s">
        <v>2970</v>
      </c>
      <c r="D653" s="29" t="s">
        <v>2274</v>
      </c>
      <c r="E653" s="36"/>
      <c r="F653" s="36">
        <v>8</v>
      </c>
      <c r="G653" s="36"/>
      <c r="H653" s="36" t="s">
        <v>2151</v>
      </c>
      <c r="I653" s="36" t="s">
        <v>72</v>
      </c>
      <c r="J653" s="36" t="str">
        <f t="shared" si="48"/>
        <v>Служба по автотранспорту</v>
      </c>
      <c r="K653" s="36" t="str">
        <f t="shared" si="49"/>
        <v>Служба по автотранспорту</v>
      </c>
      <c r="L653" s="44" t="s">
        <v>125</v>
      </c>
      <c r="M653" s="36" t="s">
        <v>411</v>
      </c>
      <c r="N653" s="36" t="s">
        <v>2971</v>
      </c>
      <c r="O653" s="36" t="str">
        <f t="shared" si="47"/>
        <v>Поставка илососной машины на шасси КамАЗ (или аналог)</v>
      </c>
      <c r="P653" s="36" t="s">
        <v>2214</v>
      </c>
      <c r="Q653" s="36" t="s">
        <v>109</v>
      </c>
      <c r="R653" s="36">
        <v>50</v>
      </c>
      <c r="S653" s="36">
        <v>5010020</v>
      </c>
      <c r="T653" s="36">
        <v>796</v>
      </c>
      <c r="U653" s="36" t="s">
        <v>245</v>
      </c>
      <c r="V653" s="45">
        <v>1</v>
      </c>
      <c r="W653" s="46">
        <v>4400</v>
      </c>
      <c r="X653" s="46">
        <f t="shared" si="44"/>
        <v>4400</v>
      </c>
      <c r="Y653" s="36">
        <v>2015</v>
      </c>
      <c r="Z653" s="36" t="s">
        <v>100</v>
      </c>
      <c r="AA653" s="36">
        <v>2015</v>
      </c>
      <c r="AB653" s="36" t="s">
        <v>100</v>
      </c>
      <c r="AC653" s="36">
        <v>2015</v>
      </c>
      <c r="AD653" s="36" t="s">
        <v>100</v>
      </c>
      <c r="AE653" s="47">
        <v>2015</v>
      </c>
      <c r="AF653" s="36" t="s">
        <v>310</v>
      </c>
      <c r="AG653" s="36">
        <v>2015</v>
      </c>
      <c r="AH653" s="36" t="s">
        <v>310</v>
      </c>
      <c r="AI653" s="36">
        <v>2015</v>
      </c>
      <c r="AJ653" s="36" t="s">
        <v>133</v>
      </c>
      <c r="AK653" s="36" t="s">
        <v>136</v>
      </c>
      <c r="AL653" s="36" t="s">
        <v>137</v>
      </c>
      <c r="AM653" s="36" t="s">
        <v>138</v>
      </c>
      <c r="AN653" s="36" t="s">
        <v>88</v>
      </c>
      <c r="AO653" s="36" t="s">
        <v>89</v>
      </c>
      <c r="AP653" s="36"/>
      <c r="AQ653" s="29"/>
      <c r="AR653" s="29" t="s">
        <v>835</v>
      </c>
    </row>
    <row r="654" spans="1:44" ht="138.75" hidden="1" customHeight="1" x14ac:dyDescent="0.25">
      <c r="A654" s="42" t="s">
        <v>2972</v>
      </c>
      <c r="B654" s="36">
        <f t="shared" si="50"/>
        <v>617</v>
      </c>
      <c r="C654" s="36" t="s">
        <v>2973</v>
      </c>
      <c r="D654" s="29" t="s">
        <v>2274</v>
      </c>
      <c r="E654" s="36"/>
      <c r="F654" s="36">
        <v>8</v>
      </c>
      <c r="G654" s="36"/>
      <c r="H654" s="36" t="s">
        <v>2151</v>
      </c>
      <c r="I654" s="36" t="s">
        <v>72</v>
      </c>
      <c r="J654" s="36" t="str">
        <f t="shared" si="48"/>
        <v>Служба по автотранспорту</v>
      </c>
      <c r="K654" s="36" t="str">
        <f t="shared" si="49"/>
        <v>Служба по автотранспорту</v>
      </c>
      <c r="L654" s="44" t="s">
        <v>125</v>
      </c>
      <c r="M654" s="36" t="s">
        <v>411</v>
      </c>
      <c r="N654" s="36" t="s">
        <v>2974</v>
      </c>
      <c r="O654" s="36" t="str">
        <f t="shared" si="47"/>
        <v>Поставка нефтесборщика на шасси КамАЗ (или аналог)</v>
      </c>
      <c r="P654" s="36" t="s">
        <v>2214</v>
      </c>
      <c r="Q654" s="36" t="s">
        <v>109</v>
      </c>
      <c r="R654" s="36">
        <v>50</v>
      </c>
      <c r="S654" s="36">
        <v>5010020</v>
      </c>
      <c r="T654" s="36">
        <v>796</v>
      </c>
      <c r="U654" s="36" t="s">
        <v>245</v>
      </c>
      <c r="V654" s="45">
        <v>1</v>
      </c>
      <c r="W654" s="46">
        <v>4400</v>
      </c>
      <c r="X654" s="46">
        <f t="shared" si="44"/>
        <v>4400</v>
      </c>
      <c r="Y654" s="36">
        <v>2015</v>
      </c>
      <c r="Z654" s="36" t="s">
        <v>100</v>
      </c>
      <c r="AA654" s="36">
        <v>2015</v>
      </c>
      <c r="AB654" s="36" t="s">
        <v>100</v>
      </c>
      <c r="AC654" s="36">
        <v>2015</v>
      </c>
      <c r="AD654" s="36" t="s">
        <v>100</v>
      </c>
      <c r="AE654" s="47">
        <v>2015</v>
      </c>
      <c r="AF654" s="36" t="s">
        <v>310</v>
      </c>
      <c r="AG654" s="36">
        <v>2015</v>
      </c>
      <c r="AH654" s="36" t="s">
        <v>310</v>
      </c>
      <c r="AI654" s="36">
        <v>2015</v>
      </c>
      <c r="AJ654" s="36" t="s">
        <v>133</v>
      </c>
      <c r="AK654" s="36" t="s">
        <v>136</v>
      </c>
      <c r="AL654" s="36" t="s">
        <v>137</v>
      </c>
      <c r="AM654" s="36" t="s">
        <v>138</v>
      </c>
      <c r="AN654" s="36" t="s">
        <v>88</v>
      </c>
      <c r="AO654" s="36" t="s">
        <v>89</v>
      </c>
      <c r="AP654" s="36"/>
      <c r="AQ654" s="29"/>
      <c r="AR654" s="29" t="s">
        <v>835</v>
      </c>
    </row>
    <row r="655" spans="1:44" ht="138.75" hidden="1" customHeight="1" x14ac:dyDescent="0.25">
      <c r="A655" s="42" t="s">
        <v>2975</v>
      </c>
      <c r="B655" s="36">
        <f t="shared" si="50"/>
        <v>618</v>
      </c>
      <c r="C655" s="36" t="s">
        <v>2976</v>
      </c>
      <c r="D655" s="29" t="s">
        <v>2274</v>
      </c>
      <c r="E655" s="36"/>
      <c r="F655" s="36">
        <v>8</v>
      </c>
      <c r="G655" s="36"/>
      <c r="H655" s="36" t="s">
        <v>842</v>
      </c>
      <c r="I655" s="36" t="s">
        <v>72</v>
      </c>
      <c r="J655" s="36" t="str">
        <f t="shared" si="48"/>
        <v>СТО</v>
      </c>
      <c r="K655" s="36" t="str">
        <f t="shared" si="49"/>
        <v>СТО</v>
      </c>
      <c r="L655" s="44" t="s">
        <v>125</v>
      </c>
      <c r="M655" s="36" t="s">
        <v>411</v>
      </c>
      <c r="N655" s="36" t="s">
        <v>2977</v>
      </c>
      <c r="O655" s="36" t="str">
        <f t="shared" si="47"/>
        <v>Поставка  покрытия вспучивающегося огнезащитного</v>
      </c>
      <c r="P655" s="36" t="s">
        <v>2978</v>
      </c>
      <c r="Q655" s="36" t="s">
        <v>109</v>
      </c>
      <c r="R655" s="36" t="s">
        <v>854</v>
      </c>
      <c r="S655" s="36">
        <v>5150700</v>
      </c>
      <c r="T655" s="36">
        <v>166</v>
      </c>
      <c r="U655" s="36" t="s">
        <v>2979</v>
      </c>
      <c r="V655" s="45">
        <v>3600</v>
      </c>
      <c r="W655" s="46">
        <v>800</v>
      </c>
      <c r="X655" s="46">
        <f t="shared" si="44"/>
        <v>800</v>
      </c>
      <c r="Y655" s="36">
        <v>2015</v>
      </c>
      <c r="Z655" s="36" t="s">
        <v>100</v>
      </c>
      <c r="AA655" s="36">
        <v>2015</v>
      </c>
      <c r="AB655" s="36" t="s">
        <v>100</v>
      </c>
      <c r="AC655" s="36">
        <v>2015</v>
      </c>
      <c r="AD655" s="36" t="s">
        <v>100</v>
      </c>
      <c r="AE655" s="47">
        <v>2015</v>
      </c>
      <c r="AF655" s="36" t="s">
        <v>100</v>
      </c>
      <c r="AG655" s="36">
        <v>2015</v>
      </c>
      <c r="AH655" s="36" t="s">
        <v>100</v>
      </c>
      <c r="AI655" s="36">
        <v>2015</v>
      </c>
      <c r="AJ655" s="36" t="s">
        <v>100</v>
      </c>
      <c r="AK655" s="36" t="s">
        <v>85</v>
      </c>
      <c r="AL655" s="36" t="s">
        <v>86</v>
      </c>
      <c r="AM655" s="36"/>
      <c r="AN655" s="36" t="s">
        <v>88</v>
      </c>
      <c r="AO655" s="36" t="s">
        <v>89</v>
      </c>
      <c r="AP655" s="36" t="s">
        <v>2980</v>
      </c>
      <c r="AQ655" s="29"/>
      <c r="AR655" s="29" t="s">
        <v>835</v>
      </c>
    </row>
    <row r="656" spans="1:44" ht="127.5" hidden="1" customHeight="1" x14ac:dyDescent="0.25">
      <c r="A656" s="42" t="s">
        <v>2981</v>
      </c>
      <c r="B656" s="36">
        <f t="shared" si="50"/>
        <v>619</v>
      </c>
      <c r="C656" s="36" t="s">
        <v>2982</v>
      </c>
      <c r="D656" s="29" t="s">
        <v>2274</v>
      </c>
      <c r="E656" s="36"/>
      <c r="F656" s="36">
        <v>8</v>
      </c>
      <c r="G656" s="36"/>
      <c r="H656" s="36" t="s">
        <v>554</v>
      </c>
      <c r="I656" s="36" t="s">
        <v>72</v>
      </c>
      <c r="J656" s="36" t="str">
        <f t="shared" si="48"/>
        <v>ПТО</v>
      </c>
      <c r="K656" s="36" t="str">
        <f t="shared" si="49"/>
        <v>ПТО</v>
      </c>
      <c r="L656" s="44" t="s">
        <v>2983</v>
      </c>
      <c r="M656" s="36" t="s">
        <v>2984</v>
      </c>
      <c r="N656" s="36" t="s">
        <v>2985</v>
      </c>
      <c r="O656" s="36" t="str">
        <f t="shared" si="47"/>
        <v>Услуга по адаптации и сопровождению информационно-справочной системы (ИСС)</v>
      </c>
      <c r="P656" s="36" t="s">
        <v>2986</v>
      </c>
      <c r="Q656" s="36" t="s">
        <v>109</v>
      </c>
      <c r="R656" s="36" t="s">
        <v>337</v>
      </c>
      <c r="S656" s="36">
        <v>7220000</v>
      </c>
      <c r="T656" s="36">
        <v>642</v>
      </c>
      <c r="U656" s="36" t="s">
        <v>147</v>
      </c>
      <c r="V656" s="45">
        <v>1</v>
      </c>
      <c r="W656" s="46">
        <v>300</v>
      </c>
      <c r="X656" s="46">
        <f t="shared" si="44"/>
        <v>300</v>
      </c>
      <c r="Y656" s="36">
        <v>2015</v>
      </c>
      <c r="Z656" s="36" t="s">
        <v>310</v>
      </c>
      <c r="AA656" s="36">
        <v>2015</v>
      </c>
      <c r="AB656" s="36" t="s">
        <v>310</v>
      </c>
      <c r="AC656" s="36">
        <v>2015</v>
      </c>
      <c r="AD656" s="36" t="s">
        <v>310</v>
      </c>
      <c r="AE656" s="47">
        <v>2015</v>
      </c>
      <c r="AF656" s="36" t="s">
        <v>2187</v>
      </c>
      <c r="AG656" s="36">
        <v>2016</v>
      </c>
      <c r="AH656" s="36" t="s">
        <v>99</v>
      </c>
      <c r="AI656" s="36">
        <v>2016</v>
      </c>
      <c r="AJ656" s="36" t="s">
        <v>135</v>
      </c>
      <c r="AK656" s="36" t="s">
        <v>136</v>
      </c>
      <c r="AL656" s="36" t="s">
        <v>137</v>
      </c>
      <c r="AM656" s="36" t="s">
        <v>138</v>
      </c>
      <c r="AN656" s="36" t="s">
        <v>88</v>
      </c>
      <c r="AO656" s="36" t="s">
        <v>89</v>
      </c>
      <c r="AP656" s="36"/>
      <c r="AQ656" s="29"/>
      <c r="AR656" s="29" t="s">
        <v>812</v>
      </c>
    </row>
    <row r="657" spans="1:44" ht="230.25" hidden="1" customHeight="1" x14ac:dyDescent="0.25">
      <c r="A657" s="42" t="s">
        <v>2987</v>
      </c>
      <c r="B657" s="36">
        <f t="shared" si="50"/>
        <v>620</v>
      </c>
      <c r="C657" s="36" t="s">
        <v>2988</v>
      </c>
      <c r="D657" s="29" t="s">
        <v>2274</v>
      </c>
      <c r="E657" s="36"/>
      <c r="F657" s="36" t="s">
        <v>109</v>
      </c>
      <c r="G657" s="36" t="s">
        <v>109</v>
      </c>
      <c r="H657" s="47" t="s">
        <v>1623</v>
      </c>
      <c r="I657" s="36" t="s">
        <v>72</v>
      </c>
      <c r="J657" s="36" t="str">
        <f t="shared" si="48"/>
        <v>ОП Калининград</v>
      </c>
      <c r="K657" s="36" t="str">
        <f t="shared" si="49"/>
        <v>ОП Калининград</v>
      </c>
      <c r="L657" s="44" t="s">
        <v>739</v>
      </c>
      <c r="M657" s="36" t="s">
        <v>890</v>
      </c>
      <c r="N657" s="36" t="s">
        <v>2989</v>
      </c>
      <c r="O657" s="36" t="str">
        <f t="shared" si="47"/>
        <v>Заключение договора поставки программного обеспечения и ключа электронной цифровой подписи для предоставления сведений в электронной форме таможенным органам при осуществлении электронного декларирования в Обособленном подразделении «Мобильные ГТЭС Калининград»</v>
      </c>
      <c r="P657" s="36" t="s">
        <v>2990</v>
      </c>
      <c r="Q657" s="36" t="s">
        <v>109</v>
      </c>
      <c r="R657" s="36" t="s">
        <v>2991</v>
      </c>
      <c r="S657" s="36">
        <v>7260000</v>
      </c>
      <c r="T657" s="36">
        <v>642</v>
      </c>
      <c r="U657" s="36" t="s">
        <v>147</v>
      </c>
      <c r="V657" s="45">
        <v>1</v>
      </c>
      <c r="W657" s="46">
        <v>24</v>
      </c>
      <c r="X657" s="46">
        <f t="shared" si="44"/>
        <v>24</v>
      </c>
      <c r="Y657" s="36">
        <v>2015</v>
      </c>
      <c r="Z657" s="36" t="s">
        <v>100</v>
      </c>
      <c r="AA657" s="36">
        <v>2015</v>
      </c>
      <c r="AB657" s="36" t="s">
        <v>100</v>
      </c>
      <c r="AC657" s="47">
        <v>2015</v>
      </c>
      <c r="AD657" s="36" t="s">
        <v>100</v>
      </c>
      <c r="AE657" s="47">
        <v>2015</v>
      </c>
      <c r="AF657" s="36" t="s">
        <v>310</v>
      </c>
      <c r="AG657" s="36">
        <v>2015</v>
      </c>
      <c r="AH657" s="36" t="s">
        <v>310</v>
      </c>
      <c r="AI657" s="36">
        <v>2015</v>
      </c>
      <c r="AJ657" s="36" t="s">
        <v>133</v>
      </c>
      <c r="AK657" s="36" t="s">
        <v>247</v>
      </c>
      <c r="AL657" s="36" t="s">
        <v>86</v>
      </c>
      <c r="AM657" s="36"/>
      <c r="AN657" s="36" t="s">
        <v>88</v>
      </c>
      <c r="AO657" s="36" t="s">
        <v>89</v>
      </c>
      <c r="AP657" s="36"/>
      <c r="AQ657" s="29"/>
      <c r="AR657" s="29" t="s">
        <v>812</v>
      </c>
    </row>
    <row r="658" spans="1:44" ht="123.75" hidden="1" customHeight="1" x14ac:dyDescent="0.25">
      <c r="A658" s="42" t="s">
        <v>2992</v>
      </c>
      <c r="B658" s="36">
        <f t="shared" si="50"/>
        <v>621</v>
      </c>
      <c r="C658" s="36" t="s">
        <v>2993</v>
      </c>
      <c r="D658" s="29" t="s">
        <v>2469</v>
      </c>
      <c r="E658" s="36"/>
      <c r="F658" s="36"/>
      <c r="G658" s="36"/>
      <c r="H658" s="36" t="s">
        <v>607</v>
      </c>
      <c r="I658" s="36" t="s">
        <v>72</v>
      </c>
      <c r="J658" s="36" t="str">
        <f t="shared" si="48"/>
        <v>ОП Крым</v>
      </c>
      <c r="K658" s="36" t="str">
        <f t="shared" si="49"/>
        <v>ОП Крым</v>
      </c>
      <c r="L658" s="44" t="s">
        <v>2313</v>
      </c>
      <c r="M658" s="36" t="s">
        <v>649</v>
      </c>
      <c r="N658" s="36" t="s">
        <v>2994</v>
      </c>
      <c r="O658" s="36" t="str">
        <f t="shared" si="47"/>
        <v>Поставка материалов для технического обслуживания кровли укрытий ГТУ Обособленного подразделения «Мобильные ГТЭС Крым»</v>
      </c>
      <c r="P658" s="36" t="s">
        <v>2995</v>
      </c>
      <c r="Q658" s="36" t="s">
        <v>109</v>
      </c>
      <c r="R658" s="36" t="s">
        <v>2756</v>
      </c>
      <c r="S658" s="36">
        <v>3190330</v>
      </c>
      <c r="T658" s="36">
        <v>642</v>
      </c>
      <c r="U658" s="36" t="s">
        <v>147</v>
      </c>
      <c r="V658" s="45">
        <v>1</v>
      </c>
      <c r="W658" s="46">
        <v>99.995999999999995</v>
      </c>
      <c r="X658" s="46">
        <f t="shared" si="44"/>
        <v>99.995999999999995</v>
      </c>
      <c r="Y658" s="36">
        <v>2015</v>
      </c>
      <c r="Z658" s="36" t="s">
        <v>100</v>
      </c>
      <c r="AA658" s="36">
        <v>2015</v>
      </c>
      <c r="AB658" s="36" t="s">
        <v>100</v>
      </c>
      <c r="AC658" s="36">
        <v>2015</v>
      </c>
      <c r="AD658" s="36" t="s">
        <v>100</v>
      </c>
      <c r="AE658" s="47">
        <v>2015</v>
      </c>
      <c r="AF658" s="36" t="s">
        <v>100</v>
      </c>
      <c r="AG658" s="36">
        <v>2015</v>
      </c>
      <c r="AH658" s="36" t="s">
        <v>100</v>
      </c>
      <c r="AI658" s="36">
        <v>2015</v>
      </c>
      <c r="AJ658" s="36" t="s">
        <v>100</v>
      </c>
      <c r="AK658" s="36" t="s">
        <v>247</v>
      </c>
      <c r="AL658" s="36" t="s">
        <v>86</v>
      </c>
      <c r="AM658" s="36"/>
      <c r="AN658" s="36" t="s">
        <v>88</v>
      </c>
      <c r="AO658" s="36" t="s">
        <v>89</v>
      </c>
      <c r="AP658" s="36"/>
      <c r="AQ658" s="29"/>
      <c r="AR658" s="29" t="s">
        <v>812</v>
      </c>
    </row>
    <row r="659" spans="1:44" ht="75" hidden="1" customHeight="1" x14ac:dyDescent="0.25">
      <c r="A659" s="42" t="s">
        <v>2996</v>
      </c>
      <c r="B659" s="36">
        <f t="shared" si="50"/>
        <v>622</v>
      </c>
      <c r="C659" s="36" t="s">
        <v>2997</v>
      </c>
      <c r="D659" s="29" t="s">
        <v>2469</v>
      </c>
      <c r="E659" s="36"/>
      <c r="F659" s="36">
        <v>8</v>
      </c>
      <c r="G659" s="36"/>
      <c r="H659" s="47" t="s">
        <v>973</v>
      </c>
      <c r="I659" s="36" t="s">
        <v>72</v>
      </c>
      <c r="J659" s="36" t="str">
        <f t="shared" si="48"/>
        <v>ОП-Юг</v>
      </c>
      <c r="K659" s="36" t="s">
        <v>973</v>
      </c>
      <c r="L659" s="44" t="s">
        <v>733</v>
      </c>
      <c r="M659" s="36" t="s">
        <v>865</v>
      </c>
      <c r="N659" s="36" t="s">
        <v>2998</v>
      </c>
      <c r="O659" s="36" t="str">
        <f t="shared" si="47"/>
        <v>Услуги по переподготовке водителя Обособленного подразделения с категории «В» на категорию «С»</v>
      </c>
      <c r="P659" s="36" t="s">
        <v>2999</v>
      </c>
      <c r="Q659" s="36"/>
      <c r="R659" s="36" t="s">
        <v>1077</v>
      </c>
      <c r="S659" s="36">
        <v>804000</v>
      </c>
      <c r="T659" s="36">
        <v>642</v>
      </c>
      <c r="U659" s="36" t="s">
        <v>147</v>
      </c>
      <c r="V659" s="45">
        <v>1</v>
      </c>
      <c r="W659" s="46">
        <v>26.5</v>
      </c>
      <c r="X659" s="46">
        <f t="shared" si="44"/>
        <v>26.5</v>
      </c>
      <c r="Y659" s="36">
        <v>2015</v>
      </c>
      <c r="Z659" s="36" t="s">
        <v>100</v>
      </c>
      <c r="AA659" s="36">
        <v>2015</v>
      </c>
      <c r="AB659" s="36" t="s">
        <v>100</v>
      </c>
      <c r="AC659" s="47">
        <v>2015</v>
      </c>
      <c r="AD659" s="36" t="s">
        <v>310</v>
      </c>
      <c r="AE659" s="47">
        <v>2015</v>
      </c>
      <c r="AF659" s="36" t="s">
        <v>310</v>
      </c>
      <c r="AG659" s="36">
        <v>2015</v>
      </c>
      <c r="AH659" s="36" t="s">
        <v>310</v>
      </c>
      <c r="AI659" s="36">
        <v>2015</v>
      </c>
      <c r="AJ659" s="36" t="s">
        <v>135</v>
      </c>
      <c r="AK659" s="36" t="s">
        <v>247</v>
      </c>
      <c r="AL659" s="36" t="s">
        <v>86</v>
      </c>
      <c r="AM659" s="36"/>
      <c r="AN659" s="36" t="s">
        <v>88</v>
      </c>
      <c r="AO659" s="36" t="s">
        <v>89</v>
      </c>
      <c r="AP659" s="36"/>
      <c r="AQ659" s="29"/>
      <c r="AR659" s="29" t="s">
        <v>812</v>
      </c>
    </row>
    <row r="660" spans="1:44" ht="123.75" hidden="1" customHeight="1" x14ac:dyDescent="0.25">
      <c r="A660" s="42" t="s">
        <v>3000</v>
      </c>
      <c r="B660" s="36">
        <f t="shared" si="50"/>
        <v>623</v>
      </c>
      <c r="C660" s="36" t="s">
        <v>3001</v>
      </c>
      <c r="D660" s="29" t="s">
        <v>2469</v>
      </c>
      <c r="E660" s="36"/>
      <c r="F660" s="36"/>
      <c r="G660" s="36"/>
      <c r="H660" s="36" t="s">
        <v>607</v>
      </c>
      <c r="I660" s="36" t="s">
        <v>72</v>
      </c>
      <c r="J660" s="36" t="str">
        <f t="shared" si="48"/>
        <v>ОП Крым</v>
      </c>
      <c r="K660" s="36" t="str">
        <f>J660</f>
        <v>ОП Крым</v>
      </c>
      <c r="L660" s="44" t="s">
        <v>2313</v>
      </c>
      <c r="M660" s="36" t="s">
        <v>649</v>
      </c>
      <c r="N660" s="36" t="s">
        <v>3002</v>
      </c>
      <c r="O660" s="36" t="str">
        <f t="shared" si="47"/>
        <v>Оказание услуг по техническому обслуживанию и ремонту легкового автомобиля Mitsubishi Pajero 3,8L</v>
      </c>
      <c r="P660" s="36" t="s">
        <v>3003</v>
      </c>
      <c r="Q660" s="36" t="s">
        <v>109</v>
      </c>
      <c r="R660" s="36" t="s">
        <v>1134</v>
      </c>
      <c r="S660" s="36">
        <v>5020020</v>
      </c>
      <c r="T660" s="36">
        <v>642</v>
      </c>
      <c r="U660" s="36" t="s">
        <v>147</v>
      </c>
      <c r="V660" s="45">
        <v>1</v>
      </c>
      <c r="W660" s="46">
        <v>300</v>
      </c>
      <c r="X660" s="46">
        <f t="shared" si="44"/>
        <v>300</v>
      </c>
      <c r="Y660" s="36">
        <v>2015</v>
      </c>
      <c r="Z660" s="36" t="s">
        <v>100</v>
      </c>
      <c r="AA660" s="36">
        <v>2015</v>
      </c>
      <c r="AB660" s="36" t="s">
        <v>100</v>
      </c>
      <c r="AC660" s="36">
        <v>2015</v>
      </c>
      <c r="AD660" s="36" t="s">
        <v>100</v>
      </c>
      <c r="AE660" s="47">
        <v>2015</v>
      </c>
      <c r="AF660" s="36" t="s">
        <v>310</v>
      </c>
      <c r="AG660" s="36">
        <v>2015</v>
      </c>
      <c r="AH660" s="36" t="s">
        <v>133</v>
      </c>
      <c r="AI660" s="36">
        <v>2016</v>
      </c>
      <c r="AJ660" s="36" t="s">
        <v>133</v>
      </c>
      <c r="AK660" s="36" t="s">
        <v>136</v>
      </c>
      <c r="AL660" s="36" t="s">
        <v>137</v>
      </c>
      <c r="AM660" s="36" t="s">
        <v>138</v>
      </c>
      <c r="AN660" s="36" t="s">
        <v>88</v>
      </c>
      <c r="AO660" s="36" t="s">
        <v>89</v>
      </c>
      <c r="AP660" s="36"/>
      <c r="AQ660" s="29"/>
      <c r="AR660" s="29" t="s">
        <v>812</v>
      </c>
    </row>
    <row r="661" spans="1:44" ht="75" hidden="1" customHeight="1" x14ac:dyDescent="0.25">
      <c r="A661" s="42" t="s">
        <v>3004</v>
      </c>
      <c r="B661" s="36">
        <f t="shared" si="50"/>
        <v>624</v>
      </c>
      <c r="C661" s="36" t="s">
        <v>3005</v>
      </c>
      <c r="D661" s="29" t="s">
        <v>2469</v>
      </c>
      <c r="E661" s="36"/>
      <c r="F661" s="36">
        <v>8</v>
      </c>
      <c r="G661" s="36"/>
      <c r="H661" s="47" t="s">
        <v>607</v>
      </c>
      <c r="I661" s="36" t="s">
        <v>72</v>
      </c>
      <c r="J661" s="36" t="str">
        <f t="shared" si="48"/>
        <v>ОП Крым</v>
      </c>
      <c r="K661" s="36" t="str">
        <f>J661</f>
        <v>ОП Крым</v>
      </c>
      <c r="L661" s="44" t="s">
        <v>2313</v>
      </c>
      <c r="M661" s="36" t="s">
        <v>649</v>
      </c>
      <c r="N661" s="36" t="s">
        <v>1944</v>
      </c>
      <c r="O661" s="36" t="s">
        <v>636</v>
      </c>
      <c r="P661" s="36" t="s">
        <v>3006</v>
      </c>
      <c r="Q661" s="36"/>
      <c r="R661" s="36" t="s">
        <v>277</v>
      </c>
      <c r="S661" s="36">
        <v>4010419</v>
      </c>
      <c r="T661" s="36">
        <v>642</v>
      </c>
      <c r="U661" s="36" t="s">
        <v>147</v>
      </c>
      <c r="V661" s="45">
        <v>1</v>
      </c>
      <c r="W661" s="46">
        <f>3.47*12*110</f>
        <v>4580.3999999999996</v>
      </c>
      <c r="X661" s="46">
        <f t="shared" si="44"/>
        <v>4580.3999999999996</v>
      </c>
      <c r="Y661" s="36">
        <v>2015</v>
      </c>
      <c r="Z661" s="36" t="s">
        <v>100</v>
      </c>
      <c r="AA661" s="36">
        <v>2015</v>
      </c>
      <c r="AB661" s="36" t="s">
        <v>100</v>
      </c>
      <c r="AC661" s="36">
        <v>2015</v>
      </c>
      <c r="AD661" s="36" t="s">
        <v>100</v>
      </c>
      <c r="AE661" s="47">
        <v>2015</v>
      </c>
      <c r="AF661" s="36" t="s">
        <v>310</v>
      </c>
      <c r="AG661" s="36">
        <v>2015</v>
      </c>
      <c r="AH661" s="36" t="s">
        <v>310</v>
      </c>
      <c r="AI661" s="36">
        <v>2015</v>
      </c>
      <c r="AJ661" s="36" t="s">
        <v>135</v>
      </c>
      <c r="AK661" s="36" t="s">
        <v>85</v>
      </c>
      <c r="AL661" s="36" t="s">
        <v>86</v>
      </c>
      <c r="AM661" s="36"/>
      <c r="AN661" s="36" t="s">
        <v>88</v>
      </c>
      <c r="AO661" s="36" t="s">
        <v>89</v>
      </c>
      <c r="AP661" s="36" t="s">
        <v>3007</v>
      </c>
      <c r="AQ661" s="36"/>
      <c r="AR661" s="29" t="s">
        <v>812</v>
      </c>
    </row>
    <row r="662" spans="1:44" ht="75" hidden="1" customHeight="1" x14ac:dyDescent="0.25">
      <c r="A662" s="42" t="s">
        <v>3004</v>
      </c>
      <c r="B662" s="36">
        <f t="shared" si="50"/>
        <v>625</v>
      </c>
      <c r="C662" s="36" t="s">
        <v>3008</v>
      </c>
      <c r="D662" s="29" t="s">
        <v>2469</v>
      </c>
      <c r="E662" s="36"/>
      <c r="F662" s="36">
        <v>8</v>
      </c>
      <c r="G662" s="36"/>
      <c r="H662" s="47" t="s">
        <v>607</v>
      </c>
      <c r="I662" s="36" t="s">
        <v>72</v>
      </c>
      <c r="J662" s="36" t="str">
        <f t="shared" si="48"/>
        <v>ОП Крым</v>
      </c>
      <c r="K662" s="36" t="str">
        <f>J662</f>
        <v>ОП Крым</v>
      </c>
      <c r="L662" s="44" t="s">
        <v>2313</v>
      </c>
      <c r="M662" s="36" t="s">
        <v>649</v>
      </c>
      <c r="N662" s="36" t="s">
        <v>1946</v>
      </c>
      <c r="O662" s="36" t="s">
        <v>636</v>
      </c>
      <c r="P662" s="36" t="s">
        <v>3006</v>
      </c>
      <c r="Q662" s="36"/>
      <c r="R662" s="36" t="s">
        <v>277</v>
      </c>
      <c r="S662" s="36">
        <v>4010419</v>
      </c>
      <c r="T662" s="36">
        <v>642</v>
      </c>
      <c r="U662" s="36" t="s">
        <v>147</v>
      </c>
      <c r="V662" s="45">
        <v>1</v>
      </c>
      <c r="W662" s="46">
        <f>3.31*12*120</f>
        <v>4766.3999999999996</v>
      </c>
      <c r="X662" s="46">
        <f t="shared" si="44"/>
        <v>4766.3999999999996</v>
      </c>
      <c r="Y662" s="36">
        <v>2015</v>
      </c>
      <c r="Z662" s="36" t="s">
        <v>100</v>
      </c>
      <c r="AA662" s="36">
        <v>2015</v>
      </c>
      <c r="AB662" s="36" t="s">
        <v>100</v>
      </c>
      <c r="AC662" s="36">
        <v>2015</v>
      </c>
      <c r="AD662" s="36" t="s">
        <v>100</v>
      </c>
      <c r="AE662" s="47">
        <v>2015</v>
      </c>
      <c r="AF662" s="36" t="s">
        <v>310</v>
      </c>
      <c r="AG662" s="36">
        <v>2015</v>
      </c>
      <c r="AH662" s="36" t="s">
        <v>310</v>
      </c>
      <c r="AI662" s="36">
        <v>2015</v>
      </c>
      <c r="AJ662" s="36" t="s">
        <v>135</v>
      </c>
      <c r="AK662" s="36" t="s">
        <v>85</v>
      </c>
      <c r="AL662" s="36" t="s">
        <v>86</v>
      </c>
      <c r="AM662" s="36"/>
      <c r="AN662" s="36" t="s">
        <v>88</v>
      </c>
      <c r="AO662" s="36" t="s">
        <v>89</v>
      </c>
      <c r="AP662" s="36" t="s">
        <v>2617</v>
      </c>
      <c r="AQ662" s="36"/>
      <c r="AR662" s="29" t="s">
        <v>812</v>
      </c>
    </row>
    <row r="663" spans="1:44" ht="75" hidden="1" customHeight="1" x14ac:dyDescent="0.25">
      <c r="A663" s="42" t="s">
        <v>3004</v>
      </c>
      <c r="B663" s="36">
        <f t="shared" si="50"/>
        <v>626</v>
      </c>
      <c r="C663" s="36" t="s">
        <v>3009</v>
      </c>
      <c r="D663" s="29" t="s">
        <v>2469</v>
      </c>
      <c r="E663" s="36"/>
      <c r="F663" s="36">
        <v>8</v>
      </c>
      <c r="G663" s="36"/>
      <c r="H663" s="47" t="s">
        <v>607</v>
      </c>
      <c r="I663" s="36" t="s">
        <v>72</v>
      </c>
      <c r="J663" s="36" t="str">
        <f t="shared" si="48"/>
        <v>ОП Крым</v>
      </c>
      <c r="K663" s="36" t="str">
        <f>J663</f>
        <v>ОП Крым</v>
      </c>
      <c r="L663" s="44" t="s">
        <v>2313</v>
      </c>
      <c r="M663" s="36" t="s">
        <v>649</v>
      </c>
      <c r="N663" s="36" t="s">
        <v>1948</v>
      </c>
      <c r="O663" s="36" t="s">
        <v>636</v>
      </c>
      <c r="P663" s="36" t="s">
        <v>3006</v>
      </c>
      <c r="Q663" s="36"/>
      <c r="R663" s="36" t="s">
        <v>277</v>
      </c>
      <c r="S663" s="36">
        <v>4010419</v>
      </c>
      <c r="T663" s="36">
        <v>642</v>
      </c>
      <c r="U663" s="36" t="s">
        <v>147</v>
      </c>
      <c r="V663" s="45">
        <v>1</v>
      </c>
      <c r="W663" s="46">
        <f>3.31*12*150</f>
        <v>5958</v>
      </c>
      <c r="X663" s="46">
        <f t="shared" si="44"/>
        <v>5958</v>
      </c>
      <c r="Y663" s="36">
        <v>2015</v>
      </c>
      <c r="Z663" s="36" t="s">
        <v>100</v>
      </c>
      <c r="AA663" s="36">
        <v>2015</v>
      </c>
      <c r="AB663" s="36" t="s">
        <v>100</v>
      </c>
      <c r="AC663" s="36">
        <v>2015</v>
      </c>
      <c r="AD663" s="36" t="s">
        <v>100</v>
      </c>
      <c r="AE663" s="47">
        <v>2015</v>
      </c>
      <c r="AF663" s="36" t="s">
        <v>310</v>
      </c>
      <c r="AG663" s="36">
        <v>2015</v>
      </c>
      <c r="AH663" s="36" t="s">
        <v>310</v>
      </c>
      <c r="AI663" s="36">
        <v>2015</v>
      </c>
      <c r="AJ663" s="36" t="s">
        <v>135</v>
      </c>
      <c r="AK663" s="36" t="s">
        <v>85</v>
      </c>
      <c r="AL663" s="36" t="s">
        <v>86</v>
      </c>
      <c r="AM663" s="36"/>
      <c r="AN663" s="36" t="s">
        <v>88</v>
      </c>
      <c r="AO663" s="36" t="s">
        <v>89</v>
      </c>
      <c r="AP663" s="36" t="s">
        <v>2617</v>
      </c>
      <c r="AQ663" s="36"/>
      <c r="AR663" s="29" t="s">
        <v>812</v>
      </c>
    </row>
    <row r="664" spans="1:44" ht="120" hidden="1" customHeight="1" x14ac:dyDescent="0.25">
      <c r="A664" s="42" t="s">
        <v>3010</v>
      </c>
      <c r="B664" s="36">
        <f t="shared" si="50"/>
        <v>627</v>
      </c>
      <c r="C664" s="36" t="s">
        <v>3011</v>
      </c>
      <c r="D664" s="29" t="s">
        <v>2469</v>
      </c>
      <c r="E664" s="36" t="s">
        <v>87</v>
      </c>
      <c r="F664" s="36">
        <v>8</v>
      </c>
      <c r="G664" s="36" t="s">
        <v>87</v>
      </c>
      <c r="H664" s="36" t="s">
        <v>124</v>
      </c>
      <c r="I664" s="36" t="s">
        <v>72</v>
      </c>
      <c r="J664" s="36" t="s">
        <v>124</v>
      </c>
      <c r="K664" s="36" t="s">
        <v>124</v>
      </c>
      <c r="L664" s="44" t="s">
        <v>125</v>
      </c>
      <c r="M664" s="36" t="s">
        <v>126</v>
      </c>
      <c r="N664" s="36" t="s">
        <v>3012</v>
      </c>
      <c r="O664" s="36" t="s">
        <v>128</v>
      </c>
      <c r="P664" s="36" t="s">
        <v>3013</v>
      </c>
      <c r="Q664" s="36" t="s">
        <v>87</v>
      </c>
      <c r="R664" s="36" t="s">
        <v>130</v>
      </c>
      <c r="S664" s="36" t="s">
        <v>131</v>
      </c>
      <c r="T664" s="36">
        <v>796</v>
      </c>
      <c r="U664" s="36" t="s">
        <v>132</v>
      </c>
      <c r="V664" s="45">
        <v>1</v>
      </c>
      <c r="W664" s="46">
        <v>547</v>
      </c>
      <c r="X664" s="46">
        <f t="shared" si="44"/>
        <v>547</v>
      </c>
      <c r="Y664" s="36">
        <v>2015</v>
      </c>
      <c r="Z664" s="36" t="s">
        <v>100</v>
      </c>
      <c r="AA664" s="36">
        <v>2015</v>
      </c>
      <c r="AB664" s="36" t="s">
        <v>310</v>
      </c>
      <c r="AC664" s="36">
        <v>2015</v>
      </c>
      <c r="AD664" s="36" t="s">
        <v>2174</v>
      </c>
      <c r="AE664" s="47">
        <v>2015</v>
      </c>
      <c r="AF664" s="36" t="s">
        <v>135</v>
      </c>
      <c r="AG664" s="36">
        <v>2016</v>
      </c>
      <c r="AH664" s="36" t="s">
        <v>99</v>
      </c>
      <c r="AI664" s="36">
        <v>2016</v>
      </c>
      <c r="AJ664" s="36" t="s">
        <v>135</v>
      </c>
      <c r="AK664" s="36" t="s">
        <v>136</v>
      </c>
      <c r="AL664" s="36" t="s">
        <v>137</v>
      </c>
      <c r="AM664" s="36" t="s">
        <v>138</v>
      </c>
      <c r="AN664" s="36" t="s">
        <v>14</v>
      </c>
      <c r="AO664" s="36" t="s">
        <v>14</v>
      </c>
      <c r="AP664" s="36" t="s">
        <v>87</v>
      </c>
      <c r="AQ664" s="29"/>
      <c r="AR664" s="29" t="s">
        <v>812</v>
      </c>
    </row>
    <row r="665" spans="1:44" ht="90" hidden="1" customHeight="1" x14ac:dyDescent="0.25">
      <c r="A665" s="42" t="s">
        <v>3014</v>
      </c>
      <c r="B665" s="36">
        <f t="shared" si="50"/>
        <v>628</v>
      </c>
      <c r="C665" s="36" t="s">
        <v>3015</v>
      </c>
      <c r="D665" s="29" t="s">
        <v>2469</v>
      </c>
      <c r="E665" s="36" t="s">
        <v>87</v>
      </c>
      <c r="F665" s="36">
        <v>8</v>
      </c>
      <c r="G665" s="36" t="s">
        <v>87</v>
      </c>
      <c r="H665" s="36" t="s">
        <v>2474</v>
      </c>
      <c r="I665" s="36" t="s">
        <v>72</v>
      </c>
      <c r="J665" s="36" t="str">
        <f t="shared" ref="J665:J678" si="51">H665</f>
        <v>Тех.Дирекция</v>
      </c>
      <c r="K665" s="36" t="str">
        <f>J665</f>
        <v>Тех.Дирекция</v>
      </c>
      <c r="L665" s="44" t="s">
        <v>2943</v>
      </c>
      <c r="M665" s="36" t="s">
        <v>3016</v>
      </c>
      <c r="N665" s="36" t="s">
        <v>3017</v>
      </c>
      <c r="O665" s="36" t="str">
        <f>N665</f>
        <v>Услуги на выполнение комплекса работ по замене трансформаторов тока и поверке электросчетчика в КТП СН мобильной ГТЭС на Калининградской ТЭЦ-1</v>
      </c>
      <c r="P665" s="36" t="s">
        <v>3018</v>
      </c>
      <c r="Q665" s="36" t="s">
        <v>87</v>
      </c>
      <c r="R665" s="36" t="s">
        <v>672</v>
      </c>
      <c r="S665" s="36">
        <v>4530857</v>
      </c>
      <c r="T665" s="36">
        <v>839</v>
      </c>
      <c r="U665" s="36" t="s">
        <v>304</v>
      </c>
      <c r="V665" s="45">
        <v>1</v>
      </c>
      <c r="W665" s="46">
        <v>98</v>
      </c>
      <c r="X665" s="46">
        <f t="shared" si="44"/>
        <v>98</v>
      </c>
      <c r="Y665" s="36">
        <v>2015</v>
      </c>
      <c r="Z665" s="36" t="s">
        <v>100</v>
      </c>
      <c r="AA665" s="36">
        <v>2015</v>
      </c>
      <c r="AB665" s="36" t="s">
        <v>100</v>
      </c>
      <c r="AC665" s="36">
        <v>2015</v>
      </c>
      <c r="AD665" s="36" t="s">
        <v>100</v>
      </c>
      <c r="AE665" s="47">
        <v>2015</v>
      </c>
      <c r="AF665" s="36" t="s">
        <v>100</v>
      </c>
      <c r="AG665" s="36">
        <v>2015</v>
      </c>
      <c r="AH665" s="36" t="s">
        <v>310</v>
      </c>
      <c r="AI665" s="36">
        <v>2015</v>
      </c>
      <c r="AJ665" s="36" t="s">
        <v>134</v>
      </c>
      <c r="AK665" s="36" t="s">
        <v>247</v>
      </c>
      <c r="AL665" s="36" t="s">
        <v>86</v>
      </c>
      <c r="AM665" s="36"/>
      <c r="AN665" s="36" t="s">
        <v>14</v>
      </c>
      <c r="AO665" s="36" t="s">
        <v>14</v>
      </c>
      <c r="AP665" s="36" t="s">
        <v>87</v>
      </c>
      <c r="AQ665" s="29"/>
      <c r="AR665" s="29" t="s">
        <v>812</v>
      </c>
    </row>
    <row r="666" spans="1:44" ht="270" hidden="1" customHeight="1" x14ac:dyDescent="0.25">
      <c r="A666" s="42" t="s">
        <v>3019</v>
      </c>
      <c r="B666" s="36">
        <f t="shared" si="50"/>
        <v>629</v>
      </c>
      <c r="C666" s="36" t="s">
        <v>3020</v>
      </c>
      <c r="D666" s="29" t="s">
        <v>2469</v>
      </c>
      <c r="E666" s="36" t="s">
        <v>87</v>
      </c>
      <c r="F666" s="36">
        <v>8</v>
      </c>
      <c r="G666" s="36" t="s">
        <v>87</v>
      </c>
      <c r="H666" s="36" t="s">
        <v>2474</v>
      </c>
      <c r="I666" s="36" t="s">
        <v>72</v>
      </c>
      <c r="J666" s="36" t="str">
        <f t="shared" si="51"/>
        <v>Тех.Дирекция</v>
      </c>
      <c r="K666" s="36" t="str">
        <f>J666</f>
        <v>Тех.Дирекция</v>
      </c>
      <c r="L666" s="44" t="s">
        <v>739</v>
      </c>
      <c r="M666" s="36" t="s">
        <v>890</v>
      </c>
      <c r="N666" s="36" t="s">
        <v>3021</v>
      </c>
      <c r="O666" s="36" t="str">
        <f>N666</f>
        <v>Выполнение строительно-монтажных работ по устройству площадки размещения части комплектной мобильной газотурбинной электрической станции (Комплектной МГТЭС) - (модуль ПС, контейнер ОПУ), монтажных работ по основному и вспомогательному оборудованию части Комплектной МГТЭС на территории Калининградской ТЭЦ-1 по адресу: г. Калининград, ул. Правая Набережная, д.10А</v>
      </c>
      <c r="P666" s="36" t="s">
        <v>3022</v>
      </c>
      <c r="Q666" s="36" t="s">
        <v>87</v>
      </c>
      <c r="R666" s="36" t="s">
        <v>3023</v>
      </c>
      <c r="S666" s="36">
        <v>4560521</v>
      </c>
      <c r="T666" s="36">
        <v>642</v>
      </c>
      <c r="U666" s="36" t="s">
        <v>147</v>
      </c>
      <c r="V666" s="45">
        <v>1</v>
      </c>
      <c r="W666" s="46">
        <v>13500</v>
      </c>
      <c r="X666" s="46">
        <f t="shared" si="44"/>
        <v>13500</v>
      </c>
      <c r="Y666" s="36">
        <v>2015</v>
      </c>
      <c r="Z666" s="36" t="s">
        <v>100</v>
      </c>
      <c r="AA666" s="36">
        <v>2015</v>
      </c>
      <c r="AB666" s="36" t="s">
        <v>100</v>
      </c>
      <c r="AC666" s="36">
        <v>2015</v>
      </c>
      <c r="AD666" s="36" t="s">
        <v>100</v>
      </c>
      <c r="AE666" s="47">
        <v>2015</v>
      </c>
      <c r="AF666" s="36" t="s">
        <v>310</v>
      </c>
      <c r="AG666" s="36">
        <v>2015</v>
      </c>
      <c r="AH666" s="36" t="s">
        <v>310</v>
      </c>
      <c r="AI666" s="36">
        <v>2015</v>
      </c>
      <c r="AJ666" s="36" t="s">
        <v>135</v>
      </c>
      <c r="AK666" s="36" t="s">
        <v>136</v>
      </c>
      <c r="AL666" s="36" t="s">
        <v>137</v>
      </c>
      <c r="AM666" s="36"/>
      <c r="AN666" s="36" t="s">
        <v>14</v>
      </c>
      <c r="AO666" s="36" t="s">
        <v>14</v>
      </c>
      <c r="AP666" s="36"/>
      <c r="AQ666" s="29"/>
      <c r="AR666" s="29" t="s">
        <v>3024</v>
      </c>
    </row>
    <row r="667" spans="1:44" ht="137.25" hidden="1" customHeight="1" x14ac:dyDescent="0.25">
      <c r="A667" s="42" t="s">
        <v>3025</v>
      </c>
      <c r="B667" s="36">
        <f t="shared" si="50"/>
        <v>630</v>
      </c>
      <c r="C667" s="36" t="s">
        <v>3026</v>
      </c>
      <c r="D667" s="29" t="s">
        <v>2469</v>
      </c>
      <c r="E667" s="36" t="s">
        <v>87</v>
      </c>
      <c r="F667" s="36">
        <v>8</v>
      </c>
      <c r="G667" s="36" t="s">
        <v>87</v>
      </c>
      <c r="H667" s="36" t="s">
        <v>3027</v>
      </c>
      <c r="I667" s="36" t="s">
        <v>72</v>
      </c>
      <c r="J667" s="36" t="str">
        <f t="shared" si="51"/>
        <v>АСУ ТП</v>
      </c>
      <c r="K667" s="36" t="str">
        <f>J667</f>
        <v>АСУ ТП</v>
      </c>
      <c r="L667" s="44" t="s">
        <v>125</v>
      </c>
      <c r="M667" s="36" t="s">
        <v>126</v>
      </c>
      <c r="N667" s="36" t="s">
        <v>3028</v>
      </c>
      <c r="O667" s="36" t="str">
        <f>N667</f>
        <v>Поставка оборудования АСУ ТП</v>
      </c>
      <c r="P667" s="36" t="s">
        <v>779</v>
      </c>
      <c r="Q667" s="36" t="s">
        <v>87</v>
      </c>
      <c r="R667" s="36" t="s">
        <v>710</v>
      </c>
      <c r="S667" s="36">
        <v>3319000</v>
      </c>
      <c r="T667" s="36">
        <v>642</v>
      </c>
      <c r="U667" s="36" t="s">
        <v>147</v>
      </c>
      <c r="V667" s="45">
        <v>1</v>
      </c>
      <c r="W667" s="46">
        <v>500</v>
      </c>
      <c r="X667" s="46">
        <f t="shared" si="44"/>
        <v>500</v>
      </c>
      <c r="Y667" s="36">
        <v>2015</v>
      </c>
      <c r="Z667" s="36" t="s">
        <v>100</v>
      </c>
      <c r="AA667" s="36">
        <v>2015</v>
      </c>
      <c r="AB667" s="36" t="s">
        <v>100</v>
      </c>
      <c r="AC667" s="36">
        <v>2015</v>
      </c>
      <c r="AD667" s="36" t="s">
        <v>310</v>
      </c>
      <c r="AE667" s="47">
        <v>2015</v>
      </c>
      <c r="AF667" s="36" t="s">
        <v>310</v>
      </c>
      <c r="AG667" s="36">
        <v>2015</v>
      </c>
      <c r="AH667" s="36" t="s">
        <v>310</v>
      </c>
      <c r="AI667" s="36">
        <v>2015</v>
      </c>
      <c r="AJ667" s="36" t="s">
        <v>133</v>
      </c>
      <c r="AK667" s="36" t="s">
        <v>136</v>
      </c>
      <c r="AL667" s="36" t="s">
        <v>137</v>
      </c>
      <c r="AM667" s="36" t="s">
        <v>138</v>
      </c>
      <c r="AN667" s="36" t="s">
        <v>14</v>
      </c>
      <c r="AO667" s="36" t="s">
        <v>14</v>
      </c>
      <c r="AP667" s="36" t="s">
        <v>87</v>
      </c>
      <c r="AQ667" s="29"/>
      <c r="AR667" s="29" t="s">
        <v>909</v>
      </c>
    </row>
    <row r="668" spans="1:44" ht="114" hidden="1" customHeight="1" x14ac:dyDescent="0.25">
      <c r="A668" s="42" t="s">
        <v>3029</v>
      </c>
      <c r="B668" s="36">
        <f t="shared" si="50"/>
        <v>631</v>
      </c>
      <c r="C668" s="36" t="s">
        <v>3030</v>
      </c>
      <c r="D668" s="29" t="s">
        <v>2469</v>
      </c>
      <c r="E668" s="36" t="s">
        <v>87</v>
      </c>
      <c r="F668" s="36">
        <v>8</v>
      </c>
      <c r="G668" s="36" t="s">
        <v>87</v>
      </c>
      <c r="H668" s="36" t="s">
        <v>217</v>
      </c>
      <c r="I668" s="36" t="s">
        <v>72</v>
      </c>
      <c r="J668" s="36" t="str">
        <f t="shared" si="51"/>
        <v>СУП</v>
      </c>
      <c r="K668" s="36" t="str">
        <f>J668</f>
        <v>СУП</v>
      </c>
      <c r="L668" s="44" t="s">
        <v>125</v>
      </c>
      <c r="M668" s="36" t="s">
        <v>126</v>
      </c>
      <c r="N668" s="36" t="s">
        <v>3031</v>
      </c>
      <c r="O668" s="36" t="str">
        <f>N668</f>
        <v>Размещение информационных материалов по подбору персонала в электронных изданиях</v>
      </c>
      <c r="P668" s="36" t="s">
        <v>3032</v>
      </c>
      <c r="Q668" s="36" t="s">
        <v>87</v>
      </c>
      <c r="R668" s="36" t="s">
        <v>234</v>
      </c>
      <c r="S668" s="36">
        <v>7491000</v>
      </c>
      <c r="T668" s="36">
        <v>642</v>
      </c>
      <c r="U668" s="36" t="s">
        <v>147</v>
      </c>
      <c r="V668" s="45">
        <v>1</v>
      </c>
      <c r="W668" s="46">
        <v>500</v>
      </c>
      <c r="X668" s="46">
        <f t="shared" si="44"/>
        <v>500</v>
      </c>
      <c r="Y668" s="36">
        <v>2015</v>
      </c>
      <c r="Z668" s="36" t="s">
        <v>133</v>
      </c>
      <c r="AA668" s="36">
        <v>2015</v>
      </c>
      <c r="AB668" s="36" t="s">
        <v>133</v>
      </c>
      <c r="AC668" s="36">
        <v>2015</v>
      </c>
      <c r="AD668" s="36" t="s">
        <v>134</v>
      </c>
      <c r="AE668" s="47">
        <v>2015</v>
      </c>
      <c r="AF668" s="36" t="s">
        <v>135</v>
      </c>
      <c r="AG668" s="36">
        <v>2016</v>
      </c>
      <c r="AH668" s="36" t="s">
        <v>99</v>
      </c>
      <c r="AI668" s="36">
        <v>2017</v>
      </c>
      <c r="AJ668" s="36" t="s">
        <v>99</v>
      </c>
      <c r="AK668" s="36" t="s">
        <v>136</v>
      </c>
      <c r="AL668" s="36" t="s">
        <v>137</v>
      </c>
      <c r="AM668" s="36" t="s">
        <v>138</v>
      </c>
      <c r="AN668" s="36" t="s">
        <v>14</v>
      </c>
      <c r="AO668" s="36" t="s">
        <v>14</v>
      </c>
      <c r="AP668" s="36" t="s">
        <v>87</v>
      </c>
      <c r="AQ668" s="29"/>
      <c r="AR668" s="29" t="s">
        <v>909</v>
      </c>
    </row>
    <row r="669" spans="1:44" ht="105" hidden="1" customHeight="1" x14ac:dyDescent="0.25">
      <c r="A669" s="42"/>
      <c r="B669" s="36">
        <f t="shared" si="50"/>
        <v>632</v>
      </c>
      <c r="C669" s="36" t="s">
        <v>3033</v>
      </c>
      <c r="D669" s="29" t="s">
        <v>2469</v>
      </c>
      <c r="E669" s="36"/>
      <c r="F669" s="36">
        <v>8</v>
      </c>
      <c r="G669" s="36" t="s">
        <v>109</v>
      </c>
      <c r="H669" s="43" t="s">
        <v>73</v>
      </c>
      <c r="I669" s="36" t="s">
        <v>72</v>
      </c>
      <c r="J669" s="36" t="str">
        <f t="shared" si="51"/>
        <v>ОЗ</v>
      </c>
      <c r="K669" s="36" t="str">
        <f>J669</f>
        <v>ОЗ</v>
      </c>
      <c r="L669" s="44" t="s">
        <v>3034</v>
      </c>
      <c r="M669" s="36" t="s">
        <v>126</v>
      </c>
      <c r="N669" s="36" t="s">
        <v>510</v>
      </c>
      <c r="O669" s="36" t="s">
        <v>510</v>
      </c>
      <c r="P669" s="36" t="s">
        <v>3035</v>
      </c>
      <c r="Q669" s="36" t="s">
        <v>109</v>
      </c>
      <c r="R669" s="36" t="s">
        <v>3036</v>
      </c>
      <c r="S669" s="36">
        <v>6611030</v>
      </c>
      <c r="T669" s="36">
        <v>642</v>
      </c>
      <c r="U669" s="36" t="s">
        <v>147</v>
      </c>
      <c r="V669" s="45">
        <v>1</v>
      </c>
      <c r="W669" s="46">
        <v>1911</v>
      </c>
      <c r="X669" s="46">
        <f t="shared" si="44"/>
        <v>1911</v>
      </c>
      <c r="Y669" s="36">
        <v>2015</v>
      </c>
      <c r="Z669" s="36" t="s">
        <v>310</v>
      </c>
      <c r="AA669" s="36">
        <v>2015</v>
      </c>
      <c r="AB669" s="36" t="s">
        <v>310</v>
      </c>
      <c r="AC669" s="47">
        <v>2015</v>
      </c>
      <c r="AD669" s="36" t="s">
        <v>310</v>
      </c>
      <c r="AE669" s="47">
        <v>2015</v>
      </c>
      <c r="AF669" s="36" t="s">
        <v>133</v>
      </c>
      <c r="AG669" s="36">
        <v>2015</v>
      </c>
      <c r="AH669" s="36" t="s">
        <v>133</v>
      </c>
      <c r="AI669" s="36">
        <v>2016</v>
      </c>
      <c r="AJ669" s="36" t="s">
        <v>133</v>
      </c>
      <c r="AK669" s="36" t="s">
        <v>136</v>
      </c>
      <c r="AL669" s="36" t="s">
        <v>137</v>
      </c>
      <c r="AM669" s="36" t="s">
        <v>138</v>
      </c>
      <c r="AN669" s="36" t="s">
        <v>88</v>
      </c>
      <c r="AO669" s="36" t="s">
        <v>89</v>
      </c>
      <c r="AP669" s="36" t="s">
        <v>109</v>
      </c>
      <c r="AQ669" s="29" t="s">
        <v>512</v>
      </c>
      <c r="AR669" s="29" t="s">
        <v>909</v>
      </c>
    </row>
    <row r="670" spans="1:44" ht="75" hidden="1" customHeight="1" x14ac:dyDescent="0.25">
      <c r="A670" s="42" t="s">
        <v>3037</v>
      </c>
      <c r="B670" s="36">
        <f t="shared" si="50"/>
        <v>633</v>
      </c>
      <c r="C670" s="36" t="s">
        <v>3038</v>
      </c>
      <c r="D670" s="29" t="s">
        <v>2469</v>
      </c>
      <c r="E670" s="36"/>
      <c r="F670" s="36">
        <v>8</v>
      </c>
      <c r="G670" s="36"/>
      <c r="H670" s="47" t="s">
        <v>973</v>
      </c>
      <c r="I670" s="36" t="s">
        <v>72</v>
      </c>
      <c r="J670" s="36" t="str">
        <f t="shared" si="51"/>
        <v>ОП-Юг</v>
      </c>
      <c r="K670" s="36" t="s">
        <v>973</v>
      </c>
      <c r="L670" s="44" t="s">
        <v>733</v>
      </c>
      <c r="M670" s="36" t="s">
        <v>865</v>
      </c>
      <c r="N670" s="36" t="s">
        <v>3039</v>
      </c>
      <c r="O670" s="36" t="str">
        <f t="shared" ref="O670:O678" si="52">N670</f>
        <v>Услуги по обучению командира нештатного аварийно-спасательного формирования</v>
      </c>
      <c r="P670" s="36" t="s">
        <v>2999</v>
      </c>
      <c r="Q670" s="36"/>
      <c r="R670" s="36" t="s">
        <v>1077</v>
      </c>
      <c r="S670" s="36">
        <v>804000</v>
      </c>
      <c r="T670" s="36">
        <v>642</v>
      </c>
      <c r="U670" s="36" t="s">
        <v>147</v>
      </c>
      <c r="V670" s="45">
        <v>1</v>
      </c>
      <c r="W670" s="46">
        <v>28</v>
      </c>
      <c r="X670" s="46">
        <f t="shared" si="44"/>
        <v>28</v>
      </c>
      <c r="Y670" s="36">
        <v>2015</v>
      </c>
      <c r="Z670" s="36" t="s">
        <v>100</v>
      </c>
      <c r="AA670" s="36">
        <v>2015</v>
      </c>
      <c r="AB670" s="36" t="s">
        <v>100</v>
      </c>
      <c r="AC670" s="47">
        <v>2015</v>
      </c>
      <c r="AD670" s="36" t="s">
        <v>310</v>
      </c>
      <c r="AE670" s="47">
        <v>2015</v>
      </c>
      <c r="AF670" s="36" t="s">
        <v>310</v>
      </c>
      <c r="AG670" s="36">
        <v>2015</v>
      </c>
      <c r="AH670" s="36" t="s">
        <v>133</v>
      </c>
      <c r="AI670" s="36">
        <v>2015</v>
      </c>
      <c r="AJ670" s="36" t="s">
        <v>134</v>
      </c>
      <c r="AK670" s="36" t="s">
        <v>247</v>
      </c>
      <c r="AL670" s="36" t="s">
        <v>86</v>
      </c>
      <c r="AM670" s="36"/>
      <c r="AN670" s="36" t="s">
        <v>88</v>
      </c>
      <c r="AO670" s="36" t="s">
        <v>89</v>
      </c>
      <c r="AP670" s="36"/>
      <c r="AQ670" s="29"/>
      <c r="AR670" s="29" t="s">
        <v>909</v>
      </c>
    </row>
    <row r="671" spans="1:44" ht="75" hidden="1" customHeight="1" x14ac:dyDescent="0.25">
      <c r="A671" s="42" t="s">
        <v>3040</v>
      </c>
      <c r="B671" s="36">
        <f t="shared" si="50"/>
        <v>634</v>
      </c>
      <c r="C671" s="36" t="s">
        <v>3041</v>
      </c>
      <c r="D671" s="29" t="s">
        <v>2469</v>
      </c>
      <c r="E671" s="36"/>
      <c r="F671" s="36">
        <v>8</v>
      </c>
      <c r="G671" s="36"/>
      <c r="H671" s="47" t="s">
        <v>973</v>
      </c>
      <c r="I671" s="36" t="s">
        <v>72</v>
      </c>
      <c r="J671" s="36" t="str">
        <f t="shared" si="51"/>
        <v>ОП-Юг</v>
      </c>
      <c r="K671" s="36" t="s">
        <v>973</v>
      </c>
      <c r="L671" s="44" t="s">
        <v>733</v>
      </c>
      <c r="M671" s="36" t="s">
        <v>865</v>
      </c>
      <c r="N671" s="36" t="s">
        <v>3042</v>
      </c>
      <c r="O671" s="36" t="str">
        <f t="shared" si="52"/>
        <v>Услуги по  круглосуточному проведению медосмотров</v>
      </c>
      <c r="P671" s="36" t="s">
        <v>1180</v>
      </c>
      <c r="Q671" s="36"/>
      <c r="R671" s="36" t="s">
        <v>1181</v>
      </c>
      <c r="S671" s="36">
        <v>7499090</v>
      </c>
      <c r="T671" s="36">
        <v>642</v>
      </c>
      <c r="U671" s="36" t="s">
        <v>147</v>
      </c>
      <c r="V671" s="45">
        <v>1</v>
      </c>
      <c r="W671" s="46">
        <v>82</v>
      </c>
      <c r="X671" s="46">
        <f t="shared" si="44"/>
        <v>82</v>
      </c>
      <c r="Y671" s="36">
        <v>2015</v>
      </c>
      <c r="Z671" s="36" t="s">
        <v>100</v>
      </c>
      <c r="AA671" s="36">
        <v>2015</v>
      </c>
      <c r="AB671" s="36" t="s">
        <v>100</v>
      </c>
      <c r="AC671" s="47">
        <v>2015</v>
      </c>
      <c r="AD671" s="36" t="s">
        <v>310</v>
      </c>
      <c r="AE671" s="47">
        <v>2015</v>
      </c>
      <c r="AF671" s="36" t="s">
        <v>310</v>
      </c>
      <c r="AG671" s="36">
        <v>2015</v>
      </c>
      <c r="AH671" s="36" t="s">
        <v>133</v>
      </c>
      <c r="AI671" s="36">
        <v>2016</v>
      </c>
      <c r="AJ671" s="36" t="s">
        <v>100</v>
      </c>
      <c r="AK671" s="36" t="s">
        <v>247</v>
      </c>
      <c r="AL671" s="36" t="s">
        <v>86</v>
      </c>
      <c r="AM671" s="36"/>
      <c r="AN671" s="36" t="s">
        <v>88</v>
      </c>
      <c r="AO671" s="36" t="s">
        <v>89</v>
      </c>
      <c r="AP671" s="36"/>
      <c r="AQ671" s="29"/>
      <c r="AR671" s="29" t="s">
        <v>909</v>
      </c>
    </row>
    <row r="672" spans="1:44" ht="75" hidden="1" customHeight="1" x14ac:dyDescent="0.25">
      <c r="A672" s="42" t="s">
        <v>3043</v>
      </c>
      <c r="B672" s="36">
        <f t="shared" si="50"/>
        <v>635</v>
      </c>
      <c r="C672" s="36" t="s">
        <v>3044</v>
      </c>
      <c r="D672" s="29" t="s">
        <v>2469</v>
      </c>
      <c r="E672" s="36"/>
      <c r="F672" s="36">
        <v>8</v>
      </c>
      <c r="G672" s="36"/>
      <c r="H672" s="47" t="s">
        <v>973</v>
      </c>
      <c r="I672" s="36" t="s">
        <v>72</v>
      </c>
      <c r="J672" s="36" t="str">
        <f t="shared" si="51"/>
        <v>ОП-Юг</v>
      </c>
      <c r="K672" s="36" t="s">
        <v>973</v>
      </c>
      <c r="L672" s="44" t="s">
        <v>733</v>
      </c>
      <c r="M672" s="36" t="s">
        <v>865</v>
      </c>
      <c r="N672" s="36" t="s">
        <v>3045</v>
      </c>
      <c r="O672" s="36" t="str">
        <f t="shared" si="52"/>
        <v>Услуги по  обучению чистильщиков резервуара ГСМ</v>
      </c>
      <c r="P672" s="36" t="s">
        <v>2999</v>
      </c>
      <c r="Q672" s="36"/>
      <c r="R672" s="36" t="s">
        <v>1077</v>
      </c>
      <c r="S672" s="36">
        <v>804000</v>
      </c>
      <c r="T672" s="36">
        <v>642</v>
      </c>
      <c r="U672" s="36" t="s">
        <v>147</v>
      </c>
      <c r="V672" s="45">
        <v>1</v>
      </c>
      <c r="W672" s="46">
        <v>15</v>
      </c>
      <c r="X672" s="46">
        <f t="shared" si="44"/>
        <v>15</v>
      </c>
      <c r="Y672" s="36">
        <v>2015</v>
      </c>
      <c r="Z672" s="36" t="s">
        <v>310</v>
      </c>
      <c r="AA672" s="36">
        <v>2015</v>
      </c>
      <c r="AB672" s="36" t="s">
        <v>310</v>
      </c>
      <c r="AC672" s="47">
        <v>2015</v>
      </c>
      <c r="AD672" s="36" t="s">
        <v>310</v>
      </c>
      <c r="AE672" s="47">
        <v>2015</v>
      </c>
      <c r="AF672" s="36" t="s">
        <v>310</v>
      </c>
      <c r="AG672" s="36">
        <v>2015</v>
      </c>
      <c r="AH672" s="36" t="s">
        <v>310</v>
      </c>
      <c r="AI672" s="36">
        <v>2015</v>
      </c>
      <c r="AJ672" s="36" t="s">
        <v>135</v>
      </c>
      <c r="AK672" s="36" t="s">
        <v>247</v>
      </c>
      <c r="AL672" s="36" t="s">
        <v>86</v>
      </c>
      <c r="AM672" s="36"/>
      <c r="AN672" s="36" t="s">
        <v>88</v>
      </c>
      <c r="AO672" s="36" t="s">
        <v>89</v>
      </c>
      <c r="AP672" s="36"/>
      <c r="AQ672" s="29"/>
      <c r="AR672" s="29" t="s">
        <v>909</v>
      </c>
    </row>
    <row r="673" spans="1:44" ht="141.75" hidden="1" customHeight="1" x14ac:dyDescent="0.25">
      <c r="A673" s="42" t="s">
        <v>3046</v>
      </c>
      <c r="B673" s="36">
        <f t="shared" si="50"/>
        <v>636</v>
      </c>
      <c r="C673" s="36" t="s">
        <v>3047</v>
      </c>
      <c r="D673" s="29" t="s">
        <v>2274</v>
      </c>
      <c r="E673" s="36"/>
      <c r="F673" s="36">
        <v>8</v>
      </c>
      <c r="G673" s="36"/>
      <c r="H673" s="47" t="s">
        <v>842</v>
      </c>
      <c r="I673" s="36" t="s">
        <v>72</v>
      </c>
      <c r="J673" s="36" t="str">
        <f t="shared" si="51"/>
        <v>СТО</v>
      </c>
      <c r="K673" s="36" t="str">
        <f>J673</f>
        <v>СТО</v>
      </c>
      <c r="L673" s="44" t="s">
        <v>791</v>
      </c>
      <c r="M673" s="36" t="s">
        <v>411</v>
      </c>
      <c r="N673" s="36" t="s">
        <v>3048</v>
      </c>
      <c r="O673" s="36" t="str">
        <f t="shared" si="52"/>
        <v>Оказание услуг по перевалке (технологическому накоплению, наливу) и хранению нефтепродуктов, подачи и уборке железнодорожных цистерн (доп.соглашение)</v>
      </c>
      <c r="P673" s="36" t="s">
        <v>2293</v>
      </c>
      <c r="Q673" s="36"/>
      <c r="R673" s="36" t="s">
        <v>902</v>
      </c>
      <c r="S673" s="36">
        <v>6100000</v>
      </c>
      <c r="T673" s="36">
        <v>642</v>
      </c>
      <c r="U673" s="36" t="s">
        <v>147</v>
      </c>
      <c r="V673" s="45">
        <v>1</v>
      </c>
      <c r="W673" s="46">
        <v>3889</v>
      </c>
      <c r="X673" s="46">
        <f t="shared" si="44"/>
        <v>3889</v>
      </c>
      <c r="Y673" s="36">
        <v>2015</v>
      </c>
      <c r="Z673" s="36" t="s">
        <v>100</v>
      </c>
      <c r="AA673" s="36">
        <v>2015</v>
      </c>
      <c r="AB673" s="36" t="s">
        <v>100</v>
      </c>
      <c r="AC673" s="47">
        <v>2015</v>
      </c>
      <c r="AD673" s="36" t="s">
        <v>100</v>
      </c>
      <c r="AE673" s="47">
        <v>2015</v>
      </c>
      <c r="AF673" s="36" t="s">
        <v>310</v>
      </c>
      <c r="AG673" s="36">
        <v>2015</v>
      </c>
      <c r="AH673" s="36" t="s">
        <v>310</v>
      </c>
      <c r="AI673" s="36">
        <v>2016</v>
      </c>
      <c r="AJ673" s="36" t="s">
        <v>99</v>
      </c>
      <c r="AK673" s="36" t="s">
        <v>85</v>
      </c>
      <c r="AL673" s="36" t="s">
        <v>86</v>
      </c>
      <c r="AM673" s="36"/>
      <c r="AN673" s="36" t="s">
        <v>88</v>
      </c>
      <c r="AO673" s="36" t="s">
        <v>89</v>
      </c>
      <c r="AP673" s="36" t="s">
        <v>3049</v>
      </c>
      <c r="AQ673" s="29"/>
      <c r="AR673" s="29" t="s">
        <v>909</v>
      </c>
    </row>
    <row r="674" spans="1:44" ht="143.25" hidden="1" customHeight="1" x14ac:dyDescent="0.25">
      <c r="A674" s="42" t="s">
        <v>3050</v>
      </c>
      <c r="B674" s="36">
        <f t="shared" si="50"/>
        <v>637</v>
      </c>
      <c r="C674" s="36" t="s">
        <v>3051</v>
      </c>
      <c r="D674" s="29" t="s">
        <v>2469</v>
      </c>
      <c r="E674" s="36"/>
      <c r="F674" s="36">
        <v>8</v>
      </c>
      <c r="G674" s="36"/>
      <c r="H674" s="47" t="s">
        <v>842</v>
      </c>
      <c r="I674" s="36" t="s">
        <v>72</v>
      </c>
      <c r="J674" s="36" t="str">
        <f t="shared" si="51"/>
        <v>СТО</v>
      </c>
      <c r="K674" s="36" t="str">
        <f>J674</f>
        <v>СТО</v>
      </c>
      <c r="L674" s="44">
        <v>35000000000</v>
      </c>
      <c r="M674" s="36" t="s">
        <v>649</v>
      </c>
      <c r="N674" s="36" t="s">
        <v>3052</v>
      </c>
      <c r="O674" s="36" t="str">
        <f t="shared" si="52"/>
        <v>Услуги по перевалке, накоплению и хранению дизельного топлива ЕВРО (ГОСТ Р 52368-2005) в г. Феодосия для нужд мобильных ГТЭС, расположенных в Крымском федеральном округе (КФО)</v>
      </c>
      <c r="P674" s="36" t="s">
        <v>2293</v>
      </c>
      <c r="Q674" s="36" t="s">
        <v>109</v>
      </c>
      <c r="R674" s="36" t="s">
        <v>839</v>
      </c>
      <c r="S674" s="36">
        <v>6100000</v>
      </c>
      <c r="T674" s="36">
        <v>642</v>
      </c>
      <c r="U674" s="36" t="s">
        <v>147</v>
      </c>
      <c r="V674" s="45">
        <v>1</v>
      </c>
      <c r="W674" s="46">
        <v>138000</v>
      </c>
      <c r="X674" s="46">
        <f t="shared" si="44"/>
        <v>138000</v>
      </c>
      <c r="Y674" s="36">
        <v>2015</v>
      </c>
      <c r="Z674" s="36" t="s">
        <v>310</v>
      </c>
      <c r="AA674" s="36">
        <v>2015</v>
      </c>
      <c r="AB674" s="36" t="s">
        <v>310</v>
      </c>
      <c r="AC674" s="47">
        <v>2015</v>
      </c>
      <c r="AD674" s="36" t="s">
        <v>2174</v>
      </c>
      <c r="AE674" s="47">
        <v>2015</v>
      </c>
      <c r="AF674" s="36" t="s">
        <v>2187</v>
      </c>
      <c r="AG674" s="36">
        <v>2015</v>
      </c>
      <c r="AH674" s="36" t="s">
        <v>135</v>
      </c>
      <c r="AI674" s="36">
        <v>2016</v>
      </c>
      <c r="AJ674" s="36" t="s">
        <v>135</v>
      </c>
      <c r="AK674" s="36" t="s">
        <v>149</v>
      </c>
      <c r="AL674" s="36" t="s">
        <v>137</v>
      </c>
      <c r="AM674" s="36" t="s">
        <v>138</v>
      </c>
      <c r="AN674" s="36" t="s">
        <v>88</v>
      </c>
      <c r="AO674" s="36" t="s">
        <v>89</v>
      </c>
      <c r="AP674" s="29"/>
      <c r="AQ674" s="29"/>
      <c r="AR674" s="29" t="s">
        <v>909</v>
      </c>
    </row>
    <row r="675" spans="1:44" ht="137.25" hidden="1" customHeight="1" x14ac:dyDescent="0.25">
      <c r="A675" s="42" t="s">
        <v>3053</v>
      </c>
      <c r="B675" s="36">
        <f t="shared" si="50"/>
        <v>638</v>
      </c>
      <c r="C675" s="36" t="s">
        <v>3054</v>
      </c>
      <c r="D675" s="29" t="s">
        <v>2469</v>
      </c>
      <c r="E675" s="36" t="s">
        <v>87</v>
      </c>
      <c r="F675" s="36">
        <v>8</v>
      </c>
      <c r="G675" s="36" t="s">
        <v>87</v>
      </c>
      <c r="H675" s="36" t="s">
        <v>2151</v>
      </c>
      <c r="I675" s="36" t="s">
        <v>72</v>
      </c>
      <c r="J675" s="36" t="str">
        <f t="shared" si="51"/>
        <v>Служба по автотранспорту</v>
      </c>
      <c r="K675" s="36" t="str">
        <f>J675</f>
        <v>Служба по автотранспорту</v>
      </c>
      <c r="L675" s="44" t="s">
        <v>125</v>
      </c>
      <c r="M675" s="36" t="s">
        <v>126</v>
      </c>
      <c r="N675" s="36" t="s">
        <v>3055</v>
      </c>
      <c r="O675" s="36" t="str">
        <f t="shared" si="52"/>
        <v>Поставка Машины для городского коммунального хозяйства погрузчик МУП-351.РТР-1 на шасси МТЗ-82.1 (или аналог) с комплектом дополнительного навесного оборудования</v>
      </c>
      <c r="P675" s="36" t="s">
        <v>2214</v>
      </c>
      <c r="Q675" s="36" t="s">
        <v>87</v>
      </c>
      <c r="R675" s="36">
        <v>50</v>
      </c>
      <c r="S675" s="36">
        <v>5010020</v>
      </c>
      <c r="T675" s="36">
        <v>796</v>
      </c>
      <c r="U675" s="36" t="s">
        <v>132</v>
      </c>
      <c r="V675" s="45">
        <v>1</v>
      </c>
      <c r="W675" s="46">
        <v>2304</v>
      </c>
      <c r="X675" s="46">
        <f t="shared" si="44"/>
        <v>2304</v>
      </c>
      <c r="Y675" s="36">
        <v>2015</v>
      </c>
      <c r="Z675" s="36" t="s">
        <v>100</v>
      </c>
      <c r="AA675" s="36">
        <v>2015</v>
      </c>
      <c r="AB675" s="36" t="s">
        <v>100</v>
      </c>
      <c r="AC675" s="36">
        <v>2015</v>
      </c>
      <c r="AD675" s="36" t="s">
        <v>310</v>
      </c>
      <c r="AE675" s="47">
        <v>2015</v>
      </c>
      <c r="AF675" s="36" t="s">
        <v>310</v>
      </c>
      <c r="AG675" s="36">
        <v>2015</v>
      </c>
      <c r="AH675" s="36" t="s">
        <v>133</v>
      </c>
      <c r="AI675" s="36">
        <v>2015</v>
      </c>
      <c r="AJ675" s="36" t="s">
        <v>133</v>
      </c>
      <c r="AK675" s="36" t="s">
        <v>136</v>
      </c>
      <c r="AL675" s="36" t="s">
        <v>137</v>
      </c>
      <c r="AM675" s="36" t="s">
        <v>138</v>
      </c>
      <c r="AN675" s="36" t="s">
        <v>14</v>
      </c>
      <c r="AO675" s="36" t="s">
        <v>14</v>
      </c>
      <c r="AP675" s="36" t="s">
        <v>87</v>
      </c>
      <c r="AQ675" s="29"/>
      <c r="AR675" s="29" t="s">
        <v>909</v>
      </c>
    </row>
    <row r="676" spans="1:44" ht="75" hidden="1" customHeight="1" x14ac:dyDescent="0.25">
      <c r="A676" s="42" t="s">
        <v>3056</v>
      </c>
      <c r="B676" s="36">
        <f t="shared" si="50"/>
        <v>639</v>
      </c>
      <c r="C676" s="36" t="s">
        <v>3057</v>
      </c>
      <c r="D676" s="29" t="s">
        <v>2469</v>
      </c>
      <c r="E676" s="36"/>
      <c r="F676" s="36">
        <v>8</v>
      </c>
      <c r="G676" s="36"/>
      <c r="H676" s="47" t="s">
        <v>973</v>
      </c>
      <c r="I676" s="36" t="s">
        <v>72</v>
      </c>
      <c r="J676" s="36" t="str">
        <f t="shared" si="51"/>
        <v>ОП-Юг</v>
      </c>
      <c r="K676" s="36" t="s">
        <v>973</v>
      </c>
      <c r="L676" s="44" t="s">
        <v>733</v>
      </c>
      <c r="M676" s="36" t="s">
        <v>865</v>
      </c>
      <c r="N676" s="36" t="s">
        <v>3058</v>
      </c>
      <c r="O676" s="36" t="str">
        <f t="shared" si="52"/>
        <v>Услуги по обучению персонала Обособленного подразделения на категорию «С»</v>
      </c>
      <c r="P676" s="36" t="s">
        <v>2999</v>
      </c>
      <c r="Q676" s="36"/>
      <c r="R676" s="36" t="s">
        <v>1077</v>
      </c>
      <c r="S676" s="36">
        <v>804000</v>
      </c>
      <c r="T676" s="36">
        <v>642</v>
      </c>
      <c r="U676" s="36" t="s">
        <v>147</v>
      </c>
      <c r="V676" s="45">
        <v>1</v>
      </c>
      <c r="W676" s="46">
        <v>99.5</v>
      </c>
      <c r="X676" s="46">
        <f t="shared" si="44"/>
        <v>99.5</v>
      </c>
      <c r="Y676" s="36">
        <v>2015</v>
      </c>
      <c r="Z676" s="36" t="s">
        <v>310</v>
      </c>
      <c r="AA676" s="36">
        <v>2015</v>
      </c>
      <c r="AB676" s="36" t="s">
        <v>310</v>
      </c>
      <c r="AC676" s="47">
        <v>2015</v>
      </c>
      <c r="AD676" s="36" t="s">
        <v>2174</v>
      </c>
      <c r="AE676" s="47">
        <v>2015</v>
      </c>
      <c r="AF676" s="36" t="s">
        <v>2187</v>
      </c>
      <c r="AG676" s="36">
        <v>2015</v>
      </c>
      <c r="AH676" s="36" t="s">
        <v>134</v>
      </c>
      <c r="AI676" s="36">
        <v>2016</v>
      </c>
      <c r="AJ676" s="36" t="s">
        <v>161</v>
      </c>
      <c r="AK676" s="36" t="s">
        <v>247</v>
      </c>
      <c r="AL676" s="36" t="s">
        <v>86</v>
      </c>
      <c r="AM676" s="36"/>
      <c r="AN676" s="36" t="s">
        <v>88</v>
      </c>
      <c r="AO676" s="36" t="s">
        <v>89</v>
      </c>
      <c r="AP676" s="36"/>
      <c r="AQ676" s="29"/>
      <c r="AR676" s="29" t="s">
        <v>1324</v>
      </c>
    </row>
    <row r="677" spans="1:44" ht="138.75" hidden="1" customHeight="1" x14ac:dyDescent="0.25">
      <c r="A677" s="42" t="s">
        <v>3059</v>
      </c>
      <c r="B677" s="36">
        <f t="shared" si="50"/>
        <v>640</v>
      </c>
      <c r="C677" s="36" t="s">
        <v>3060</v>
      </c>
      <c r="D677" s="29" t="s">
        <v>2274</v>
      </c>
      <c r="E677" s="36"/>
      <c r="F677" s="36">
        <v>8</v>
      </c>
      <c r="G677" s="36"/>
      <c r="H677" s="36" t="s">
        <v>2151</v>
      </c>
      <c r="I677" s="36" t="s">
        <v>72</v>
      </c>
      <c r="J677" s="36" t="str">
        <f t="shared" si="51"/>
        <v>Служба по автотранспорту</v>
      </c>
      <c r="K677" s="36" t="str">
        <f>J677</f>
        <v>Служба по автотранспорту</v>
      </c>
      <c r="L677" s="44" t="s">
        <v>125</v>
      </c>
      <c r="M677" s="36" t="s">
        <v>411</v>
      </c>
      <c r="N677" s="36" t="s">
        <v>3061</v>
      </c>
      <c r="O677" s="36" t="str">
        <f t="shared" si="52"/>
        <v>Услуги по техническому обслуживанию и ремонту КАМАЗ-63501-41» в Московском регионе</v>
      </c>
      <c r="P677" s="36" t="s">
        <v>2214</v>
      </c>
      <c r="Q677" s="36" t="s">
        <v>109</v>
      </c>
      <c r="R677" s="36" t="s">
        <v>2870</v>
      </c>
      <c r="S677" s="36">
        <v>5020000</v>
      </c>
      <c r="T677" s="36">
        <v>796</v>
      </c>
      <c r="U677" s="36" t="s">
        <v>245</v>
      </c>
      <c r="V677" s="45">
        <v>1</v>
      </c>
      <c r="W677" s="46">
        <v>98</v>
      </c>
      <c r="X677" s="46">
        <f t="shared" si="44"/>
        <v>98</v>
      </c>
      <c r="Y677" s="36">
        <v>2015</v>
      </c>
      <c r="Z677" s="36" t="s">
        <v>310</v>
      </c>
      <c r="AA677" s="36">
        <v>2015</v>
      </c>
      <c r="AB677" s="36" t="s">
        <v>310</v>
      </c>
      <c r="AC677" s="47">
        <v>2015</v>
      </c>
      <c r="AD677" s="36" t="s">
        <v>310</v>
      </c>
      <c r="AE677" s="47">
        <v>2015</v>
      </c>
      <c r="AF677" s="36" t="s">
        <v>310</v>
      </c>
      <c r="AG677" s="36">
        <v>2015</v>
      </c>
      <c r="AH677" s="36" t="s">
        <v>310</v>
      </c>
      <c r="AI677" s="36">
        <v>2016</v>
      </c>
      <c r="AJ677" s="36" t="s">
        <v>310</v>
      </c>
      <c r="AK677" s="36" t="s">
        <v>247</v>
      </c>
      <c r="AL677" s="36" t="s">
        <v>86</v>
      </c>
      <c r="AM677" s="36"/>
      <c r="AN677" s="36" t="s">
        <v>88</v>
      </c>
      <c r="AO677" s="36" t="s">
        <v>89</v>
      </c>
      <c r="AP677" s="36"/>
      <c r="AQ677" s="29"/>
      <c r="AR677" s="29" t="s">
        <v>1324</v>
      </c>
    </row>
    <row r="678" spans="1:44" ht="138.75" hidden="1" customHeight="1" x14ac:dyDescent="0.25">
      <c r="A678" s="42" t="s">
        <v>3062</v>
      </c>
      <c r="B678" s="36">
        <f t="shared" si="50"/>
        <v>641</v>
      </c>
      <c r="C678" s="36" t="s">
        <v>3063</v>
      </c>
      <c r="D678" s="29" t="s">
        <v>2274</v>
      </c>
      <c r="E678" s="36"/>
      <c r="F678" s="36">
        <v>8</v>
      </c>
      <c r="G678" s="36"/>
      <c r="H678" s="36" t="s">
        <v>2151</v>
      </c>
      <c r="I678" s="36" t="s">
        <v>72</v>
      </c>
      <c r="J678" s="36" t="str">
        <f t="shared" si="51"/>
        <v>Служба по автотранспорту</v>
      </c>
      <c r="K678" s="36" t="str">
        <f>J678</f>
        <v>Служба по автотранспорту</v>
      </c>
      <c r="L678" s="44" t="s">
        <v>125</v>
      </c>
      <c r="M678" s="36" t="s">
        <v>411</v>
      </c>
      <c r="N678" s="36" t="s">
        <v>3064</v>
      </c>
      <c r="O678" s="36" t="str">
        <f t="shared" si="52"/>
        <v>Услуги по техническому обслуживанию и ремонту автокрана КС - 55729-5В» в Московском регионе</v>
      </c>
      <c r="P678" s="36" t="s">
        <v>2214</v>
      </c>
      <c r="Q678" s="36" t="s">
        <v>109</v>
      </c>
      <c r="R678" s="36" t="s">
        <v>2870</v>
      </c>
      <c r="S678" s="36">
        <v>5020000</v>
      </c>
      <c r="T678" s="36">
        <v>796</v>
      </c>
      <c r="U678" s="36" t="s">
        <v>245</v>
      </c>
      <c r="V678" s="45">
        <v>1</v>
      </c>
      <c r="W678" s="46">
        <v>98</v>
      </c>
      <c r="X678" s="46">
        <f t="shared" si="44"/>
        <v>98</v>
      </c>
      <c r="Y678" s="36">
        <v>2015</v>
      </c>
      <c r="Z678" s="36" t="s">
        <v>310</v>
      </c>
      <c r="AA678" s="36">
        <v>2015</v>
      </c>
      <c r="AB678" s="36" t="s">
        <v>310</v>
      </c>
      <c r="AC678" s="47">
        <v>2015</v>
      </c>
      <c r="AD678" s="36" t="s">
        <v>310</v>
      </c>
      <c r="AE678" s="47">
        <v>2015</v>
      </c>
      <c r="AF678" s="36" t="s">
        <v>310</v>
      </c>
      <c r="AG678" s="36">
        <v>2015</v>
      </c>
      <c r="AH678" s="36" t="s">
        <v>310</v>
      </c>
      <c r="AI678" s="36">
        <v>2016</v>
      </c>
      <c r="AJ678" s="36" t="s">
        <v>310</v>
      </c>
      <c r="AK678" s="36" t="s">
        <v>247</v>
      </c>
      <c r="AL678" s="36" t="s">
        <v>86</v>
      </c>
      <c r="AM678" s="36"/>
      <c r="AN678" s="36" t="s">
        <v>88</v>
      </c>
      <c r="AO678" s="36" t="s">
        <v>89</v>
      </c>
      <c r="AP678" s="36"/>
      <c r="AQ678" s="29"/>
      <c r="AR678" s="29" t="s">
        <v>1324</v>
      </c>
    </row>
    <row r="679" spans="1:44" ht="171.75" hidden="1" customHeight="1" x14ac:dyDescent="0.25">
      <c r="A679" s="42" t="s">
        <v>3065</v>
      </c>
      <c r="B679" s="36">
        <f t="shared" si="50"/>
        <v>642</v>
      </c>
      <c r="C679" s="36" t="s">
        <v>3066</v>
      </c>
      <c r="D679" s="29" t="s">
        <v>2274</v>
      </c>
      <c r="E679" s="36"/>
      <c r="F679" s="36">
        <v>8</v>
      </c>
      <c r="G679" s="36" t="s">
        <v>1304</v>
      </c>
      <c r="H679" s="47" t="s">
        <v>1246</v>
      </c>
      <c r="I679" s="36" t="s">
        <v>72</v>
      </c>
      <c r="J679" s="36" t="s">
        <v>1246</v>
      </c>
      <c r="K679" s="36" t="s">
        <v>1246</v>
      </c>
      <c r="L679" s="44">
        <v>93401000000</v>
      </c>
      <c r="M679" s="36" t="s">
        <v>1247</v>
      </c>
      <c r="N679" s="36" t="s">
        <v>3067</v>
      </c>
      <c r="O679" s="36" t="s">
        <v>1618</v>
      </c>
      <c r="P679" s="36" t="s">
        <v>3068</v>
      </c>
      <c r="Q679" s="36" t="s">
        <v>109</v>
      </c>
      <c r="R679" s="36" t="s">
        <v>3069</v>
      </c>
      <c r="S679" s="36">
        <v>7020000</v>
      </c>
      <c r="T679" s="36">
        <v>642</v>
      </c>
      <c r="U679" s="36" t="s">
        <v>1251</v>
      </c>
      <c r="V679" s="45">
        <v>1</v>
      </c>
      <c r="W679" s="46">
        <v>212.5</v>
      </c>
      <c r="X679" s="46">
        <f t="shared" ref="X679:X718" si="53">W679</f>
        <v>212.5</v>
      </c>
      <c r="Y679" s="36">
        <v>2015</v>
      </c>
      <c r="Z679" s="36" t="s">
        <v>310</v>
      </c>
      <c r="AA679" s="36">
        <v>2015</v>
      </c>
      <c r="AB679" s="36" t="s">
        <v>310</v>
      </c>
      <c r="AC679" s="47">
        <v>2015</v>
      </c>
      <c r="AD679" s="36" t="s">
        <v>310</v>
      </c>
      <c r="AE679" s="47">
        <v>2015</v>
      </c>
      <c r="AF679" s="36" t="s">
        <v>310</v>
      </c>
      <c r="AG679" s="36">
        <v>2015</v>
      </c>
      <c r="AH679" s="36" t="s">
        <v>310</v>
      </c>
      <c r="AI679" s="36">
        <v>2016</v>
      </c>
      <c r="AJ679" s="36" t="s">
        <v>100</v>
      </c>
      <c r="AK679" s="36" t="s">
        <v>136</v>
      </c>
      <c r="AL679" s="36" t="s">
        <v>137</v>
      </c>
      <c r="AM679" s="36" t="s">
        <v>138</v>
      </c>
      <c r="AN679" s="36" t="s">
        <v>88</v>
      </c>
      <c r="AO679" s="36" t="s">
        <v>88</v>
      </c>
      <c r="AP679" s="36"/>
      <c r="AQ679" s="29"/>
      <c r="AR679" s="29" t="s">
        <v>1324</v>
      </c>
    </row>
    <row r="680" spans="1:44" ht="117.75" hidden="1" customHeight="1" x14ac:dyDescent="0.25">
      <c r="A680" s="42" t="s">
        <v>3070</v>
      </c>
      <c r="B680" s="36">
        <f t="shared" si="50"/>
        <v>643</v>
      </c>
      <c r="C680" s="36" t="s">
        <v>3071</v>
      </c>
      <c r="D680" s="29" t="s">
        <v>2469</v>
      </c>
      <c r="E680" s="36"/>
      <c r="F680" s="36">
        <v>8</v>
      </c>
      <c r="G680" s="36"/>
      <c r="H680" s="47" t="s">
        <v>842</v>
      </c>
      <c r="I680" s="36" t="s">
        <v>72</v>
      </c>
      <c r="J680" s="36" t="str">
        <f t="shared" ref="J680:J718" si="54">H680</f>
        <v>СТО</v>
      </c>
      <c r="K680" s="36" t="str">
        <f t="shared" ref="K680:K718" si="55">J680</f>
        <v>СТО</v>
      </c>
      <c r="L680" s="44">
        <v>35000000000</v>
      </c>
      <c r="M680" s="36" t="s">
        <v>649</v>
      </c>
      <c r="N680" s="36" t="s">
        <v>3072</v>
      </c>
      <c r="O680" s="36" t="str">
        <f t="shared" ref="O680:O690" si="56">N680</f>
        <v>Оказание услуг по перевалке, накоплению и хранению дизельного топлива ЕВРО (ГОСТ Р 52368-2005) (Доп.соглашение)</v>
      </c>
      <c r="P680" s="36" t="s">
        <v>2293</v>
      </c>
      <c r="Q680" s="36" t="s">
        <v>109</v>
      </c>
      <c r="R680" s="36" t="s">
        <v>839</v>
      </c>
      <c r="S680" s="36">
        <v>6100000</v>
      </c>
      <c r="T680" s="36">
        <v>642</v>
      </c>
      <c r="U680" s="36" t="s">
        <v>147</v>
      </c>
      <c r="V680" s="45">
        <v>1</v>
      </c>
      <c r="W680" s="46">
        <v>23000</v>
      </c>
      <c r="X680" s="46">
        <f t="shared" si="53"/>
        <v>23000</v>
      </c>
      <c r="Y680" s="36">
        <v>2015</v>
      </c>
      <c r="Z680" s="36" t="s">
        <v>310</v>
      </c>
      <c r="AA680" s="36">
        <v>2015</v>
      </c>
      <c r="AB680" s="36" t="s">
        <v>310</v>
      </c>
      <c r="AC680" s="47">
        <v>2015</v>
      </c>
      <c r="AD680" s="36" t="s">
        <v>310</v>
      </c>
      <c r="AE680" s="47">
        <v>2015</v>
      </c>
      <c r="AF680" s="36" t="s">
        <v>310</v>
      </c>
      <c r="AG680" s="36">
        <v>2015</v>
      </c>
      <c r="AH680" s="36" t="s">
        <v>310</v>
      </c>
      <c r="AI680" s="36">
        <v>2015</v>
      </c>
      <c r="AJ680" s="36" t="s">
        <v>135</v>
      </c>
      <c r="AK680" s="36" t="s">
        <v>85</v>
      </c>
      <c r="AL680" s="36" t="s">
        <v>86</v>
      </c>
      <c r="AM680" s="36"/>
      <c r="AN680" s="36" t="s">
        <v>88</v>
      </c>
      <c r="AO680" s="36" t="s">
        <v>89</v>
      </c>
      <c r="AP680" s="36" t="s">
        <v>3073</v>
      </c>
      <c r="AQ680" s="29"/>
      <c r="AR680" s="29" t="s">
        <v>1324</v>
      </c>
    </row>
    <row r="681" spans="1:44" ht="138.75" hidden="1" customHeight="1" x14ac:dyDescent="0.25">
      <c r="A681" s="42" t="s">
        <v>3074</v>
      </c>
      <c r="B681" s="36">
        <f t="shared" si="50"/>
        <v>644</v>
      </c>
      <c r="C681" s="36" t="s">
        <v>3075</v>
      </c>
      <c r="D681" s="29" t="s">
        <v>2274</v>
      </c>
      <c r="E681" s="36"/>
      <c r="F681" s="36">
        <v>8</v>
      </c>
      <c r="G681" s="36"/>
      <c r="H681" s="36" t="s">
        <v>958</v>
      </c>
      <c r="I681" s="36" t="s">
        <v>72</v>
      </c>
      <c r="J681" s="36" t="str">
        <f t="shared" si="54"/>
        <v>Пресс-секретарь</v>
      </c>
      <c r="K681" s="36" t="str">
        <f t="shared" si="55"/>
        <v>Пресс-секретарь</v>
      </c>
      <c r="L681" s="44" t="s">
        <v>125</v>
      </c>
      <c r="M681" s="36" t="s">
        <v>411</v>
      </c>
      <c r="N681" s="36" t="s">
        <v>2859</v>
      </c>
      <c r="O681" s="36" t="str">
        <f t="shared" si="56"/>
        <v>Оказание услуг по обеспечению участия в открытых программах НОУ МШУ «Сколково»</v>
      </c>
      <c r="P681" s="36" t="s">
        <v>2860</v>
      </c>
      <c r="Q681" s="36" t="s">
        <v>109</v>
      </c>
      <c r="R681" s="36" t="s">
        <v>429</v>
      </c>
      <c r="S681" s="36">
        <v>7490000</v>
      </c>
      <c r="T681" s="36">
        <v>642</v>
      </c>
      <c r="U681" s="36" t="s">
        <v>147</v>
      </c>
      <c r="V681" s="45">
        <v>1</v>
      </c>
      <c r="W681" s="46">
        <v>80</v>
      </c>
      <c r="X681" s="46">
        <f t="shared" si="53"/>
        <v>80</v>
      </c>
      <c r="Y681" s="36">
        <v>2015</v>
      </c>
      <c r="Z681" s="36" t="s">
        <v>310</v>
      </c>
      <c r="AA681" s="36">
        <v>2015</v>
      </c>
      <c r="AB681" s="36" t="s">
        <v>310</v>
      </c>
      <c r="AC681" s="47">
        <v>2015</v>
      </c>
      <c r="AD681" s="36" t="s">
        <v>310</v>
      </c>
      <c r="AE681" s="47">
        <v>2015</v>
      </c>
      <c r="AF681" s="36" t="s">
        <v>310</v>
      </c>
      <c r="AG681" s="36">
        <v>2015</v>
      </c>
      <c r="AH681" s="36" t="s">
        <v>310</v>
      </c>
      <c r="AI681" s="36">
        <v>2015</v>
      </c>
      <c r="AJ681" s="36" t="s">
        <v>310</v>
      </c>
      <c r="AK681" s="36" t="s">
        <v>85</v>
      </c>
      <c r="AL681" s="36" t="s">
        <v>86</v>
      </c>
      <c r="AM681" s="36"/>
      <c r="AN681" s="36" t="s">
        <v>88</v>
      </c>
      <c r="AO681" s="36" t="s">
        <v>89</v>
      </c>
      <c r="AP681" s="36" t="s">
        <v>2861</v>
      </c>
      <c r="AQ681" s="29" t="s">
        <v>512</v>
      </c>
      <c r="AR681" s="29" t="s">
        <v>1324</v>
      </c>
    </row>
    <row r="682" spans="1:44" ht="138.75" hidden="1" customHeight="1" x14ac:dyDescent="0.25">
      <c r="A682" s="42" t="s">
        <v>3076</v>
      </c>
      <c r="B682" s="36">
        <f t="shared" si="50"/>
        <v>645</v>
      </c>
      <c r="C682" s="36" t="s">
        <v>3077</v>
      </c>
      <c r="D682" s="29" t="s">
        <v>2274</v>
      </c>
      <c r="E682" s="36"/>
      <c r="F682" s="36">
        <v>8</v>
      </c>
      <c r="G682" s="36"/>
      <c r="H682" s="36" t="s">
        <v>842</v>
      </c>
      <c r="I682" s="36" t="s">
        <v>72</v>
      </c>
      <c r="J682" s="36" t="str">
        <f t="shared" si="54"/>
        <v>СТО</v>
      </c>
      <c r="K682" s="36" t="str">
        <f t="shared" si="55"/>
        <v>СТО</v>
      </c>
      <c r="L682" s="44" t="s">
        <v>125</v>
      </c>
      <c r="M682" s="36" t="s">
        <v>411</v>
      </c>
      <c r="N682" s="36" t="s">
        <v>3078</v>
      </c>
      <c r="O682" s="36" t="str">
        <f t="shared" si="56"/>
        <v>Оказание услуг по сопровождению и охране грузов при перевозке железнодорожным транспортом</v>
      </c>
      <c r="P682" s="36" t="s">
        <v>3079</v>
      </c>
      <c r="Q682" s="36" t="s">
        <v>109</v>
      </c>
      <c r="R682" s="36" t="s">
        <v>3080</v>
      </c>
      <c r="S682" s="36">
        <v>6011020</v>
      </c>
      <c r="T682" s="36">
        <v>642</v>
      </c>
      <c r="U682" s="36" t="s">
        <v>147</v>
      </c>
      <c r="V682" s="45">
        <v>1</v>
      </c>
      <c r="W682" s="46">
        <v>6000</v>
      </c>
      <c r="X682" s="46">
        <f t="shared" si="53"/>
        <v>6000</v>
      </c>
      <c r="Y682" s="36">
        <v>2015</v>
      </c>
      <c r="Z682" s="36" t="s">
        <v>310</v>
      </c>
      <c r="AA682" s="36">
        <v>2015</v>
      </c>
      <c r="AB682" s="36" t="s">
        <v>310</v>
      </c>
      <c r="AC682" s="47">
        <v>2015</v>
      </c>
      <c r="AD682" s="36" t="s">
        <v>310</v>
      </c>
      <c r="AE682" s="47">
        <v>2015</v>
      </c>
      <c r="AF682" s="36" t="s">
        <v>310</v>
      </c>
      <c r="AG682" s="36">
        <v>2015</v>
      </c>
      <c r="AH682" s="36" t="s">
        <v>310</v>
      </c>
      <c r="AI682" s="36">
        <v>2016</v>
      </c>
      <c r="AJ682" s="36" t="s">
        <v>310</v>
      </c>
      <c r="AK682" s="36" t="s">
        <v>85</v>
      </c>
      <c r="AL682" s="36" t="s">
        <v>86</v>
      </c>
      <c r="AM682" s="36"/>
      <c r="AN682" s="36" t="s">
        <v>88</v>
      </c>
      <c r="AO682" s="36" t="s">
        <v>89</v>
      </c>
      <c r="AP682" s="36" t="s">
        <v>3081</v>
      </c>
      <c r="AQ682" s="29"/>
      <c r="AR682" s="29" t="s">
        <v>1324</v>
      </c>
    </row>
    <row r="683" spans="1:44" ht="228" hidden="1" customHeight="1" x14ac:dyDescent="0.25">
      <c r="A683" s="42" t="s">
        <v>3082</v>
      </c>
      <c r="B683" s="36">
        <f t="shared" si="50"/>
        <v>646</v>
      </c>
      <c r="C683" s="36" t="s">
        <v>3083</v>
      </c>
      <c r="D683" s="29" t="s">
        <v>3084</v>
      </c>
      <c r="E683" s="36"/>
      <c r="F683" s="36">
        <v>8</v>
      </c>
      <c r="G683" s="36"/>
      <c r="H683" s="36" t="s">
        <v>2151</v>
      </c>
      <c r="I683" s="36" t="s">
        <v>72</v>
      </c>
      <c r="J683" s="36" t="str">
        <f t="shared" si="54"/>
        <v>Служба по автотранспорту</v>
      </c>
      <c r="K683" s="36" t="str">
        <f t="shared" si="55"/>
        <v>Служба по автотранспорту</v>
      </c>
      <c r="L683" s="44" t="s">
        <v>125</v>
      </c>
      <c r="M683" s="36" t="s">
        <v>411</v>
      </c>
      <c r="N683" s="36" t="s">
        <v>3085</v>
      </c>
      <c r="O683" s="36" t="str">
        <f t="shared" si="56"/>
        <v>Услуги  обучения по программе профессиональной подготовки водителей осуществляющих международные автомобильные перевозки и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v>
      </c>
      <c r="P683" s="36" t="s">
        <v>3086</v>
      </c>
      <c r="Q683" s="36" t="s">
        <v>109</v>
      </c>
      <c r="R683" s="36" t="s">
        <v>2257</v>
      </c>
      <c r="S683" s="36">
        <v>8090020</v>
      </c>
      <c r="T683" s="36">
        <v>796</v>
      </c>
      <c r="U683" s="36" t="s">
        <v>245</v>
      </c>
      <c r="V683" s="45">
        <v>1</v>
      </c>
      <c r="W683" s="46">
        <v>60</v>
      </c>
      <c r="X683" s="46">
        <f t="shared" si="53"/>
        <v>60</v>
      </c>
      <c r="Y683" s="36">
        <v>2015</v>
      </c>
      <c r="Z683" s="36" t="s">
        <v>310</v>
      </c>
      <c r="AA683" s="36">
        <v>2015</v>
      </c>
      <c r="AB683" s="36" t="s">
        <v>310</v>
      </c>
      <c r="AC683" s="47">
        <v>2015</v>
      </c>
      <c r="AD683" s="36" t="s">
        <v>310</v>
      </c>
      <c r="AE683" s="47">
        <v>2015</v>
      </c>
      <c r="AF683" s="36" t="s">
        <v>310</v>
      </c>
      <c r="AG683" s="36">
        <v>2015</v>
      </c>
      <c r="AH683" s="36" t="s">
        <v>310</v>
      </c>
      <c r="AI683" s="36">
        <v>2015</v>
      </c>
      <c r="AJ683" s="36" t="s">
        <v>310</v>
      </c>
      <c r="AK683" s="36" t="s">
        <v>247</v>
      </c>
      <c r="AL683" s="36" t="s">
        <v>86</v>
      </c>
      <c r="AM683" s="36"/>
      <c r="AN683" s="36" t="s">
        <v>88</v>
      </c>
      <c r="AO683" s="36" t="s">
        <v>89</v>
      </c>
      <c r="AP683" s="36"/>
      <c r="AQ683" s="29" t="s">
        <v>512</v>
      </c>
      <c r="AR683" s="29" t="s">
        <v>3087</v>
      </c>
    </row>
    <row r="684" spans="1:44" ht="171" hidden="1" customHeight="1" x14ac:dyDescent="0.25">
      <c r="A684" s="42" t="s">
        <v>3088</v>
      </c>
      <c r="B684" s="36">
        <f t="shared" si="50"/>
        <v>647</v>
      </c>
      <c r="C684" s="36" t="s">
        <v>3089</v>
      </c>
      <c r="D684" s="29" t="s">
        <v>2469</v>
      </c>
      <c r="E684" s="36"/>
      <c r="F684" s="36"/>
      <c r="G684" s="36"/>
      <c r="H684" s="36" t="s">
        <v>607</v>
      </c>
      <c r="I684" s="36" t="s">
        <v>72</v>
      </c>
      <c r="J684" s="36" t="str">
        <f t="shared" si="54"/>
        <v>ОП Крым</v>
      </c>
      <c r="K684" s="36" t="str">
        <f t="shared" si="55"/>
        <v>ОП Крым</v>
      </c>
      <c r="L684" s="44" t="s">
        <v>2313</v>
      </c>
      <c r="M684" s="36" t="s">
        <v>649</v>
      </c>
      <c r="N684" s="36" t="s">
        <v>3090</v>
      </c>
      <c r="O684" s="36" t="str">
        <f t="shared" si="56"/>
        <v>Техническое обслуживание и ремонт автомастерской Huyndai, находящейся в эксплуатации в Обособленном подразделении «Мобильные ГТЭС Крым»</v>
      </c>
      <c r="P684" s="36" t="s">
        <v>2961</v>
      </c>
      <c r="Q684" s="36" t="s">
        <v>109</v>
      </c>
      <c r="R684" s="36" t="s">
        <v>1134</v>
      </c>
      <c r="S684" s="36">
        <v>5020020</v>
      </c>
      <c r="T684" s="36">
        <v>642</v>
      </c>
      <c r="U684" s="36" t="s">
        <v>147</v>
      </c>
      <c r="V684" s="45">
        <v>1</v>
      </c>
      <c r="W684" s="46">
        <v>500</v>
      </c>
      <c r="X684" s="46">
        <f t="shared" si="53"/>
        <v>500</v>
      </c>
      <c r="Y684" s="36">
        <v>2015</v>
      </c>
      <c r="Z684" s="36" t="s">
        <v>310</v>
      </c>
      <c r="AA684" s="36">
        <v>2015</v>
      </c>
      <c r="AB684" s="36" t="s">
        <v>310</v>
      </c>
      <c r="AC684" s="47">
        <v>2015</v>
      </c>
      <c r="AD684" s="36" t="s">
        <v>310</v>
      </c>
      <c r="AE684" s="47">
        <v>2015</v>
      </c>
      <c r="AF684" s="36" t="s">
        <v>310</v>
      </c>
      <c r="AG684" s="36">
        <v>2015</v>
      </c>
      <c r="AH684" s="36" t="s">
        <v>310</v>
      </c>
      <c r="AI684" s="36">
        <v>2016</v>
      </c>
      <c r="AJ684" s="36" t="s">
        <v>310</v>
      </c>
      <c r="AK684" s="36" t="s">
        <v>136</v>
      </c>
      <c r="AL684" s="36" t="s">
        <v>137</v>
      </c>
      <c r="AM684" s="36" t="s">
        <v>138</v>
      </c>
      <c r="AN684" s="36" t="s">
        <v>88</v>
      </c>
      <c r="AO684" s="36" t="s">
        <v>89</v>
      </c>
      <c r="AP684" s="36"/>
      <c r="AQ684" s="29"/>
      <c r="AR684" s="29" t="s">
        <v>1324</v>
      </c>
    </row>
    <row r="685" spans="1:44" ht="133.5" hidden="1" customHeight="1" x14ac:dyDescent="0.25">
      <c r="A685" s="42" t="s">
        <v>3091</v>
      </c>
      <c r="B685" s="36">
        <f t="shared" si="50"/>
        <v>648</v>
      </c>
      <c r="C685" s="36" t="s">
        <v>3092</v>
      </c>
      <c r="D685" s="29" t="s">
        <v>2469</v>
      </c>
      <c r="E685" s="36"/>
      <c r="F685" s="36">
        <v>8</v>
      </c>
      <c r="G685" s="36"/>
      <c r="H685" s="47" t="s">
        <v>842</v>
      </c>
      <c r="I685" s="36" t="s">
        <v>72</v>
      </c>
      <c r="J685" s="36" t="str">
        <f t="shared" si="54"/>
        <v>СТО</v>
      </c>
      <c r="K685" s="36" t="str">
        <f t="shared" si="55"/>
        <v>СТО</v>
      </c>
      <c r="L685" s="44">
        <v>35000000000</v>
      </c>
      <c r="M685" s="36" t="s">
        <v>649</v>
      </c>
      <c r="N685" s="36" t="s">
        <v>3093</v>
      </c>
      <c r="O685" s="36" t="str">
        <f t="shared" si="56"/>
        <v>Заключение рамочных договоров на оказание услуг по перевозке дизельного топлива ЕВРО (ГОСТ Р 52368-2005) морским (речным) судном (танкером) в количестве до 100 000 (сто тысяч) тонн</v>
      </c>
      <c r="P685" s="36" t="s">
        <v>3094</v>
      </c>
      <c r="Q685" s="36" t="s">
        <v>109</v>
      </c>
      <c r="R685" s="36" t="s">
        <v>839</v>
      </c>
      <c r="S685" s="36">
        <v>6312020</v>
      </c>
      <c r="T685" s="36">
        <v>642</v>
      </c>
      <c r="U685" s="36" t="s">
        <v>147</v>
      </c>
      <c r="V685" s="45">
        <v>1</v>
      </c>
      <c r="W685" s="46">
        <v>161700</v>
      </c>
      <c r="X685" s="46">
        <f t="shared" si="53"/>
        <v>161700</v>
      </c>
      <c r="Y685" s="36">
        <v>2015</v>
      </c>
      <c r="Z685" s="36" t="s">
        <v>310</v>
      </c>
      <c r="AA685" s="36">
        <v>2015</v>
      </c>
      <c r="AB685" s="36" t="s">
        <v>310</v>
      </c>
      <c r="AC685" s="47">
        <v>2015</v>
      </c>
      <c r="AD685" s="36" t="s">
        <v>310</v>
      </c>
      <c r="AE685" s="47">
        <v>2015</v>
      </c>
      <c r="AF685" s="36" t="s">
        <v>2187</v>
      </c>
      <c r="AG685" s="36">
        <v>2015</v>
      </c>
      <c r="AH685" s="36" t="s">
        <v>135</v>
      </c>
      <c r="AI685" s="36">
        <v>2016</v>
      </c>
      <c r="AJ685" s="36" t="s">
        <v>135</v>
      </c>
      <c r="AK685" s="36" t="s">
        <v>149</v>
      </c>
      <c r="AL685" s="36" t="s">
        <v>137</v>
      </c>
      <c r="AM685" s="36" t="s">
        <v>138</v>
      </c>
      <c r="AN685" s="36" t="s">
        <v>88</v>
      </c>
      <c r="AO685" s="36" t="s">
        <v>89</v>
      </c>
      <c r="AP685" s="36"/>
      <c r="AQ685" s="29"/>
      <c r="AR685" s="29" t="s">
        <v>1324</v>
      </c>
    </row>
    <row r="686" spans="1:44" ht="155.25" hidden="1" customHeight="1" x14ac:dyDescent="0.25">
      <c r="A686" s="42" t="s">
        <v>3095</v>
      </c>
      <c r="B686" s="36">
        <f t="shared" si="50"/>
        <v>649</v>
      </c>
      <c r="C686" s="36" t="s">
        <v>3096</v>
      </c>
      <c r="D686" s="29" t="s">
        <v>2274</v>
      </c>
      <c r="E686" s="36"/>
      <c r="F686" s="36">
        <v>8</v>
      </c>
      <c r="G686" s="36"/>
      <c r="H686" s="36" t="s">
        <v>554</v>
      </c>
      <c r="I686" s="36" t="s">
        <v>72</v>
      </c>
      <c r="J686" s="36" t="str">
        <f t="shared" si="54"/>
        <v>ПТО</v>
      </c>
      <c r="K686" s="36" t="str">
        <f t="shared" si="55"/>
        <v>ПТО</v>
      </c>
      <c r="L686" s="44" t="s">
        <v>125</v>
      </c>
      <c r="M686" s="36" t="s">
        <v>411</v>
      </c>
      <c r="N686" s="36" t="s">
        <v>3097</v>
      </c>
      <c r="O686" s="36" t="str">
        <f t="shared" si="56"/>
        <v>Услуги  обучения по  теме: «Обеспечение экологической безопасности при работах в области обращения с опасными отходами»</v>
      </c>
      <c r="P686" s="36" t="s">
        <v>3098</v>
      </c>
      <c r="Q686" s="36" t="s">
        <v>109</v>
      </c>
      <c r="R686" s="36" t="s">
        <v>544</v>
      </c>
      <c r="S686" s="36">
        <v>8040020</v>
      </c>
      <c r="T686" s="36">
        <v>642</v>
      </c>
      <c r="U686" s="36" t="s">
        <v>147</v>
      </c>
      <c r="V686" s="45">
        <v>1</v>
      </c>
      <c r="W686" s="46">
        <v>45</v>
      </c>
      <c r="X686" s="46">
        <f t="shared" si="53"/>
        <v>45</v>
      </c>
      <c r="Y686" s="36">
        <v>2015</v>
      </c>
      <c r="Z686" s="36" t="s">
        <v>310</v>
      </c>
      <c r="AA686" s="36">
        <v>2015</v>
      </c>
      <c r="AB686" s="36" t="s">
        <v>310</v>
      </c>
      <c r="AC686" s="47">
        <v>2015</v>
      </c>
      <c r="AD686" s="36" t="s">
        <v>310</v>
      </c>
      <c r="AE686" s="47">
        <v>2015</v>
      </c>
      <c r="AF686" s="36" t="s">
        <v>133</v>
      </c>
      <c r="AG686" s="36">
        <v>2015</v>
      </c>
      <c r="AH686" s="36" t="s">
        <v>133</v>
      </c>
      <c r="AI686" s="36">
        <v>2015</v>
      </c>
      <c r="AJ686" s="36" t="s">
        <v>133</v>
      </c>
      <c r="AK686" s="36" t="s">
        <v>247</v>
      </c>
      <c r="AL686" s="36" t="s">
        <v>86</v>
      </c>
      <c r="AM686" s="36"/>
      <c r="AN686" s="36" t="s">
        <v>88</v>
      </c>
      <c r="AO686" s="36" t="s">
        <v>89</v>
      </c>
      <c r="AP686" s="36"/>
      <c r="AQ686" s="29" t="s">
        <v>512</v>
      </c>
      <c r="AR686" s="29" t="s">
        <v>826</v>
      </c>
    </row>
    <row r="687" spans="1:44" ht="100.5" hidden="1" customHeight="1" x14ac:dyDescent="0.25">
      <c r="A687" s="42" t="s">
        <v>3099</v>
      </c>
      <c r="B687" s="36">
        <f t="shared" si="50"/>
        <v>650</v>
      </c>
      <c r="C687" s="36" t="s">
        <v>3100</v>
      </c>
      <c r="D687" s="29" t="s">
        <v>2469</v>
      </c>
      <c r="E687" s="36"/>
      <c r="F687" s="36"/>
      <c r="G687" s="36"/>
      <c r="H687" s="36" t="s">
        <v>607</v>
      </c>
      <c r="I687" s="36" t="s">
        <v>72</v>
      </c>
      <c r="J687" s="36" t="str">
        <f t="shared" si="54"/>
        <v>ОП Крым</v>
      </c>
      <c r="K687" s="36" t="str">
        <f t="shared" si="55"/>
        <v>ОП Крым</v>
      </c>
      <c r="L687" s="44" t="s">
        <v>2313</v>
      </c>
      <c r="M687" s="36" t="s">
        <v>649</v>
      </c>
      <c r="N687" s="36" t="s">
        <v>2066</v>
      </c>
      <c r="O687" s="36" t="str">
        <f t="shared" si="56"/>
        <v>Услуги по поставке топлива для автомобилей с помощью топливных карт</v>
      </c>
      <c r="P687" s="36" t="s">
        <v>2067</v>
      </c>
      <c r="Q687" s="36" t="s">
        <v>109</v>
      </c>
      <c r="R687" s="36" t="s">
        <v>1150</v>
      </c>
      <c r="S687" s="36">
        <v>5050000</v>
      </c>
      <c r="T687" s="36">
        <v>642</v>
      </c>
      <c r="U687" s="36" t="s">
        <v>147</v>
      </c>
      <c r="V687" s="45">
        <v>1</v>
      </c>
      <c r="W687" s="46">
        <v>14400</v>
      </c>
      <c r="X687" s="46">
        <f t="shared" si="53"/>
        <v>14400</v>
      </c>
      <c r="Y687" s="36">
        <v>2015</v>
      </c>
      <c r="Z687" s="36" t="s">
        <v>310</v>
      </c>
      <c r="AA687" s="36">
        <v>2015</v>
      </c>
      <c r="AB687" s="36" t="s">
        <v>310</v>
      </c>
      <c r="AC687" s="47">
        <v>2015</v>
      </c>
      <c r="AD687" s="36" t="s">
        <v>310</v>
      </c>
      <c r="AE687" s="47">
        <v>2015</v>
      </c>
      <c r="AF687" s="36" t="s">
        <v>133</v>
      </c>
      <c r="AG687" s="36">
        <v>2015</v>
      </c>
      <c r="AH687" s="36" t="s">
        <v>134</v>
      </c>
      <c r="AI687" s="36">
        <v>2016</v>
      </c>
      <c r="AJ687" s="36" t="s">
        <v>134</v>
      </c>
      <c r="AK687" s="36" t="s">
        <v>149</v>
      </c>
      <c r="AL687" s="36" t="s">
        <v>137</v>
      </c>
      <c r="AM687" s="36" t="s">
        <v>138</v>
      </c>
      <c r="AN687" s="36" t="s">
        <v>88</v>
      </c>
      <c r="AO687" s="36" t="s">
        <v>89</v>
      </c>
      <c r="AP687" s="36"/>
      <c r="AQ687" s="29"/>
      <c r="AR687" s="29" t="s">
        <v>826</v>
      </c>
    </row>
    <row r="688" spans="1:44" ht="105" hidden="1" customHeight="1" x14ac:dyDescent="0.25">
      <c r="A688" s="42" t="s">
        <v>3101</v>
      </c>
      <c r="B688" s="36">
        <f t="shared" si="50"/>
        <v>651</v>
      </c>
      <c r="C688" s="36" t="s">
        <v>3102</v>
      </c>
      <c r="D688" s="29" t="s">
        <v>2274</v>
      </c>
      <c r="E688" s="36"/>
      <c r="F688" s="36">
        <v>8</v>
      </c>
      <c r="G688" s="36"/>
      <c r="H688" s="47" t="s">
        <v>3103</v>
      </c>
      <c r="I688" s="36" t="s">
        <v>72</v>
      </c>
      <c r="J688" s="36" t="str">
        <f t="shared" si="54"/>
        <v>ОУ</v>
      </c>
      <c r="K688" s="36" t="str">
        <f t="shared" si="55"/>
        <v>ОУ</v>
      </c>
      <c r="L688" s="44" t="s">
        <v>3104</v>
      </c>
      <c r="M688" s="36" t="s">
        <v>3105</v>
      </c>
      <c r="N688" s="36" t="s">
        <v>3106</v>
      </c>
      <c r="O688" s="36" t="str">
        <f t="shared" si="56"/>
        <v>Оказание услуг по участию в XIV Всероссийском семинаре-совещании</v>
      </c>
      <c r="P688" s="36" t="s">
        <v>3107</v>
      </c>
      <c r="Q688" s="36"/>
      <c r="R688" s="36" t="s">
        <v>429</v>
      </c>
      <c r="S688" s="36">
        <v>7490000</v>
      </c>
      <c r="T688" s="36">
        <v>642</v>
      </c>
      <c r="U688" s="36" t="s">
        <v>147</v>
      </c>
      <c r="V688" s="45">
        <v>1</v>
      </c>
      <c r="W688" s="46">
        <v>98.6</v>
      </c>
      <c r="X688" s="46">
        <f t="shared" si="53"/>
        <v>98.6</v>
      </c>
      <c r="Y688" s="36">
        <v>2015</v>
      </c>
      <c r="Z688" s="36" t="s">
        <v>310</v>
      </c>
      <c r="AA688" s="36">
        <v>2015</v>
      </c>
      <c r="AB688" s="36" t="s">
        <v>310</v>
      </c>
      <c r="AC688" s="47">
        <v>2015</v>
      </c>
      <c r="AD688" s="36" t="s">
        <v>310</v>
      </c>
      <c r="AE688" s="47">
        <v>2015</v>
      </c>
      <c r="AF688" s="36" t="s">
        <v>310</v>
      </c>
      <c r="AG688" s="36">
        <v>2015</v>
      </c>
      <c r="AH688" s="36" t="s">
        <v>133</v>
      </c>
      <c r="AI688" s="36">
        <v>2015</v>
      </c>
      <c r="AJ688" s="36" t="s">
        <v>133</v>
      </c>
      <c r="AK688" s="36" t="s">
        <v>85</v>
      </c>
      <c r="AL688" s="36" t="s">
        <v>86</v>
      </c>
      <c r="AM688" s="36"/>
      <c r="AN688" s="36" t="s">
        <v>88</v>
      </c>
      <c r="AO688" s="36" t="s">
        <v>89</v>
      </c>
      <c r="AP688" s="36" t="s">
        <v>3108</v>
      </c>
      <c r="AQ688" s="29" t="s">
        <v>512</v>
      </c>
      <c r="AR688" s="29" t="s">
        <v>826</v>
      </c>
    </row>
    <row r="689" spans="1:44" ht="120" hidden="1" customHeight="1" x14ac:dyDescent="0.25">
      <c r="A689" s="42" t="s">
        <v>3109</v>
      </c>
      <c r="B689" s="36">
        <f t="shared" si="50"/>
        <v>652</v>
      </c>
      <c r="C689" s="36" t="s">
        <v>3110</v>
      </c>
      <c r="D689" s="29" t="s">
        <v>2469</v>
      </c>
      <c r="E689" s="36"/>
      <c r="F689" s="36">
        <v>8</v>
      </c>
      <c r="G689" s="36" t="s">
        <v>109</v>
      </c>
      <c r="H689" s="43" t="s">
        <v>73</v>
      </c>
      <c r="I689" s="36" t="s">
        <v>72</v>
      </c>
      <c r="J689" s="36" t="str">
        <f t="shared" si="54"/>
        <v>ОЗ</v>
      </c>
      <c r="K689" s="36" t="str">
        <f t="shared" si="55"/>
        <v>ОЗ</v>
      </c>
      <c r="L689" s="44" t="s">
        <v>3111</v>
      </c>
      <c r="M689" s="36" t="s">
        <v>126</v>
      </c>
      <c r="N689" s="36" t="s">
        <v>3112</v>
      </c>
      <c r="O689" s="36" t="str">
        <f t="shared" si="56"/>
        <v>Страхование гражданской ответственности организаций, эксплуатирующих опасные производственные объекты</v>
      </c>
      <c r="P689" s="36" t="s">
        <v>3113</v>
      </c>
      <c r="Q689" s="36" t="s">
        <v>109</v>
      </c>
      <c r="R689" s="36" t="s">
        <v>550</v>
      </c>
      <c r="S689" s="36">
        <v>6613070</v>
      </c>
      <c r="T689" s="36">
        <v>642</v>
      </c>
      <c r="U689" s="36" t="s">
        <v>147</v>
      </c>
      <c r="V689" s="45">
        <v>1</v>
      </c>
      <c r="W689" s="51">
        <v>1300</v>
      </c>
      <c r="X689" s="46">
        <f t="shared" si="53"/>
        <v>1300</v>
      </c>
      <c r="Y689" s="36">
        <v>2015</v>
      </c>
      <c r="Z689" s="36" t="s">
        <v>310</v>
      </c>
      <c r="AA689" s="36">
        <v>2015</v>
      </c>
      <c r="AB689" s="36" t="s">
        <v>310</v>
      </c>
      <c r="AC689" s="47">
        <v>2015</v>
      </c>
      <c r="AD689" s="36" t="s">
        <v>310</v>
      </c>
      <c r="AE689" s="47">
        <v>2015</v>
      </c>
      <c r="AF689" s="36" t="s">
        <v>133</v>
      </c>
      <c r="AG689" s="36">
        <v>2015</v>
      </c>
      <c r="AH689" s="36" t="s">
        <v>133</v>
      </c>
      <c r="AI689" s="36">
        <v>2016</v>
      </c>
      <c r="AJ689" s="36" t="s">
        <v>133</v>
      </c>
      <c r="AK689" s="36" t="s">
        <v>136</v>
      </c>
      <c r="AL689" s="36" t="s">
        <v>137</v>
      </c>
      <c r="AM689" s="36" t="s">
        <v>138</v>
      </c>
      <c r="AN689" s="36" t="s">
        <v>88</v>
      </c>
      <c r="AO689" s="36" t="s">
        <v>89</v>
      </c>
      <c r="AP689" s="36" t="s">
        <v>109</v>
      </c>
      <c r="AQ689" s="29" t="s">
        <v>512</v>
      </c>
      <c r="AR689" s="29" t="s">
        <v>826</v>
      </c>
    </row>
    <row r="690" spans="1:44" ht="148.5" hidden="1" customHeight="1" x14ac:dyDescent="0.25">
      <c r="A690" s="42" t="s">
        <v>3114</v>
      </c>
      <c r="B690" s="36">
        <f t="shared" si="50"/>
        <v>653</v>
      </c>
      <c r="C690" s="36" t="s">
        <v>3115</v>
      </c>
      <c r="D690" s="29" t="s">
        <v>2274</v>
      </c>
      <c r="E690" s="36"/>
      <c r="F690" s="36">
        <v>8</v>
      </c>
      <c r="G690" s="36"/>
      <c r="H690" s="36" t="s">
        <v>2151</v>
      </c>
      <c r="I690" s="36" t="s">
        <v>72</v>
      </c>
      <c r="J690" s="36" t="str">
        <f t="shared" si="54"/>
        <v>Служба по автотранспорту</v>
      </c>
      <c r="K690" s="36" t="str">
        <f t="shared" si="55"/>
        <v>Служба по автотранспорту</v>
      </c>
      <c r="L690" s="44" t="s">
        <v>125</v>
      </c>
      <c r="M690" s="36" t="s">
        <v>411</v>
      </c>
      <c r="N690" s="36" t="s">
        <v>3116</v>
      </c>
      <c r="O690" s="36" t="str">
        <f t="shared" si="56"/>
        <v>Услуги по техническому обслуживанию и ремонту автомобиля Hyundai Gold</v>
      </c>
      <c r="P690" s="36" t="s">
        <v>2214</v>
      </c>
      <c r="Q690" s="36" t="s">
        <v>109</v>
      </c>
      <c r="R690" s="36" t="s">
        <v>2870</v>
      </c>
      <c r="S690" s="36">
        <v>5020000</v>
      </c>
      <c r="T690" s="36">
        <v>796</v>
      </c>
      <c r="U690" s="36" t="s">
        <v>245</v>
      </c>
      <c r="V690" s="45">
        <v>1</v>
      </c>
      <c r="W690" s="46">
        <v>300</v>
      </c>
      <c r="X690" s="46">
        <f t="shared" si="53"/>
        <v>300</v>
      </c>
      <c r="Y690" s="36">
        <v>2015</v>
      </c>
      <c r="Z690" s="36" t="s">
        <v>310</v>
      </c>
      <c r="AA690" s="36">
        <v>2015</v>
      </c>
      <c r="AB690" s="36" t="s">
        <v>310</v>
      </c>
      <c r="AC690" s="47">
        <v>2015</v>
      </c>
      <c r="AD690" s="36" t="s">
        <v>310</v>
      </c>
      <c r="AE690" s="47">
        <v>2015</v>
      </c>
      <c r="AF690" s="36" t="s">
        <v>133</v>
      </c>
      <c r="AG690" s="36">
        <v>2015</v>
      </c>
      <c r="AH690" s="36" t="s">
        <v>133</v>
      </c>
      <c r="AI690" s="36">
        <v>2016</v>
      </c>
      <c r="AJ690" s="36" t="s">
        <v>133</v>
      </c>
      <c r="AK690" s="36" t="s">
        <v>136</v>
      </c>
      <c r="AL690" s="36" t="s">
        <v>137</v>
      </c>
      <c r="AM690" s="36" t="s">
        <v>138</v>
      </c>
      <c r="AN690" s="36" t="s">
        <v>88</v>
      </c>
      <c r="AO690" s="36" t="s">
        <v>89</v>
      </c>
      <c r="AP690" s="36"/>
      <c r="AQ690" s="29"/>
      <c r="AR690" s="29" t="s">
        <v>826</v>
      </c>
    </row>
    <row r="691" spans="1:44" ht="105" hidden="1" customHeight="1" x14ac:dyDescent="0.25">
      <c r="A691" s="42" t="s">
        <v>1922</v>
      </c>
      <c r="B691" s="36">
        <f t="shared" si="50"/>
        <v>654</v>
      </c>
      <c r="C691" s="36" t="s">
        <v>3117</v>
      </c>
      <c r="D691" s="29" t="s">
        <v>2274</v>
      </c>
      <c r="E691" s="36" t="s">
        <v>109</v>
      </c>
      <c r="F691" s="36">
        <v>8</v>
      </c>
      <c r="G691" s="36" t="s">
        <v>109</v>
      </c>
      <c r="H691" s="47" t="s">
        <v>607</v>
      </c>
      <c r="I691" s="36" t="s">
        <v>72</v>
      </c>
      <c r="J691" s="36" t="str">
        <f t="shared" si="54"/>
        <v>ОП Крым</v>
      </c>
      <c r="K691" s="36" t="str">
        <f t="shared" si="55"/>
        <v>ОП Крым</v>
      </c>
      <c r="L691" s="44" t="s">
        <v>109</v>
      </c>
      <c r="M691" s="36" t="s">
        <v>649</v>
      </c>
      <c r="N691" s="36" t="s">
        <v>1927</v>
      </c>
      <c r="O691" s="36" t="s">
        <v>557</v>
      </c>
      <c r="P691" s="36" t="s">
        <v>558</v>
      </c>
      <c r="Q691" s="36" t="s">
        <v>109</v>
      </c>
      <c r="R691" s="36" t="s">
        <v>559</v>
      </c>
      <c r="S691" s="36">
        <v>9010000</v>
      </c>
      <c r="T691" s="36">
        <v>642</v>
      </c>
      <c r="U691" s="36" t="s">
        <v>147</v>
      </c>
      <c r="V691" s="45">
        <v>1</v>
      </c>
      <c r="W691" s="51">
        <v>200</v>
      </c>
      <c r="X691" s="46">
        <f t="shared" si="53"/>
        <v>200</v>
      </c>
      <c r="Y691" s="36">
        <v>2015</v>
      </c>
      <c r="Z691" s="29" t="s">
        <v>310</v>
      </c>
      <c r="AA691" s="36">
        <v>2015</v>
      </c>
      <c r="AB691" s="29" t="s">
        <v>310</v>
      </c>
      <c r="AC691" s="47">
        <v>2015</v>
      </c>
      <c r="AD691" s="29" t="s">
        <v>310</v>
      </c>
      <c r="AE691" s="47">
        <v>2015</v>
      </c>
      <c r="AF691" s="29" t="s">
        <v>133</v>
      </c>
      <c r="AG691" s="36">
        <v>2015</v>
      </c>
      <c r="AH691" s="29" t="s">
        <v>133</v>
      </c>
      <c r="AI691" s="36">
        <v>2016</v>
      </c>
      <c r="AJ691" s="29" t="s">
        <v>310</v>
      </c>
      <c r="AK691" s="36" t="s">
        <v>136</v>
      </c>
      <c r="AL691" s="36" t="s">
        <v>137</v>
      </c>
      <c r="AM691" s="36" t="s">
        <v>138</v>
      </c>
      <c r="AN691" s="36" t="s">
        <v>88</v>
      </c>
      <c r="AO691" s="36" t="s">
        <v>89</v>
      </c>
      <c r="AP691" s="36" t="s">
        <v>109</v>
      </c>
      <c r="AQ691" s="29" t="s">
        <v>109</v>
      </c>
      <c r="AR691" s="29" t="s">
        <v>151</v>
      </c>
    </row>
    <row r="692" spans="1:44" ht="105" hidden="1" customHeight="1" x14ac:dyDescent="0.25">
      <c r="A692" s="42" t="s">
        <v>1922</v>
      </c>
      <c r="B692" s="36">
        <f t="shared" si="50"/>
        <v>655</v>
      </c>
      <c r="C692" s="36" t="s">
        <v>3118</v>
      </c>
      <c r="D692" s="29" t="s">
        <v>2274</v>
      </c>
      <c r="E692" s="36" t="s">
        <v>109</v>
      </c>
      <c r="F692" s="36">
        <v>8</v>
      </c>
      <c r="G692" s="36" t="s">
        <v>109</v>
      </c>
      <c r="H692" s="47" t="s">
        <v>607</v>
      </c>
      <c r="I692" s="36" t="s">
        <v>72</v>
      </c>
      <c r="J692" s="36" t="str">
        <f t="shared" si="54"/>
        <v>ОП Крым</v>
      </c>
      <c r="K692" s="36" t="str">
        <f t="shared" si="55"/>
        <v>ОП Крым</v>
      </c>
      <c r="L692" s="44" t="s">
        <v>109</v>
      </c>
      <c r="M692" s="36" t="s">
        <v>649</v>
      </c>
      <c r="N692" s="36" t="s">
        <v>1929</v>
      </c>
      <c r="O692" s="36" t="s">
        <v>557</v>
      </c>
      <c r="P692" s="36" t="s">
        <v>1925</v>
      </c>
      <c r="Q692" s="36" t="s">
        <v>109</v>
      </c>
      <c r="R692" s="36" t="s">
        <v>559</v>
      </c>
      <c r="S692" s="36">
        <v>9010000</v>
      </c>
      <c r="T692" s="36">
        <v>642</v>
      </c>
      <c r="U692" s="36" t="s">
        <v>147</v>
      </c>
      <c r="V692" s="45">
        <v>1</v>
      </c>
      <c r="W692" s="51">
        <v>120</v>
      </c>
      <c r="X692" s="46">
        <f t="shared" si="53"/>
        <v>120</v>
      </c>
      <c r="Y692" s="36">
        <v>2015</v>
      </c>
      <c r="Z692" s="29" t="s">
        <v>310</v>
      </c>
      <c r="AA692" s="36">
        <v>2015</v>
      </c>
      <c r="AB692" s="29" t="s">
        <v>310</v>
      </c>
      <c r="AC692" s="47">
        <v>2015</v>
      </c>
      <c r="AD692" s="29" t="s">
        <v>310</v>
      </c>
      <c r="AE692" s="47">
        <v>2015</v>
      </c>
      <c r="AF692" s="29" t="s">
        <v>133</v>
      </c>
      <c r="AG692" s="36">
        <v>2015</v>
      </c>
      <c r="AH692" s="29" t="s">
        <v>133</v>
      </c>
      <c r="AI692" s="36">
        <v>2016</v>
      </c>
      <c r="AJ692" s="29" t="s">
        <v>310</v>
      </c>
      <c r="AK692" s="36" t="s">
        <v>136</v>
      </c>
      <c r="AL692" s="36" t="s">
        <v>137</v>
      </c>
      <c r="AM692" s="36" t="s">
        <v>138</v>
      </c>
      <c r="AN692" s="36" t="s">
        <v>88</v>
      </c>
      <c r="AO692" s="36" t="s">
        <v>89</v>
      </c>
      <c r="AP692" s="36" t="s">
        <v>109</v>
      </c>
      <c r="AQ692" s="29" t="s">
        <v>109</v>
      </c>
      <c r="AR692" s="29" t="s">
        <v>151</v>
      </c>
    </row>
    <row r="693" spans="1:44" ht="148.5" hidden="1" customHeight="1" x14ac:dyDescent="0.25">
      <c r="A693" s="42" t="s">
        <v>3119</v>
      </c>
      <c r="B693" s="36">
        <f t="shared" si="50"/>
        <v>656</v>
      </c>
      <c r="C693" s="36" t="s">
        <v>3120</v>
      </c>
      <c r="D693" s="29" t="s">
        <v>2274</v>
      </c>
      <c r="E693" s="36"/>
      <c r="F693" s="36">
        <v>8</v>
      </c>
      <c r="G693" s="36"/>
      <c r="H693" s="36" t="s">
        <v>2151</v>
      </c>
      <c r="I693" s="36" t="s">
        <v>72</v>
      </c>
      <c r="J693" s="36" t="str">
        <f t="shared" si="54"/>
        <v>Служба по автотранспорту</v>
      </c>
      <c r="K693" s="36" t="str">
        <f t="shared" si="55"/>
        <v>Служба по автотранспорту</v>
      </c>
      <c r="L693" s="44" t="s">
        <v>125</v>
      </c>
      <c r="M693" s="36" t="s">
        <v>411</v>
      </c>
      <c r="N693" s="36" t="s">
        <v>3121</v>
      </c>
      <c r="O693" s="36" t="str">
        <f t="shared" ref="O693:O718" si="57">N693</f>
        <v>Работы по гидрофикации седельного тягача IVECO AMT 633910 в г. Москва или КФО</v>
      </c>
      <c r="P693" s="36" t="s">
        <v>2214</v>
      </c>
      <c r="Q693" s="36" t="s">
        <v>109</v>
      </c>
      <c r="R693" s="36" t="s">
        <v>2870</v>
      </c>
      <c r="S693" s="36">
        <v>5010020</v>
      </c>
      <c r="T693" s="36">
        <v>796</v>
      </c>
      <c r="U693" s="36" t="s">
        <v>245</v>
      </c>
      <c r="V693" s="45">
        <v>1</v>
      </c>
      <c r="W693" s="46">
        <v>175</v>
      </c>
      <c r="X693" s="46">
        <f t="shared" si="53"/>
        <v>175</v>
      </c>
      <c r="Y693" s="36">
        <v>2015</v>
      </c>
      <c r="Z693" s="36" t="s">
        <v>310</v>
      </c>
      <c r="AA693" s="36">
        <v>2015</v>
      </c>
      <c r="AB693" s="36" t="s">
        <v>310</v>
      </c>
      <c r="AC693" s="47">
        <v>2015</v>
      </c>
      <c r="AD693" s="36" t="s">
        <v>310</v>
      </c>
      <c r="AE693" s="47">
        <v>2015</v>
      </c>
      <c r="AF693" s="36" t="s">
        <v>133</v>
      </c>
      <c r="AG693" s="36">
        <v>2015</v>
      </c>
      <c r="AH693" s="36" t="s">
        <v>133</v>
      </c>
      <c r="AI693" s="36">
        <v>2015</v>
      </c>
      <c r="AJ693" s="36" t="s">
        <v>133</v>
      </c>
      <c r="AK693" s="36" t="s">
        <v>136</v>
      </c>
      <c r="AL693" s="36" t="s">
        <v>137</v>
      </c>
      <c r="AM693" s="36" t="s">
        <v>138</v>
      </c>
      <c r="AN693" s="36" t="s">
        <v>88</v>
      </c>
      <c r="AO693" s="36" t="s">
        <v>89</v>
      </c>
      <c r="AP693" s="36"/>
      <c r="AQ693" s="29"/>
      <c r="AR693" s="29" t="s">
        <v>151</v>
      </c>
    </row>
    <row r="694" spans="1:44" ht="148.5" hidden="1" customHeight="1" x14ac:dyDescent="0.25">
      <c r="A694" s="42" t="s">
        <v>3122</v>
      </c>
      <c r="B694" s="36">
        <f t="shared" si="50"/>
        <v>657</v>
      </c>
      <c r="C694" s="36" t="s">
        <v>3123</v>
      </c>
      <c r="D694" s="29" t="s">
        <v>3084</v>
      </c>
      <c r="E694" s="36"/>
      <c r="F694" s="36">
        <v>8</v>
      </c>
      <c r="G694" s="36"/>
      <c r="H694" s="36" t="s">
        <v>2151</v>
      </c>
      <c r="I694" s="36" t="s">
        <v>72</v>
      </c>
      <c r="J694" s="36" t="str">
        <f t="shared" si="54"/>
        <v>Служба по автотранспорту</v>
      </c>
      <c r="K694" s="36" t="str">
        <f t="shared" si="55"/>
        <v>Служба по автотранспорту</v>
      </c>
      <c r="L694" s="44" t="s">
        <v>125</v>
      </c>
      <c r="M694" s="36" t="s">
        <v>411</v>
      </c>
      <c r="N694" s="36" t="s">
        <v>3124</v>
      </c>
      <c r="O694" s="36" t="str">
        <f t="shared" si="57"/>
        <v>Поставка одного бригадного автомобиля на шасси КамАЗ (или аналог) повышенной проходимости колесной формулой 6 на 6, с кунгом разделенным на два отсека, для оснащения аварийно-восстановительных бригад ОАО «Мобильные ГТЭС»</v>
      </c>
      <c r="P694" s="36" t="s">
        <v>2214</v>
      </c>
      <c r="Q694" s="36" t="s">
        <v>109</v>
      </c>
      <c r="R694" s="36">
        <v>50</v>
      </c>
      <c r="S694" s="36">
        <v>5010020</v>
      </c>
      <c r="T694" s="36">
        <v>796</v>
      </c>
      <c r="U694" s="36" t="s">
        <v>245</v>
      </c>
      <c r="V694" s="45">
        <v>1</v>
      </c>
      <c r="W694" s="46">
        <v>5000</v>
      </c>
      <c r="X694" s="46">
        <f t="shared" si="53"/>
        <v>5000</v>
      </c>
      <c r="Y694" s="36">
        <v>2015</v>
      </c>
      <c r="Z694" s="36" t="s">
        <v>310</v>
      </c>
      <c r="AA694" s="36">
        <v>2015</v>
      </c>
      <c r="AB694" s="36" t="s">
        <v>310</v>
      </c>
      <c r="AC694" s="47">
        <v>2015</v>
      </c>
      <c r="AD694" s="36" t="s">
        <v>310</v>
      </c>
      <c r="AE694" s="47">
        <v>2015</v>
      </c>
      <c r="AF694" s="36" t="s">
        <v>133</v>
      </c>
      <c r="AG694" s="36">
        <v>2015</v>
      </c>
      <c r="AH694" s="36" t="s">
        <v>134</v>
      </c>
      <c r="AI694" s="36">
        <v>2015</v>
      </c>
      <c r="AJ694" s="36" t="s">
        <v>134</v>
      </c>
      <c r="AK694" s="36" t="s">
        <v>136</v>
      </c>
      <c r="AL694" s="36" t="s">
        <v>137</v>
      </c>
      <c r="AM694" s="36" t="s">
        <v>138</v>
      </c>
      <c r="AN694" s="36" t="s">
        <v>88</v>
      </c>
      <c r="AO694" s="36" t="s">
        <v>89</v>
      </c>
      <c r="AP694" s="36"/>
      <c r="AQ694" s="29"/>
      <c r="AR694" s="29" t="s">
        <v>3125</v>
      </c>
    </row>
    <row r="695" spans="1:44" ht="191.25" hidden="1" customHeight="1" x14ac:dyDescent="0.25">
      <c r="A695" s="42" t="s">
        <v>3126</v>
      </c>
      <c r="B695" s="36">
        <f t="shared" si="50"/>
        <v>658</v>
      </c>
      <c r="C695" s="36" t="s">
        <v>3127</v>
      </c>
      <c r="D695" s="29" t="s">
        <v>2469</v>
      </c>
      <c r="E695" s="36"/>
      <c r="F695" s="36"/>
      <c r="G695" s="36"/>
      <c r="H695" s="36" t="s">
        <v>554</v>
      </c>
      <c r="I695" s="36" t="s">
        <v>72</v>
      </c>
      <c r="J695" s="36" t="str">
        <f t="shared" si="54"/>
        <v>ПТО</v>
      </c>
      <c r="K695" s="36" t="str">
        <f t="shared" si="55"/>
        <v>ПТО</v>
      </c>
      <c r="L695" s="44" t="s">
        <v>2313</v>
      </c>
      <c r="M695" s="36" t="s">
        <v>649</v>
      </c>
      <c r="N695" s="36" t="s">
        <v>3128</v>
      </c>
      <c r="O695" s="36" t="str">
        <f t="shared" si="57"/>
        <v>Получение экспертных заключений, необходимых для оформления санитарно-эпидемиологических заключений для проектов нормативов предельно допустимых выбросов (ПДВ) по трем площадкам расположения мобильных ГТЭС в Республике Крым и городе федерального значения Севастополе</v>
      </c>
      <c r="P695" s="36" t="s">
        <v>3129</v>
      </c>
      <c r="Q695" s="36" t="s">
        <v>109</v>
      </c>
      <c r="R695" s="36" t="s">
        <v>3130</v>
      </c>
      <c r="S695" s="36">
        <v>7525040</v>
      </c>
      <c r="T695" s="36">
        <v>642</v>
      </c>
      <c r="U695" s="36" t="s">
        <v>147</v>
      </c>
      <c r="V695" s="45">
        <v>1</v>
      </c>
      <c r="W695" s="46">
        <v>43</v>
      </c>
      <c r="X695" s="46">
        <f t="shared" si="53"/>
        <v>43</v>
      </c>
      <c r="Y695" s="36">
        <v>2015</v>
      </c>
      <c r="Z695" s="36" t="s">
        <v>310</v>
      </c>
      <c r="AA695" s="36">
        <v>2015</v>
      </c>
      <c r="AB695" s="36" t="s">
        <v>310</v>
      </c>
      <c r="AC695" s="47">
        <v>2015</v>
      </c>
      <c r="AD695" s="36" t="s">
        <v>310</v>
      </c>
      <c r="AE695" s="47">
        <v>2015</v>
      </c>
      <c r="AF695" s="36" t="s">
        <v>133</v>
      </c>
      <c r="AG695" s="36">
        <v>2015</v>
      </c>
      <c r="AH695" s="36" t="s">
        <v>133</v>
      </c>
      <c r="AI695" s="36">
        <v>2016</v>
      </c>
      <c r="AJ695" s="36" t="s">
        <v>194</v>
      </c>
      <c r="AK695" s="36" t="s">
        <v>247</v>
      </c>
      <c r="AL695" s="36" t="s">
        <v>86</v>
      </c>
      <c r="AM695" s="36"/>
      <c r="AN695" s="36" t="s">
        <v>88</v>
      </c>
      <c r="AO695" s="36" t="s">
        <v>89</v>
      </c>
      <c r="AP695" s="36"/>
      <c r="AQ695" s="29"/>
      <c r="AR695" s="29" t="s">
        <v>151</v>
      </c>
    </row>
    <row r="696" spans="1:44" ht="148.5" hidden="1" customHeight="1" x14ac:dyDescent="0.25">
      <c r="A696" s="42" t="s">
        <v>3131</v>
      </c>
      <c r="B696" s="36">
        <f t="shared" si="50"/>
        <v>659</v>
      </c>
      <c r="C696" s="36" t="s">
        <v>3132</v>
      </c>
      <c r="D696" s="29" t="s">
        <v>2274</v>
      </c>
      <c r="E696" s="36"/>
      <c r="F696" s="36">
        <v>8</v>
      </c>
      <c r="G696" s="36"/>
      <c r="H696" s="36" t="s">
        <v>3133</v>
      </c>
      <c r="I696" s="36" t="s">
        <v>72</v>
      </c>
      <c r="J696" s="36" t="str">
        <f t="shared" si="54"/>
        <v>СТЗ</v>
      </c>
      <c r="K696" s="36" t="str">
        <f t="shared" si="55"/>
        <v>СТЗ</v>
      </c>
      <c r="L696" s="44" t="s">
        <v>125</v>
      </c>
      <c r="M696" s="36" t="s">
        <v>411</v>
      </c>
      <c r="N696" s="36" t="s">
        <v>3134</v>
      </c>
      <c r="O696" s="36" t="str">
        <f t="shared" si="57"/>
        <v>Заключение рамочных договоров по авиаперевозке комплектов оборудования мобильных ГТЭС</v>
      </c>
      <c r="P696" s="36" t="s">
        <v>3135</v>
      </c>
      <c r="Q696" s="36" t="s">
        <v>109</v>
      </c>
      <c r="R696" s="36" t="s">
        <v>3136</v>
      </c>
      <c r="S696" s="36">
        <v>6220030</v>
      </c>
      <c r="T696" s="36">
        <v>642</v>
      </c>
      <c r="U696" s="36" t="s">
        <v>147</v>
      </c>
      <c r="V696" s="45">
        <v>1</v>
      </c>
      <c r="W696" s="46">
        <v>100000</v>
      </c>
      <c r="X696" s="46">
        <f t="shared" si="53"/>
        <v>100000</v>
      </c>
      <c r="Y696" s="36">
        <v>2015</v>
      </c>
      <c r="Z696" s="36" t="s">
        <v>310</v>
      </c>
      <c r="AA696" s="36">
        <v>2015</v>
      </c>
      <c r="AB696" s="36" t="s">
        <v>310</v>
      </c>
      <c r="AC696" s="47">
        <v>2015</v>
      </c>
      <c r="AD696" s="36" t="s">
        <v>310</v>
      </c>
      <c r="AE696" s="47">
        <v>2015</v>
      </c>
      <c r="AF696" s="36" t="s">
        <v>133</v>
      </c>
      <c r="AG696" s="36">
        <v>2015</v>
      </c>
      <c r="AH696" s="36" t="s">
        <v>133</v>
      </c>
      <c r="AI696" s="36">
        <v>2016</v>
      </c>
      <c r="AJ696" s="36" t="s">
        <v>310</v>
      </c>
      <c r="AK696" s="36" t="s">
        <v>149</v>
      </c>
      <c r="AL696" s="36" t="s">
        <v>137</v>
      </c>
      <c r="AM696" s="36" t="s">
        <v>138</v>
      </c>
      <c r="AN696" s="36" t="s">
        <v>88</v>
      </c>
      <c r="AO696" s="36" t="s">
        <v>89</v>
      </c>
      <c r="AP696" s="36"/>
      <c r="AQ696" s="29"/>
      <c r="AR696" s="29" t="s">
        <v>151</v>
      </c>
    </row>
    <row r="697" spans="1:44" ht="148.5" hidden="1" customHeight="1" x14ac:dyDescent="0.25">
      <c r="A697" s="42" t="s">
        <v>3137</v>
      </c>
      <c r="B697" s="36">
        <f t="shared" si="50"/>
        <v>660</v>
      </c>
      <c r="C697" s="36" t="s">
        <v>3138</v>
      </c>
      <c r="D697" s="29" t="s">
        <v>2274</v>
      </c>
      <c r="E697" s="36"/>
      <c r="F697" s="36">
        <v>8</v>
      </c>
      <c r="G697" s="36"/>
      <c r="H697" s="36" t="s">
        <v>420</v>
      </c>
      <c r="I697" s="36" t="s">
        <v>72</v>
      </c>
      <c r="J697" s="36" t="str">
        <f t="shared" si="54"/>
        <v>ОИТС</v>
      </c>
      <c r="K697" s="36" t="str">
        <f t="shared" si="55"/>
        <v>ОИТС</v>
      </c>
      <c r="L697" s="44" t="s">
        <v>125</v>
      </c>
      <c r="M697" s="36" t="s">
        <v>411</v>
      </c>
      <c r="N697" s="36" t="s">
        <v>3139</v>
      </c>
      <c r="O697" s="36" t="str">
        <f t="shared" si="57"/>
        <v>Оказание услуг по усовершенствованию и развитию комплекса системы видеоконференцсвязи в ОАО «Мобильные ГТЭС»</v>
      </c>
      <c r="P697" s="36" t="s">
        <v>3140</v>
      </c>
      <c r="Q697" s="36" t="s">
        <v>109</v>
      </c>
      <c r="R697" s="36" t="s">
        <v>2991</v>
      </c>
      <c r="S697" s="36">
        <v>7290000</v>
      </c>
      <c r="T697" s="36">
        <v>839</v>
      </c>
      <c r="U697" s="36" t="s">
        <v>304</v>
      </c>
      <c r="V697" s="45">
        <v>1</v>
      </c>
      <c r="W697" s="46">
        <v>5000</v>
      </c>
      <c r="X697" s="46">
        <f t="shared" si="53"/>
        <v>5000</v>
      </c>
      <c r="Y697" s="36">
        <v>2015</v>
      </c>
      <c r="Z697" s="36" t="s">
        <v>310</v>
      </c>
      <c r="AA697" s="36">
        <v>2015</v>
      </c>
      <c r="AB697" s="36" t="s">
        <v>310</v>
      </c>
      <c r="AC697" s="47">
        <v>2015</v>
      </c>
      <c r="AD697" s="36" t="s">
        <v>310</v>
      </c>
      <c r="AE697" s="47">
        <v>2015</v>
      </c>
      <c r="AF697" s="36" t="s">
        <v>133</v>
      </c>
      <c r="AG697" s="36">
        <v>2015</v>
      </c>
      <c r="AH697" s="36" t="s">
        <v>134</v>
      </c>
      <c r="AI697" s="36">
        <v>2016</v>
      </c>
      <c r="AJ697" s="36" t="s">
        <v>135</v>
      </c>
      <c r="AK697" s="36" t="s">
        <v>136</v>
      </c>
      <c r="AL697" s="36" t="s">
        <v>137</v>
      </c>
      <c r="AM697" s="36" t="s">
        <v>138</v>
      </c>
      <c r="AN697" s="36" t="s">
        <v>88</v>
      </c>
      <c r="AO697" s="36" t="s">
        <v>89</v>
      </c>
      <c r="AP697" s="36"/>
      <c r="AQ697" s="29"/>
      <c r="AR697" s="29" t="s">
        <v>151</v>
      </c>
    </row>
    <row r="698" spans="1:44" ht="148.5" hidden="1" customHeight="1" x14ac:dyDescent="0.25">
      <c r="A698" s="42" t="s">
        <v>3141</v>
      </c>
      <c r="B698" s="36">
        <f t="shared" si="50"/>
        <v>661</v>
      </c>
      <c r="C698" s="36" t="s">
        <v>3142</v>
      </c>
      <c r="D698" s="29" t="s">
        <v>2274</v>
      </c>
      <c r="E698" s="36"/>
      <c r="F698" s="36">
        <v>8</v>
      </c>
      <c r="G698" s="36"/>
      <c r="H698" s="36" t="s">
        <v>2151</v>
      </c>
      <c r="I698" s="36" t="s">
        <v>72</v>
      </c>
      <c r="J698" s="36" t="str">
        <f t="shared" si="54"/>
        <v>Служба по автотранспорту</v>
      </c>
      <c r="K698" s="36" t="str">
        <f t="shared" si="55"/>
        <v>Служба по автотранспорту</v>
      </c>
      <c r="L698" s="44" t="s">
        <v>125</v>
      </c>
      <c r="M698" s="36" t="s">
        <v>411</v>
      </c>
      <c r="N698" s="36" t="s">
        <v>3143</v>
      </c>
      <c r="O698" s="36" t="str">
        <f t="shared" si="57"/>
        <v>Услуги по техническому обслуживанию и ремонту автомобилей Hyundai H-1</v>
      </c>
      <c r="P698" s="36" t="s">
        <v>2214</v>
      </c>
      <c r="Q698" s="36" t="s">
        <v>109</v>
      </c>
      <c r="R698" s="36" t="s">
        <v>2870</v>
      </c>
      <c r="S698" s="36">
        <v>5010020</v>
      </c>
      <c r="T698" s="36">
        <v>796</v>
      </c>
      <c r="U698" s="36" t="s">
        <v>245</v>
      </c>
      <c r="V698" s="45">
        <v>1</v>
      </c>
      <c r="W698" s="46">
        <v>500</v>
      </c>
      <c r="X698" s="46">
        <f t="shared" si="53"/>
        <v>500</v>
      </c>
      <c r="Y698" s="36">
        <v>2015</v>
      </c>
      <c r="Z698" s="36" t="s">
        <v>310</v>
      </c>
      <c r="AA698" s="36">
        <v>2015</v>
      </c>
      <c r="AB698" s="36" t="s">
        <v>310</v>
      </c>
      <c r="AC698" s="47">
        <v>2015</v>
      </c>
      <c r="AD698" s="36" t="s">
        <v>310</v>
      </c>
      <c r="AE698" s="47">
        <v>2015</v>
      </c>
      <c r="AF698" s="36" t="s">
        <v>133</v>
      </c>
      <c r="AG698" s="36">
        <v>2015</v>
      </c>
      <c r="AH698" s="36" t="s">
        <v>133</v>
      </c>
      <c r="AI698" s="36">
        <v>2016</v>
      </c>
      <c r="AJ698" s="36" t="s">
        <v>133</v>
      </c>
      <c r="AK698" s="36" t="s">
        <v>136</v>
      </c>
      <c r="AL698" s="36" t="s">
        <v>137</v>
      </c>
      <c r="AM698" s="36" t="s">
        <v>138</v>
      </c>
      <c r="AN698" s="36" t="s">
        <v>88</v>
      </c>
      <c r="AO698" s="36" t="s">
        <v>89</v>
      </c>
      <c r="AP698" s="36"/>
      <c r="AQ698" s="29"/>
      <c r="AR698" s="29" t="s">
        <v>151</v>
      </c>
    </row>
    <row r="699" spans="1:44" ht="148.5" hidden="1" customHeight="1" x14ac:dyDescent="0.25">
      <c r="A699" s="42" t="s">
        <v>3144</v>
      </c>
      <c r="B699" s="36">
        <f t="shared" si="50"/>
        <v>662</v>
      </c>
      <c r="C699" s="36" t="s">
        <v>3145</v>
      </c>
      <c r="D699" s="29" t="s">
        <v>2274</v>
      </c>
      <c r="E699" s="36"/>
      <c r="F699" s="36">
        <v>8</v>
      </c>
      <c r="G699" s="36"/>
      <c r="H699" s="36" t="s">
        <v>2151</v>
      </c>
      <c r="I699" s="36" t="s">
        <v>72</v>
      </c>
      <c r="J699" s="36" t="str">
        <f t="shared" si="54"/>
        <v>Служба по автотранспорту</v>
      </c>
      <c r="K699" s="36" t="str">
        <f t="shared" si="55"/>
        <v>Служба по автотранспорту</v>
      </c>
      <c r="L699" s="44" t="s">
        <v>125</v>
      </c>
      <c r="M699" s="36" t="s">
        <v>411</v>
      </c>
      <c r="N699" s="36" t="s">
        <v>3146</v>
      </c>
      <c r="O699" s="36" t="str">
        <f t="shared" si="57"/>
        <v>Работы по гидрофикации седельного тягача IVECO AMT 633910 в г. Красноярске</v>
      </c>
      <c r="P699" s="36" t="s">
        <v>2214</v>
      </c>
      <c r="Q699" s="36" t="s">
        <v>109</v>
      </c>
      <c r="R699" s="36" t="s">
        <v>2870</v>
      </c>
      <c r="S699" s="36">
        <v>5010020</v>
      </c>
      <c r="T699" s="36">
        <v>796</v>
      </c>
      <c r="U699" s="36" t="s">
        <v>245</v>
      </c>
      <c r="V699" s="45">
        <v>1</v>
      </c>
      <c r="W699" s="46">
        <v>175</v>
      </c>
      <c r="X699" s="46">
        <f t="shared" si="53"/>
        <v>175</v>
      </c>
      <c r="Y699" s="36">
        <v>2015</v>
      </c>
      <c r="Z699" s="36" t="s">
        <v>310</v>
      </c>
      <c r="AA699" s="36">
        <v>2015</v>
      </c>
      <c r="AB699" s="36" t="s">
        <v>310</v>
      </c>
      <c r="AC699" s="47">
        <v>2015</v>
      </c>
      <c r="AD699" s="36" t="s">
        <v>310</v>
      </c>
      <c r="AE699" s="47">
        <v>2015</v>
      </c>
      <c r="AF699" s="36" t="s">
        <v>133</v>
      </c>
      <c r="AG699" s="36">
        <v>2015</v>
      </c>
      <c r="AH699" s="36" t="s">
        <v>133</v>
      </c>
      <c r="AI699" s="36">
        <v>2015</v>
      </c>
      <c r="AJ699" s="36" t="s">
        <v>133</v>
      </c>
      <c r="AK699" s="36" t="s">
        <v>136</v>
      </c>
      <c r="AL699" s="36" t="s">
        <v>137</v>
      </c>
      <c r="AM699" s="36" t="s">
        <v>138</v>
      </c>
      <c r="AN699" s="36" t="s">
        <v>88</v>
      </c>
      <c r="AO699" s="36" t="s">
        <v>89</v>
      </c>
      <c r="AP699" s="36"/>
      <c r="AQ699" s="29"/>
      <c r="AR699" s="29" t="s">
        <v>151</v>
      </c>
    </row>
    <row r="700" spans="1:44" ht="147.75" hidden="1" customHeight="1" x14ac:dyDescent="0.25">
      <c r="A700" s="42" t="s">
        <v>3147</v>
      </c>
      <c r="B700" s="36">
        <f t="shared" si="50"/>
        <v>663</v>
      </c>
      <c r="C700" s="36" t="s">
        <v>3148</v>
      </c>
      <c r="D700" s="29" t="s">
        <v>2469</v>
      </c>
      <c r="E700" s="36"/>
      <c r="F700" s="36"/>
      <c r="G700" s="36"/>
      <c r="H700" s="36" t="s">
        <v>607</v>
      </c>
      <c r="I700" s="36" t="s">
        <v>72</v>
      </c>
      <c r="J700" s="36" t="str">
        <f t="shared" si="54"/>
        <v>ОП Крым</v>
      </c>
      <c r="K700" s="36" t="str">
        <f t="shared" si="55"/>
        <v>ОП Крым</v>
      </c>
      <c r="L700" s="44" t="s">
        <v>2313</v>
      </c>
      <c r="M700" s="36" t="s">
        <v>649</v>
      </c>
      <c r="N700" s="36" t="s">
        <v>3149</v>
      </c>
      <c r="O700" s="36" t="str">
        <f t="shared" si="57"/>
        <v>Поставка приборов, измерительного инструмента для проведения замеров качественных показателей технологического топлива ОП «Мобильные ГТЭС Крым»</v>
      </c>
      <c r="P700" s="36" t="s">
        <v>3150</v>
      </c>
      <c r="Q700" s="36" t="s">
        <v>109</v>
      </c>
      <c r="R700" s="36" t="s">
        <v>2756</v>
      </c>
      <c r="S700" s="36">
        <v>3190330</v>
      </c>
      <c r="T700" s="36">
        <v>642</v>
      </c>
      <c r="U700" s="36" t="s">
        <v>147</v>
      </c>
      <c r="V700" s="45">
        <v>1</v>
      </c>
      <c r="W700" s="46">
        <v>400</v>
      </c>
      <c r="X700" s="46">
        <f t="shared" si="53"/>
        <v>400</v>
      </c>
      <c r="Y700" s="36">
        <v>2015</v>
      </c>
      <c r="Z700" s="36" t="s">
        <v>310</v>
      </c>
      <c r="AA700" s="36">
        <v>2015</v>
      </c>
      <c r="AB700" s="36" t="s">
        <v>310</v>
      </c>
      <c r="AC700" s="47">
        <v>2015</v>
      </c>
      <c r="AD700" s="36" t="s">
        <v>310</v>
      </c>
      <c r="AE700" s="47">
        <v>2015</v>
      </c>
      <c r="AF700" s="36" t="s">
        <v>133</v>
      </c>
      <c r="AG700" s="36">
        <v>2015</v>
      </c>
      <c r="AH700" s="36" t="s">
        <v>133</v>
      </c>
      <c r="AI700" s="36">
        <v>2016</v>
      </c>
      <c r="AJ700" s="36" t="s">
        <v>133</v>
      </c>
      <c r="AK700" s="36" t="s">
        <v>136</v>
      </c>
      <c r="AL700" s="36" t="s">
        <v>137</v>
      </c>
      <c r="AM700" s="36" t="s">
        <v>138</v>
      </c>
      <c r="AN700" s="36" t="s">
        <v>88</v>
      </c>
      <c r="AO700" s="36" t="s">
        <v>89</v>
      </c>
      <c r="AP700" s="36"/>
      <c r="AQ700" s="29"/>
      <c r="AR700" s="29" t="s">
        <v>151</v>
      </c>
    </row>
    <row r="701" spans="1:44" ht="295.5" hidden="1" customHeight="1" x14ac:dyDescent="0.25">
      <c r="A701" s="42" t="s">
        <v>3151</v>
      </c>
      <c r="B701" s="36">
        <f t="shared" si="50"/>
        <v>664</v>
      </c>
      <c r="C701" s="36" t="s">
        <v>3152</v>
      </c>
      <c r="D701" s="29" t="s">
        <v>2469</v>
      </c>
      <c r="E701" s="36" t="s">
        <v>87</v>
      </c>
      <c r="F701" s="36">
        <v>8</v>
      </c>
      <c r="G701" s="36" t="s">
        <v>87</v>
      </c>
      <c r="H701" s="36" t="s">
        <v>1623</v>
      </c>
      <c r="I701" s="36" t="s">
        <v>72</v>
      </c>
      <c r="J701" s="36" t="str">
        <f t="shared" si="54"/>
        <v>ОП Калининград</v>
      </c>
      <c r="K701" s="36" t="str">
        <f t="shared" si="55"/>
        <v>ОП Калининград</v>
      </c>
      <c r="L701" s="44" t="s">
        <v>739</v>
      </c>
      <c r="M701" s="36" t="s">
        <v>890</v>
      </c>
      <c r="N701" s="36" t="s">
        <v>3153</v>
      </c>
      <c r="O701" s="36" t="str">
        <f t="shared" si="57"/>
        <v>Поставка инструмента, материалов и средств защиты для оснащения нештатного аварийно-спасательного формирования Обособленного подразделения «Мобильные ГТЭС Калининград»</v>
      </c>
      <c r="P701" s="36" t="s">
        <v>2838</v>
      </c>
      <c r="Q701" s="36" t="s">
        <v>87</v>
      </c>
      <c r="R701" s="36" t="s">
        <v>1828</v>
      </c>
      <c r="S701" s="36">
        <v>2893180</v>
      </c>
      <c r="T701" s="36">
        <v>642</v>
      </c>
      <c r="U701" s="36" t="s">
        <v>147</v>
      </c>
      <c r="V701" s="45">
        <v>1</v>
      </c>
      <c r="W701" s="46">
        <v>166</v>
      </c>
      <c r="X701" s="46">
        <f t="shared" si="53"/>
        <v>166</v>
      </c>
      <c r="Y701" s="36">
        <v>2015</v>
      </c>
      <c r="Z701" s="36" t="s">
        <v>133</v>
      </c>
      <c r="AA701" s="36">
        <v>2015</v>
      </c>
      <c r="AB701" s="36" t="s">
        <v>133</v>
      </c>
      <c r="AC701" s="36">
        <v>2015</v>
      </c>
      <c r="AD701" s="36" t="s">
        <v>133</v>
      </c>
      <c r="AE701" s="47">
        <v>2015</v>
      </c>
      <c r="AF701" s="36" t="s">
        <v>2187</v>
      </c>
      <c r="AG701" s="36">
        <v>2015</v>
      </c>
      <c r="AH701" s="36" t="s">
        <v>2187</v>
      </c>
      <c r="AI701" s="36">
        <v>2015</v>
      </c>
      <c r="AJ701" s="36" t="s">
        <v>2187</v>
      </c>
      <c r="AK701" s="36" t="s">
        <v>136</v>
      </c>
      <c r="AL701" s="36" t="s">
        <v>137</v>
      </c>
      <c r="AM701" s="36" t="s">
        <v>138</v>
      </c>
      <c r="AN701" s="36" t="s">
        <v>14</v>
      </c>
      <c r="AO701" s="36" t="s">
        <v>89</v>
      </c>
      <c r="AP701" s="36"/>
      <c r="AQ701" s="29"/>
      <c r="AR701" s="29" t="s">
        <v>477</v>
      </c>
    </row>
    <row r="702" spans="1:44" ht="148.5" hidden="1" customHeight="1" x14ac:dyDescent="0.25">
      <c r="A702" s="42" t="s">
        <v>3154</v>
      </c>
      <c r="B702" s="36">
        <f t="shared" si="50"/>
        <v>665</v>
      </c>
      <c r="C702" s="36" t="s">
        <v>3155</v>
      </c>
      <c r="D702" s="29" t="s">
        <v>2274</v>
      </c>
      <c r="E702" s="36"/>
      <c r="F702" s="36">
        <v>8</v>
      </c>
      <c r="G702" s="36"/>
      <c r="H702" s="36" t="s">
        <v>364</v>
      </c>
      <c r="I702" s="36" t="s">
        <v>72</v>
      </c>
      <c r="J702" s="36" t="str">
        <f t="shared" si="54"/>
        <v>АХО</v>
      </c>
      <c r="K702" s="36" t="str">
        <f t="shared" si="55"/>
        <v>АХО</v>
      </c>
      <c r="L702" s="44" t="s">
        <v>125</v>
      </c>
      <c r="M702" s="36" t="s">
        <v>411</v>
      </c>
      <c r="N702" s="36" t="s">
        <v>3156</v>
      </c>
      <c r="O702" s="36" t="str">
        <f t="shared" si="57"/>
        <v>Поставка питьевой бутилированной воды</v>
      </c>
      <c r="P702" s="36" t="s">
        <v>3157</v>
      </c>
      <c r="Q702" s="36" t="s">
        <v>109</v>
      </c>
      <c r="R702" s="36" t="s">
        <v>3158</v>
      </c>
      <c r="S702" s="36">
        <v>4110010</v>
      </c>
      <c r="T702" s="36">
        <v>642</v>
      </c>
      <c r="U702" s="36" t="s">
        <v>147</v>
      </c>
      <c r="V702" s="45">
        <v>1</v>
      </c>
      <c r="W702" s="46">
        <v>300</v>
      </c>
      <c r="X702" s="46">
        <f t="shared" si="53"/>
        <v>300</v>
      </c>
      <c r="Y702" s="36">
        <v>2015</v>
      </c>
      <c r="Z702" s="36" t="s">
        <v>133</v>
      </c>
      <c r="AA702" s="36">
        <v>2015</v>
      </c>
      <c r="AB702" s="36" t="s">
        <v>133</v>
      </c>
      <c r="AC702" s="47">
        <v>2015</v>
      </c>
      <c r="AD702" s="36" t="s">
        <v>2187</v>
      </c>
      <c r="AE702" s="47">
        <v>2015</v>
      </c>
      <c r="AF702" s="36" t="s">
        <v>135</v>
      </c>
      <c r="AG702" s="36">
        <v>2016</v>
      </c>
      <c r="AH702" s="36" t="s">
        <v>99</v>
      </c>
      <c r="AI702" s="36">
        <v>2016</v>
      </c>
      <c r="AJ702" s="36" t="s">
        <v>135</v>
      </c>
      <c r="AK702" s="36" t="s">
        <v>136</v>
      </c>
      <c r="AL702" s="36" t="s">
        <v>137</v>
      </c>
      <c r="AM702" s="36" t="s">
        <v>138</v>
      </c>
      <c r="AN702" s="36" t="s">
        <v>14</v>
      </c>
      <c r="AO702" s="36" t="s">
        <v>89</v>
      </c>
      <c r="AP702" s="36"/>
      <c r="AQ702" s="29"/>
      <c r="AR702" s="29" t="s">
        <v>477</v>
      </c>
    </row>
    <row r="703" spans="1:44" ht="148.5" hidden="1" customHeight="1" x14ac:dyDescent="0.25">
      <c r="A703" s="42" t="s">
        <v>3159</v>
      </c>
      <c r="B703" s="36">
        <f t="shared" si="50"/>
        <v>666</v>
      </c>
      <c r="C703" s="36" t="s">
        <v>3160</v>
      </c>
      <c r="D703" s="29" t="s">
        <v>2274</v>
      </c>
      <c r="E703" s="36"/>
      <c r="F703" s="36">
        <v>8</v>
      </c>
      <c r="G703" s="36"/>
      <c r="H703" s="36" t="s">
        <v>554</v>
      </c>
      <c r="I703" s="36" t="s">
        <v>72</v>
      </c>
      <c r="J703" s="36" t="str">
        <f t="shared" si="54"/>
        <v>ПТО</v>
      </c>
      <c r="K703" s="36" t="str">
        <f t="shared" si="55"/>
        <v>ПТО</v>
      </c>
      <c r="L703" s="44" t="s">
        <v>154</v>
      </c>
      <c r="M703" s="36" t="s">
        <v>155</v>
      </c>
      <c r="N703" s="36" t="s">
        <v>3161</v>
      </c>
      <c r="O703" s="36" t="str">
        <f t="shared" si="57"/>
        <v>Услуги по проведению метрологической поверки средств измерений АИИС КУЭ всех площадок размещения Мобильных ГТЭС</v>
      </c>
      <c r="P703" s="36" t="s">
        <v>3162</v>
      </c>
      <c r="Q703" s="36" t="s">
        <v>109</v>
      </c>
      <c r="R703" s="36" t="s">
        <v>622</v>
      </c>
      <c r="S703" s="36">
        <v>3312000</v>
      </c>
      <c r="T703" s="36">
        <v>642</v>
      </c>
      <c r="U703" s="36" t="s">
        <v>147</v>
      </c>
      <c r="V703" s="45">
        <v>1</v>
      </c>
      <c r="W703" s="46">
        <v>1302</v>
      </c>
      <c r="X703" s="46">
        <f t="shared" si="53"/>
        <v>1302</v>
      </c>
      <c r="Y703" s="36">
        <v>2015</v>
      </c>
      <c r="Z703" s="36" t="s">
        <v>133</v>
      </c>
      <c r="AA703" s="36">
        <v>2015</v>
      </c>
      <c r="AB703" s="36" t="s">
        <v>133</v>
      </c>
      <c r="AC703" s="47">
        <v>2015</v>
      </c>
      <c r="AD703" s="36" t="s">
        <v>2187</v>
      </c>
      <c r="AE703" s="47">
        <v>2015</v>
      </c>
      <c r="AF703" s="36" t="s">
        <v>135</v>
      </c>
      <c r="AG703" s="36">
        <v>2016</v>
      </c>
      <c r="AH703" s="36" t="s">
        <v>99</v>
      </c>
      <c r="AI703" s="36">
        <v>2016</v>
      </c>
      <c r="AJ703" s="36" t="s">
        <v>135</v>
      </c>
      <c r="AK703" s="36" t="s">
        <v>136</v>
      </c>
      <c r="AL703" s="36" t="s">
        <v>137</v>
      </c>
      <c r="AM703" s="36" t="s">
        <v>138</v>
      </c>
      <c r="AN703" s="36" t="s">
        <v>14</v>
      </c>
      <c r="AO703" s="36" t="s">
        <v>89</v>
      </c>
      <c r="AP703" s="36"/>
      <c r="AQ703" s="29"/>
      <c r="AR703" s="29" t="s">
        <v>477</v>
      </c>
    </row>
    <row r="704" spans="1:44" ht="148.5" hidden="1" customHeight="1" x14ac:dyDescent="0.25">
      <c r="A704" s="42" t="s">
        <v>3163</v>
      </c>
      <c r="B704" s="36">
        <f t="shared" si="50"/>
        <v>667</v>
      </c>
      <c r="C704" s="36" t="s">
        <v>3164</v>
      </c>
      <c r="D704" s="29" t="s">
        <v>2274</v>
      </c>
      <c r="E704" s="36"/>
      <c r="F704" s="36">
        <v>8</v>
      </c>
      <c r="G704" s="36"/>
      <c r="H704" s="36" t="s">
        <v>713</v>
      </c>
      <c r="I704" s="36" t="s">
        <v>72</v>
      </c>
      <c r="J704" s="36" t="str">
        <f t="shared" si="54"/>
        <v>САСДТУ</v>
      </c>
      <c r="K704" s="36" t="str">
        <f t="shared" si="55"/>
        <v>САСДТУ</v>
      </c>
      <c r="L704" s="44" t="s">
        <v>125</v>
      </c>
      <c r="M704" s="36" t="s">
        <v>411</v>
      </c>
      <c r="N704" s="36" t="s">
        <v>3165</v>
      </c>
      <c r="O704" s="36" t="str">
        <f t="shared" si="57"/>
        <v>Настройка оборудования видеостены центрального диспетчерского щита управления в офисе ОАО «Мобильные ГТЭС»</v>
      </c>
      <c r="P704" s="36" t="s">
        <v>779</v>
      </c>
      <c r="Q704" s="36" t="s">
        <v>109</v>
      </c>
      <c r="R704" s="36" t="s">
        <v>710</v>
      </c>
      <c r="S704" s="36">
        <v>3222000</v>
      </c>
      <c r="T704" s="36">
        <v>642</v>
      </c>
      <c r="U704" s="36" t="s">
        <v>147</v>
      </c>
      <c r="V704" s="45">
        <v>1</v>
      </c>
      <c r="W704" s="46">
        <v>350</v>
      </c>
      <c r="X704" s="46">
        <f t="shared" si="53"/>
        <v>350</v>
      </c>
      <c r="Y704" s="36">
        <v>2015</v>
      </c>
      <c r="Z704" s="36" t="s">
        <v>133</v>
      </c>
      <c r="AA704" s="36">
        <v>2015</v>
      </c>
      <c r="AB704" s="36" t="s">
        <v>133</v>
      </c>
      <c r="AC704" s="47">
        <v>2015</v>
      </c>
      <c r="AD704" s="36" t="s">
        <v>133</v>
      </c>
      <c r="AE704" s="47">
        <v>2015</v>
      </c>
      <c r="AF704" s="36" t="s">
        <v>133</v>
      </c>
      <c r="AG704" s="36">
        <v>2015</v>
      </c>
      <c r="AH704" s="36" t="s">
        <v>133</v>
      </c>
      <c r="AI704" s="36">
        <v>2015</v>
      </c>
      <c r="AJ704" s="36" t="s">
        <v>134</v>
      </c>
      <c r="AK704" s="36" t="s">
        <v>136</v>
      </c>
      <c r="AL704" s="36" t="s">
        <v>137</v>
      </c>
      <c r="AM704" s="36" t="s">
        <v>138</v>
      </c>
      <c r="AN704" s="36" t="s">
        <v>14</v>
      </c>
      <c r="AO704" s="36" t="s">
        <v>89</v>
      </c>
      <c r="AP704" s="36"/>
      <c r="AQ704" s="29"/>
      <c r="AR704" s="29" t="s">
        <v>477</v>
      </c>
    </row>
    <row r="705" spans="1:44" ht="138" hidden="1" customHeight="1" x14ac:dyDescent="0.25">
      <c r="A705" s="42" t="s">
        <v>3166</v>
      </c>
      <c r="B705" s="36">
        <f t="shared" si="50"/>
        <v>668</v>
      </c>
      <c r="C705" s="36" t="s">
        <v>3167</v>
      </c>
      <c r="D705" s="29" t="s">
        <v>2274</v>
      </c>
      <c r="E705" s="36"/>
      <c r="F705" s="36">
        <v>8</v>
      </c>
      <c r="G705" s="36"/>
      <c r="H705" s="36" t="s">
        <v>2474</v>
      </c>
      <c r="I705" s="36" t="s">
        <v>72</v>
      </c>
      <c r="J705" s="36" t="str">
        <f t="shared" si="54"/>
        <v>Тех.Дирекция</v>
      </c>
      <c r="K705" s="36" t="str">
        <f t="shared" si="55"/>
        <v>Тех.Дирекция</v>
      </c>
      <c r="L705" s="44" t="s">
        <v>125</v>
      </c>
      <c r="M705" s="36" t="s">
        <v>411</v>
      </c>
      <c r="N705" s="36" t="s">
        <v>3168</v>
      </c>
      <c r="O705" s="36" t="str">
        <f t="shared" si="57"/>
        <v>Услуги по аренде автомобиля персонала Службы эксплуатации электротехнического оборудования</v>
      </c>
      <c r="P705" s="36" t="s">
        <v>3169</v>
      </c>
      <c r="Q705" s="36" t="s">
        <v>109</v>
      </c>
      <c r="R705" s="36" t="s">
        <v>3170</v>
      </c>
      <c r="S705" s="36">
        <v>6022020</v>
      </c>
      <c r="T705" s="36">
        <v>642</v>
      </c>
      <c r="U705" s="36" t="s">
        <v>147</v>
      </c>
      <c r="V705" s="45">
        <v>1</v>
      </c>
      <c r="W705" s="46">
        <v>90</v>
      </c>
      <c r="X705" s="46">
        <f t="shared" si="53"/>
        <v>90</v>
      </c>
      <c r="Y705" s="36">
        <v>2015</v>
      </c>
      <c r="Z705" s="36" t="s">
        <v>133</v>
      </c>
      <c r="AA705" s="36">
        <v>2015</v>
      </c>
      <c r="AB705" s="36" t="s">
        <v>133</v>
      </c>
      <c r="AC705" s="47">
        <v>2015</v>
      </c>
      <c r="AD705" s="36" t="s">
        <v>133</v>
      </c>
      <c r="AE705" s="47">
        <v>2015</v>
      </c>
      <c r="AF705" s="36" t="s">
        <v>133</v>
      </c>
      <c r="AG705" s="36">
        <v>2015</v>
      </c>
      <c r="AH705" s="36" t="s">
        <v>133</v>
      </c>
      <c r="AI705" s="36">
        <v>2015</v>
      </c>
      <c r="AJ705" s="36" t="s">
        <v>135</v>
      </c>
      <c r="AK705" s="36" t="s">
        <v>247</v>
      </c>
      <c r="AL705" s="36" t="s">
        <v>86</v>
      </c>
      <c r="AM705" s="36"/>
      <c r="AN705" s="36" t="s">
        <v>14</v>
      </c>
      <c r="AO705" s="36" t="s">
        <v>89</v>
      </c>
      <c r="AP705" s="36"/>
      <c r="AQ705" s="29"/>
      <c r="AR705" s="29" t="s">
        <v>477</v>
      </c>
    </row>
    <row r="706" spans="1:44" ht="123" hidden="1" customHeight="1" x14ac:dyDescent="0.25">
      <c r="A706" s="42" t="s">
        <v>3171</v>
      </c>
      <c r="B706" s="36">
        <f t="shared" si="50"/>
        <v>669</v>
      </c>
      <c r="C706" s="36" t="s">
        <v>3172</v>
      </c>
      <c r="D706" s="29" t="s">
        <v>2469</v>
      </c>
      <c r="E706" s="36"/>
      <c r="F706" s="36">
        <v>8</v>
      </c>
      <c r="G706" s="36"/>
      <c r="H706" s="47" t="s">
        <v>842</v>
      </c>
      <c r="I706" s="36" t="s">
        <v>72</v>
      </c>
      <c r="J706" s="36" t="str">
        <f t="shared" si="54"/>
        <v>СТО</v>
      </c>
      <c r="K706" s="36" t="str">
        <f t="shared" si="55"/>
        <v>СТО</v>
      </c>
      <c r="L706" s="44">
        <v>35000000000</v>
      </c>
      <c r="M706" s="36" t="s">
        <v>649</v>
      </c>
      <c r="N706" s="36" t="s">
        <v>3173</v>
      </c>
      <c r="O706" s="36" t="str">
        <f t="shared" si="57"/>
        <v>Услуга по использованию рейдовых нефтеналивных причалов в процессе осуществления перевалки нефтепродуктов в г. Феодосия</v>
      </c>
      <c r="P706" s="36" t="s">
        <v>3174</v>
      </c>
      <c r="Q706" s="36" t="s">
        <v>109</v>
      </c>
      <c r="R706" s="36" t="s">
        <v>937</v>
      </c>
      <c r="S706" s="36">
        <v>4522061</v>
      </c>
      <c r="T706" s="36">
        <v>642</v>
      </c>
      <c r="U706" s="36" t="s">
        <v>147</v>
      </c>
      <c r="V706" s="45">
        <v>1</v>
      </c>
      <c r="W706" s="46">
        <v>9300</v>
      </c>
      <c r="X706" s="46">
        <f t="shared" si="53"/>
        <v>9300</v>
      </c>
      <c r="Y706" s="36">
        <v>2015</v>
      </c>
      <c r="Z706" s="36" t="s">
        <v>133</v>
      </c>
      <c r="AA706" s="36">
        <v>2015</v>
      </c>
      <c r="AB706" s="36" t="s">
        <v>133</v>
      </c>
      <c r="AC706" s="47">
        <v>2015</v>
      </c>
      <c r="AD706" s="36" t="s">
        <v>2187</v>
      </c>
      <c r="AE706" s="47">
        <v>2015</v>
      </c>
      <c r="AF706" s="36" t="s">
        <v>135</v>
      </c>
      <c r="AG706" s="36">
        <v>2016</v>
      </c>
      <c r="AH706" s="36" t="s">
        <v>99</v>
      </c>
      <c r="AI706" s="36">
        <v>2016</v>
      </c>
      <c r="AJ706" s="36" t="s">
        <v>135</v>
      </c>
      <c r="AK706" s="36" t="s">
        <v>85</v>
      </c>
      <c r="AL706" s="36" t="s">
        <v>86</v>
      </c>
      <c r="AM706" s="36"/>
      <c r="AN706" s="36" t="s">
        <v>14</v>
      </c>
      <c r="AO706" s="36" t="s">
        <v>89</v>
      </c>
      <c r="AP706" s="36" t="s">
        <v>3175</v>
      </c>
      <c r="AQ706" s="29"/>
      <c r="AR706" s="29" t="s">
        <v>477</v>
      </c>
    </row>
    <row r="707" spans="1:44" ht="263.25" hidden="1" customHeight="1" x14ac:dyDescent="0.25">
      <c r="A707" s="42" t="s">
        <v>3176</v>
      </c>
      <c r="B707" s="36">
        <f t="shared" si="50"/>
        <v>670</v>
      </c>
      <c r="C707" s="36" t="s">
        <v>3177</v>
      </c>
      <c r="D707" s="29" t="s">
        <v>2469</v>
      </c>
      <c r="E707" s="36"/>
      <c r="F707" s="36"/>
      <c r="G707" s="36"/>
      <c r="H707" s="36" t="s">
        <v>3178</v>
      </c>
      <c r="I707" s="36" t="s">
        <v>72</v>
      </c>
      <c r="J707" s="36" t="str">
        <f t="shared" si="54"/>
        <v>ОП Симферополь</v>
      </c>
      <c r="K707" s="36" t="str">
        <f t="shared" si="55"/>
        <v>ОП Симферополь</v>
      </c>
      <c r="L707" s="44" t="s">
        <v>2313</v>
      </c>
      <c r="M707" s="36" t="s">
        <v>649</v>
      </c>
      <c r="N707" s="36" t="s">
        <v>3179</v>
      </c>
      <c r="O707" s="36" t="str">
        <f t="shared" si="57"/>
        <v>Техническое обслуживание и ремонт спецнадстройки полуприцепа – цистерны топливной ППЦ-96222-0000010 завода производителя ОАО «ГРАЗ», находящихся в эксплуатации Обособленного подразделения «Мобильные ГТЭС Симферополь»</v>
      </c>
      <c r="P707" s="36" t="s">
        <v>3180</v>
      </c>
      <c r="Q707" s="36" t="s">
        <v>109</v>
      </c>
      <c r="R707" s="36" t="s">
        <v>1134</v>
      </c>
      <c r="S707" s="36">
        <v>5020020</v>
      </c>
      <c r="T707" s="36">
        <v>642</v>
      </c>
      <c r="U707" s="36" t="s">
        <v>147</v>
      </c>
      <c r="V707" s="45">
        <v>1</v>
      </c>
      <c r="W707" s="46">
        <v>500</v>
      </c>
      <c r="X707" s="46">
        <f t="shared" si="53"/>
        <v>500</v>
      </c>
      <c r="Y707" s="36">
        <v>2015</v>
      </c>
      <c r="Z707" s="36" t="s">
        <v>133</v>
      </c>
      <c r="AA707" s="36">
        <v>2015</v>
      </c>
      <c r="AB707" s="36" t="s">
        <v>133</v>
      </c>
      <c r="AC707" s="47">
        <v>2015</v>
      </c>
      <c r="AD707" s="36" t="s">
        <v>133</v>
      </c>
      <c r="AE707" s="47">
        <v>2015</v>
      </c>
      <c r="AF707" s="36" t="s">
        <v>133</v>
      </c>
      <c r="AG707" s="36">
        <v>2015</v>
      </c>
      <c r="AH707" s="36" t="s">
        <v>133</v>
      </c>
      <c r="AI707" s="36">
        <v>2016</v>
      </c>
      <c r="AJ707" s="36" t="s">
        <v>133</v>
      </c>
      <c r="AK707" s="36" t="s">
        <v>136</v>
      </c>
      <c r="AL707" s="36" t="s">
        <v>137</v>
      </c>
      <c r="AM707" s="36" t="s">
        <v>138</v>
      </c>
      <c r="AN707" s="36" t="s">
        <v>14</v>
      </c>
      <c r="AO707" s="36" t="s">
        <v>89</v>
      </c>
      <c r="AP707" s="36"/>
      <c r="AQ707" s="29"/>
      <c r="AR707" s="29" t="s">
        <v>477</v>
      </c>
    </row>
    <row r="708" spans="1:44" ht="282.75" hidden="1" customHeight="1" x14ac:dyDescent="0.25">
      <c r="A708" s="42" t="s">
        <v>3176</v>
      </c>
      <c r="B708" s="36">
        <f t="shared" si="50"/>
        <v>671</v>
      </c>
      <c r="C708" s="36" t="s">
        <v>3181</v>
      </c>
      <c r="D708" s="29" t="s">
        <v>2469</v>
      </c>
      <c r="E708" s="36"/>
      <c r="F708" s="36"/>
      <c r="G708" s="36"/>
      <c r="H708" s="36" t="s">
        <v>3178</v>
      </c>
      <c r="I708" s="36" t="s">
        <v>72</v>
      </c>
      <c r="J708" s="36" t="str">
        <f t="shared" si="54"/>
        <v>ОП Симферополь</v>
      </c>
      <c r="K708" s="36" t="str">
        <f t="shared" si="55"/>
        <v>ОП Симферополь</v>
      </c>
      <c r="L708" s="44" t="s">
        <v>2313</v>
      </c>
      <c r="M708" s="36" t="s">
        <v>649</v>
      </c>
      <c r="N708" s="36" t="s">
        <v>3182</v>
      </c>
      <c r="O708" s="36" t="str">
        <f t="shared" si="57"/>
        <v>Техническое обслуживание и ремонт спецнадстройки полуприцепов – цистерн БЦМ 83.3 завода – изготовителя ЗАО «БЕЦЕМА» автотопливозаправщиков MAN TGA 33.350 6X4 BL, находящихся в эксплуатации Обособленного подразделения «Мобильные ГТЭС Симферополь»</v>
      </c>
      <c r="P708" s="36" t="s">
        <v>3180</v>
      </c>
      <c r="Q708" s="36" t="s">
        <v>109</v>
      </c>
      <c r="R708" s="36" t="s">
        <v>1134</v>
      </c>
      <c r="S708" s="36">
        <v>5020020</v>
      </c>
      <c r="T708" s="36">
        <v>642</v>
      </c>
      <c r="U708" s="36" t="s">
        <v>147</v>
      </c>
      <c r="V708" s="45">
        <v>1</v>
      </c>
      <c r="W708" s="46">
        <v>1000</v>
      </c>
      <c r="X708" s="46">
        <f t="shared" si="53"/>
        <v>1000</v>
      </c>
      <c r="Y708" s="36">
        <v>2015</v>
      </c>
      <c r="Z708" s="36" t="s">
        <v>133</v>
      </c>
      <c r="AA708" s="36">
        <v>2015</v>
      </c>
      <c r="AB708" s="36" t="s">
        <v>133</v>
      </c>
      <c r="AC708" s="47">
        <v>2015</v>
      </c>
      <c r="AD708" s="36" t="s">
        <v>133</v>
      </c>
      <c r="AE708" s="47">
        <v>2015</v>
      </c>
      <c r="AF708" s="36" t="s">
        <v>133</v>
      </c>
      <c r="AG708" s="36">
        <v>2015</v>
      </c>
      <c r="AH708" s="36" t="s">
        <v>133</v>
      </c>
      <c r="AI708" s="36">
        <v>2016</v>
      </c>
      <c r="AJ708" s="36" t="s">
        <v>133</v>
      </c>
      <c r="AK708" s="36" t="s">
        <v>136</v>
      </c>
      <c r="AL708" s="36" t="s">
        <v>137</v>
      </c>
      <c r="AM708" s="36" t="s">
        <v>138</v>
      </c>
      <c r="AN708" s="36" t="s">
        <v>14</v>
      </c>
      <c r="AO708" s="36" t="s">
        <v>89</v>
      </c>
      <c r="AP708" s="36"/>
      <c r="AQ708" s="29"/>
      <c r="AR708" s="29" t="s">
        <v>477</v>
      </c>
    </row>
    <row r="709" spans="1:44" ht="282.75" hidden="1" customHeight="1" x14ac:dyDescent="0.25">
      <c r="A709" s="42" t="s">
        <v>3176</v>
      </c>
      <c r="B709" s="36">
        <f t="shared" si="50"/>
        <v>672</v>
      </c>
      <c r="C709" s="36" t="s">
        <v>3183</v>
      </c>
      <c r="D709" s="29" t="s">
        <v>2469</v>
      </c>
      <c r="E709" s="36"/>
      <c r="F709" s="36"/>
      <c r="G709" s="36"/>
      <c r="H709" s="36" t="s">
        <v>3178</v>
      </c>
      <c r="I709" s="36" t="s">
        <v>72</v>
      </c>
      <c r="J709" s="36" t="str">
        <f t="shared" si="54"/>
        <v>ОП Симферополь</v>
      </c>
      <c r="K709" s="36" t="str">
        <f t="shared" si="55"/>
        <v>ОП Симферополь</v>
      </c>
      <c r="L709" s="44" t="s">
        <v>2313</v>
      </c>
      <c r="M709" s="36" t="s">
        <v>649</v>
      </c>
      <c r="N709" s="36" t="s">
        <v>3184</v>
      </c>
      <c r="O709" s="36" t="str">
        <f t="shared" si="57"/>
        <v>Техническое обслуживание и ремонт спецнадстройки полуприцепов – цистерн автотопливозаправщиков КамАЗ 56683В-01 завода – изготовителя «Энергомаш», находящихся в эксплуатации Обособленного подразделения «Мобильные ГТЭС Симферополь»</v>
      </c>
      <c r="P709" s="36" t="s">
        <v>3180</v>
      </c>
      <c r="Q709" s="36" t="s">
        <v>109</v>
      </c>
      <c r="R709" s="36" t="s">
        <v>1134</v>
      </c>
      <c r="S709" s="36">
        <v>5020020</v>
      </c>
      <c r="T709" s="36">
        <v>642</v>
      </c>
      <c r="U709" s="36" t="s">
        <v>147</v>
      </c>
      <c r="V709" s="45">
        <v>1</v>
      </c>
      <c r="W709" s="46">
        <v>1000</v>
      </c>
      <c r="X709" s="46">
        <f t="shared" si="53"/>
        <v>1000</v>
      </c>
      <c r="Y709" s="36">
        <v>2015</v>
      </c>
      <c r="Z709" s="36" t="s">
        <v>133</v>
      </c>
      <c r="AA709" s="36">
        <v>2015</v>
      </c>
      <c r="AB709" s="36" t="s">
        <v>133</v>
      </c>
      <c r="AC709" s="47">
        <v>2015</v>
      </c>
      <c r="AD709" s="36" t="s">
        <v>133</v>
      </c>
      <c r="AE709" s="47">
        <v>2015</v>
      </c>
      <c r="AF709" s="36" t="s">
        <v>133</v>
      </c>
      <c r="AG709" s="36">
        <v>2015</v>
      </c>
      <c r="AH709" s="36" t="s">
        <v>133</v>
      </c>
      <c r="AI709" s="36">
        <v>2016</v>
      </c>
      <c r="AJ709" s="36" t="s">
        <v>133</v>
      </c>
      <c r="AK709" s="36" t="s">
        <v>136</v>
      </c>
      <c r="AL709" s="36" t="s">
        <v>137</v>
      </c>
      <c r="AM709" s="36" t="s">
        <v>138</v>
      </c>
      <c r="AN709" s="36" t="s">
        <v>14</v>
      </c>
      <c r="AO709" s="36" t="s">
        <v>89</v>
      </c>
      <c r="AP709" s="36"/>
      <c r="AQ709" s="29"/>
      <c r="AR709" s="29" t="s">
        <v>477</v>
      </c>
    </row>
    <row r="710" spans="1:44" ht="138" hidden="1" customHeight="1" x14ac:dyDescent="0.25">
      <c r="A710" s="42" t="s">
        <v>3185</v>
      </c>
      <c r="B710" s="36">
        <f t="shared" si="50"/>
        <v>673</v>
      </c>
      <c r="C710" s="36" t="s">
        <v>3186</v>
      </c>
      <c r="D710" s="29" t="s">
        <v>2274</v>
      </c>
      <c r="E710" s="36"/>
      <c r="F710" s="36">
        <v>8</v>
      </c>
      <c r="G710" s="36"/>
      <c r="H710" s="36" t="s">
        <v>2151</v>
      </c>
      <c r="I710" s="36" t="s">
        <v>72</v>
      </c>
      <c r="J710" s="36" t="str">
        <f t="shared" si="54"/>
        <v>Служба по автотранспорту</v>
      </c>
      <c r="K710" s="36" t="str">
        <f t="shared" si="55"/>
        <v>Служба по автотранспорту</v>
      </c>
      <c r="L710" s="44" t="s">
        <v>125</v>
      </c>
      <c r="M710" s="36" t="s">
        <v>411</v>
      </c>
      <c r="N710" s="36" t="s">
        <v>3187</v>
      </c>
      <c r="O710" s="36" t="str">
        <f t="shared" si="57"/>
        <v>Оказание услуг по оценке рыночной стоимости четырех автомобилей Mitsubishi Pajero, Hyundai H-1 в количестве 3 шт., находящихся в г. Симферополе</v>
      </c>
      <c r="P710" s="36" t="s">
        <v>3188</v>
      </c>
      <c r="Q710" s="36" t="s">
        <v>109</v>
      </c>
      <c r="R710" s="36" t="s">
        <v>2443</v>
      </c>
      <c r="S710" s="36">
        <v>5010010</v>
      </c>
      <c r="T710" s="36">
        <v>642</v>
      </c>
      <c r="U710" s="36" t="s">
        <v>147</v>
      </c>
      <c r="V710" s="45">
        <v>1</v>
      </c>
      <c r="W710" s="46">
        <v>24</v>
      </c>
      <c r="X710" s="46">
        <f t="shared" si="53"/>
        <v>24</v>
      </c>
      <c r="Y710" s="36">
        <v>2015</v>
      </c>
      <c r="Z710" s="36" t="s">
        <v>133</v>
      </c>
      <c r="AA710" s="36">
        <v>2015</v>
      </c>
      <c r="AB710" s="36" t="s">
        <v>133</v>
      </c>
      <c r="AC710" s="47">
        <v>2015</v>
      </c>
      <c r="AD710" s="36" t="s">
        <v>133</v>
      </c>
      <c r="AE710" s="47">
        <v>2015</v>
      </c>
      <c r="AF710" s="36" t="s">
        <v>133</v>
      </c>
      <c r="AG710" s="36">
        <v>2015</v>
      </c>
      <c r="AH710" s="36" t="s">
        <v>133</v>
      </c>
      <c r="AI710" s="36">
        <v>2015</v>
      </c>
      <c r="AJ710" s="36" t="s">
        <v>133</v>
      </c>
      <c r="AK710" s="36" t="s">
        <v>247</v>
      </c>
      <c r="AL710" s="36" t="s">
        <v>86</v>
      </c>
      <c r="AM710" s="36"/>
      <c r="AN710" s="36" t="s">
        <v>14</v>
      </c>
      <c r="AO710" s="36" t="s">
        <v>89</v>
      </c>
      <c r="AP710" s="36"/>
      <c r="AQ710" s="29"/>
      <c r="AR710" s="29" t="s">
        <v>477</v>
      </c>
    </row>
    <row r="711" spans="1:44" ht="138" hidden="1" customHeight="1" x14ac:dyDescent="0.25">
      <c r="A711" s="42" t="s">
        <v>3189</v>
      </c>
      <c r="B711" s="36">
        <f t="shared" si="50"/>
        <v>674</v>
      </c>
      <c r="C711" s="36" t="s">
        <v>3190</v>
      </c>
      <c r="D711" s="29" t="s">
        <v>2274</v>
      </c>
      <c r="E711" s="36"/>
      <c r="F711" s="36">
        <v>8</v>
      </c>
      <c r="G711" s="36"/>
      <c r="H711" s="36" t="s">
        <v>2474</v>
      </c>
      <c r="I711" s="36" t="s">
        <v>72</v>
      </c>
      <c r="J711" s="36" t="str">
        <f t="shared" si="54"/>
        <v>Тех.Дирекция</v>
      </c>
      <c r="K711" s="36" t="str">
        <f t="shared" si="55"/>
        <v>Тех.Дирекция</v>
      </c>
      <c r="L711" s="44" t="s">
        <v>125</v>
      </c>
      <c r="M711" s="36" t="s">
        <v>411</v>
      </c>
      <c r="N711" s="36" t="s">
        <v>3191</v>
      </c>
      <c r="O711" s="36" t="str">
        <f t="shared" si="57"/>
        <v>Поставка электротехнической продукции, материалов для регулярных нужд всех Мобильных ГТЭС</v>
      </c>
      <c r="P711" s="36" t="s">
        <v>779</v>
      </c>
      <c r="Q711" s="36" t="s">
        <v>109</v>
      </c>
      <c r="R711" s="36" t="s">
        <v>652</v>
      </c>
      <c r="S711" s="36">
        <v>3190000</v>
      </c>
      <c r="T711" s="36">
        <v>642</v>
      </c>
      <c r="U711" s="36" t="s">
        <v>147</v>
      </c>
      <c r="V711" s="45">
        <v>1</v>
      </c>
      <c r="W711" s="46">
        <v>1500</v>
      </c>
      <c r="X711" s="46">
        <f t="shared" si="53"/>
        <v>1500</v>
      </c>
      <c r="Y711" s="36">
        <v>2015</v>
      </c>
      <c r="Z711" s="36" t="s">
        <v>133</v>
      </c>
      <c r="AA711" s="36">
        <v>2015</v>
      </c>
      <c r="AB711" s="36" t="s">
        <v>133</v>
      </c>
      <c r="AC711" s="47">
        <v>2015</v>
      </c>
      <c r="AD711" s="36" t="s">
        <v>133</v>
      </c>
      <c r="AE711" s="47">
        <v>2015</v>
      </c>
      <c r="AF711" s="36" t="s">
        <v>133</v>
      </c>
      <c r="AG711" s="36">
        <v>2015</v>
      </c>
      <c r="AH711" s="36" t="s">
        <v>133</v>
      </c>
      <c r="AI711" s="36">
        <v>2015</v>
      </c>
      <c r="AJ711" s="36" t="s">
        <v>134</v>
      </c>
      <c r="AK711" s="36" t="s">
        <v>136</v>
      </c>
      <c r="AL711" s="36" t="s">
        <v>137</v>
      </c>
      <c r="AM711" s="36" t="s">
        <v>138</v>
      </c>
      <c r="AN711" s="36" t="s">
        <v>14</v>
      </c>
      <c r="AO711" s="36" t="s">
        <v>89</v>
      </c>
      <c r="AP711" s="36"/>
      <c r="AQ711" s="29"/>
      <c r="AR711" s="29" t="s">
        <v>477</v>
      </c>
    </row>
    <row r="712" spans="1:44" ht="252" hidden="1" customHeight="1" x14ac:dyDescent="0.25">
      <c r="A712" s="42" t="s">
        <v>3192</v>
      </c>
      <c r="B712" s="36">
        <f t="shared" si="50"/>
        <v>675</v>
      </c>
      <c r="C712" s="36" t="s">
        <v>3193</v>
      </c>
      <c r="D712" s="29" t="s">
        <v>2469</v>
      </c>
      <c r="E712" s="36" t="s">
        <v>87</v>
      </c>
      <c r="F712" s="36">
        <v>8</v>
      </c>
      <c r="G712" s="36" t="s">
        <v>87</v>
      </c>
      <c r="H712" s="36" t="s">
        <v>1623</v>
      </c>
      <c r="I712" s="36" t="s">
        <v>72</v>
      </c>
      <c r="J712" s="36" t="str">
        <f t="shared" si="54"/>
        <v>ОП Калининград</v>
      </c>
      <c r="K712" s="36" t="str">
        <f t="shared" si="55"/>
        <v>ОП Калининград</v>
      </c>
      <c r="L712" s="44" t="s">
        <v>739</v>
      </c>
      <c r="M712" s="36" t="s">
        <v>890</v>
      </c>
      <c r="N712" s="36" t="s">
        <v>3194</v>
      </c>
      <c r="O712" s="36" t="str">
        <f t="shared" si="57"/>
        <v>Ответственное хранение, отпуск и транспортировка резерва топлива для мобильных ГТЭС, расположенных в г. Калининград</v>
      </c>
      <c r="P712" s="36" t="s">
        <v>3195</v>
      </c>
      <c r="Q712" s="36" t="s">
        <v>87</v>
      </c>
      <c r="R712" s="36" t="s">
        <v>839</v>
      </c>
      <c r="S712" s="36">
        <v>6312020</v>
      </c>
      <c r="T712" s="36">
        <v>535</v>
      </c>
      <c r="U712" s="36" t="s">
        <v>1626</v>
      </c>
      <c r="V712" s="45">
        <v>1</v>
      </c>
      <c r="W712" s="46">
        <v>9360</v>
      </c>
      <c r="X712" s="46">
        <f t="shared" si="53"/>
        <v>9360</v>
      </c>
      <c r="Y712" s="36">
        <v>2015</v>
      </c>
      <c r="Z712" s="36" t="s">
        <v>133</v>
      </c>
      <c r="AA712" s="36">
        <v>2015</v>
      </c>
      <c r="AB712" s="36" t="s">
        <v>133</v>
      </c>
      <c r="AC712" s="36">
        <v>2015</v>
      </c>
      <c r="AD712" s="36" t="s">
        <v>2187</v>
      </c>
      <c r="AE712" s="47">
        <v>2015</v>
      </c>
      <c r="AF712" s="36" t="s">
        <v>135</v>
      </c>
      <c r="AG712" s="36">
        <v>2016</v>
      </c>
      <c r="AH712" s="36" t="s">
        <v>99</v>
      </c>
      <c r="AI712" s="36">
        <v>2016</v>
      </c>
      <c r="AJ712" s="36" t="s">
        <v>135</v>
      </c>
      <c r="AK712" s="36" t="s">
        <v>136</v>
      </c>
      <c r="AL712" s="36" t="s">
        <v>137</v>
      </c>
      <c r="AM712" s="36" t="s">
        <v>138</v>
      </c>
      <c r="AN712" s="36" t="s">
        <v>14</v>
      </c>
      <c r="AO712" s="36" t="s">
        <v>89</v>
      </c>
      <c r="AP712" s="36"/>
      <c r="AQ712" s="29"/>
      <c r="AR712" s="29" t="s">
        <v>477</v>
      </c>
    </row>
    <row r="713" spans="1:44" ht="123" hidden="1" customHeight="1" x14ac:dyDescent="0.25">
      <c r="A713" s="42" t="s">
        <v>3196</v>
      </c>
      <c r="B713" s="36">
        <f t="shared" si="50"/>
        <v>676</v>
      </c>
      <c r="C713" s="36" t="s">
        <v>3197</v>
      </c>
      <c r="D713" s="29" t="s">
        <v>2469</v>
      </c>
      <c r="E713" s="36"/>
      <c r="F713" s="36">
        <v>8</v>
      </c>
      <c r="G713" s="36"/>
      <c r="H713" s="47" t="s">
        <v>842</v>
      </c>
      <c r="I713" s="36" t="s">
        <v>72</v>
      </c>
      <c r="J713" s="36" t="str">
        <f t="shared" si="54"/>
        <v>СТО</v>
      </c>
      <c r="K713" s="36" t="str">
        <f t="shared" si="55"/>
        <v>СТО</v>
      </c>
      <c r="L713" s="44">
        <v>35000000000</v>
      </c>
      <c r="M713" s="36" t="s">
        <v>649</v>
      </c>
      <c r="N713" s="36" t="s">
        <v>3198</v>
      </c>
      <c r="O713" s="36" t="str">
        <f t="shared" si="57"/>
        <v>Услуга по использованию нефтеналивных причалов в процессе осуществления перевалки нефтепродуктов в г.Севастополь</v>
      </c>
      <c r="P713" s="36" t="s">
        <v>3199</v>
      </c>
      <c r="Q713" s="36" t="s">
        <v>109</v>
      </c>
      <c r="R713" s="36" t="s">
        <v>937</v>
      </c>
      <c r="S713" s="36">
        <v>4522061</v>
      </c>
      <c r="T713" s="36">
        <v>642</v>
      </c>
      <c r="U713" s="36" t="s">
        <v>147</v>
      </c>
      <c r="V713" s="45">
        <v>1</v>
      </c>
      <c r="W713" s="46">
        <v>2980</v>
      </c>
      <c r="X713" s="46">
        <f t="shared" si="53"/>
        <v>2980</v>
      </c>
      <c r="Y713" s="36">
        <v>2015</v>
      </c>
      <c r="Z713" s="36" t="s">
        <v>133</v>
      </c>
      <c r="AA713" s="36">
        <v>2015</v>
      </c>
      <c r="AB713" s="36" t="s">
        <v>133</v>
      </c>
      <c r="AC713" s="47">
        <v>2015</v>
      </c>
      <c r="AD713" s="36" t="s">
        <v>2187</v>
      </c>
      <c r="AE713" s="47">
        <v>2015</v>
      </c>
      <c r="AF713" s="36" t="s">
        <v>135</v>
      </c>
      <c r="AG713" s="36">
        <v>2016</v>
      </c>
      <c r="AH713" s="36" t="s">
        <v>99</v>
      </c>
      <c r="AI713" s="36">
        <v>2016</v>
      </c>
      <c r="AJ713" s="36" t="s">
        <v>135</v>
      </c>
      <c r="AK713" s="36" t="s">
        <v>85</v>
      </c>
      <c r="AL713" s="36" t="s">
        <v>86</v>
      </c>
      <c r="AM713" s="36"/>
      <c r="AN713" s="36" t="s">
        <v>14</v>
      </c>
      <c r="AO713" s="36" t="s">
        <v>89</v>
      </c>
      <c r="AP713" s="36" t="s">
        <v>2411</v>
      </c>
      <c r="AQ713" s="29"/>
      <c r="AR713" s="29" t="s">
        <v>477</v>
      </c>
    </row>
    <row r="714" spans="1:44" ht="282.75" hidden="1" customHeight="1" x14ac:dyDescent="0.25">
      <c r="A714" s="42" t="s">
        <v>3200</v>
      </c>
      <c r="B714" s="36">
        <f t="shared" si="50"/>
        <v>677</v>
      </c>
      <c r="C714" s="36" t="s">
        <v>3201</v>
      </c>
      <c r="D714" s="29" t="s">
        <v>2469</v>
      </c>
      <c r="E714" s="36"/>
      <c r="F714" s="36"/>
      <c r="G714" s="36"/>
      <c r="H714" s="36" t="s">
        <v>3178</v>
      </c>
      <c r="I714" s="36" t="s">
        <v>72</v>
      </c>
      <c r="J714" s="36" t="str">
        <f t="shared" si="54"/>
        <v>ОП Симферополь</v>
      </c>
      <c r="K714" s="36" t="str">
        <f t="shared" si="55"/>
        <v>ОП Симферополь</v>
      </c>
      <c r="L714" s="44" t="s">
        <v>2313</v>
      </c>
      <c r="M714" s="36" t="s">
        <v>649</v>
      </c>
      <c r="N714" s="36" t="s">
        <v>3202</v>
      </c>
      <c r="O714" s="36" t="str">
        <f t="shared" si="57"/>
        <v>Оказание комплекса услуг по предоставлению стоянки для автотранспортных средств, предрейсового и послерейсового медицинского осмотра водителей, услуги механика по выпуску а/м в г. Севастополь</v>
      </c>
      <c r="P714" s="36" t="s">
        <v>3203</v>
      </c>
      <c r="Q714" s="36" t="s">
        <v>109</v>
      </c>
      <c r="R714" s="36" t="s">
        <v>3204</v>
      </c>
      <c r="S714" s="36">
        <v>6322000</v>
      </c>
      <c r="T714" s="36">
        <v>642</v>
      </c>
      <c r="U714" s="36" t="s">
        <v>147</v>
      </c>
      <c r="V714" s="45">
        <v>1</v>
      </c>
      <c r="W714" s="46">
        <v>1000</v>
      </c>
      <c r="X714" s="46">
        <f t="shared" si="53"/>
        <v>1000</v>
      </c>
      <c r="Y714" s="36">
        <v>2015</v>
      </c>
      <c r="Z714" s="36" t="s">
        <v>133</v>
      </c>
      <c r="AA714" s="36">
        <v>2015</v>
      </c>
      <c r="AB714" s="36" t="s">
        <v>133</v>
      </c>
      <c r="AC714" s="47">
        <v>2015</v>
      </c>
      <c r="AD714" s="36" t="s">
        <v>133</v>
      </c>
      <c r="AE714" s="47">
        <v>2015</v>
      </c>
      <c r="AF714" s="36" t="s">
        <v>2187</v>
      </c>
      <c r="AG714" s="36">
        <v>2015</v>
      </c>
      <c r="AH714" s="36" t="s">
        <v>134</v>
      </c>
      <c r="AI714" s="36">
        <v>2016</v>
      </c>
      <c r="AJ714" s="36" t="s">
        <v>134</v>
      </c>
      <c r="AK714" s="36" t="s">
        <v>136</v>
      </c>
      <c r="AL714" s="36" t="s">
        <v>137</v>
      </c>
      <c r="AM714" s="36" t="s">
        <v>138</v>
      </c>
      <c r="AN714" s="36" t="s">
        <v>14</v>
      </c>
      <c r="AO714" s="36" t="s">
        <v>89</v>
      </c>
      <c r="AP714" s="36"/>
      <c r="AQ714" s="29"/>
      <c r="AR714" s="29" t="s">
        <v>477</v>
      </c>
    </row>
    <row r="715" spans="1:44" ht="225.75" hidden="1" customHeight="1" x14ac:dyDescent="0.25">
      <c r="A715" s="42" t="s">
        <v>3205</v>
      </c>
      <c r="B715" s="36">
        <f t="shared" ref="B715:B778" si="58">B714+1</f>
        <v>678</v>
      </c>
      <c r="C715" s="36" t="s">
        <v>3206</v>
      </c>
      <c r="D715" s="29" t="s">
        <v>2469</v>
      </c>
      <c r="E715" s="36" t="s">
        <v>87</v>
      </c>
      <c r="F715" s="36">
        <v>8</v>
      </c>
      <c r="G715" s="36" t="s">
        <v>87</v>
      </c>
      <c r="H715" s="36" t="s">
        <v>1623</v>
      </c>
      <c r="I715" s="36" t="s">
        <v>72</v>
      </c>
      <c r="J715" s="36" t="str">
        <f t="shared" si="54"/>
        <v>ОП Калининград</v>
      </c>
      <c r="K715" s="36" t="str">
        <f t="shared" si="55"/>
        <v>ОП Калининград</v>
      </c>
      <c r="L715" s="44" t="s">
        <v>739</v>
      </c>
      <c r="M715" s="36" t="s">
        <v>890</v>
      </c>
      <c r="N715" s="36" t="s">
        <v>3207</v>
      </c>
      <c r="O715" s="36" t="str">
        <f t="shared" si="57"/>
        <v>Поставка питьевой столовой негазированной бутилированной воды</v>
      </c>
      <c r="P715" s="36" t="s">
        <v>3208</v>
      </c>
      <c r="Q715" s="36" t="s">
        <v>87</v>
      </c>
      <c r="R715" s="36" t="s">
        <v>3158</v>
      </c>
      <c r="S715" s="36">
        <v>4110010</v>
      </c>
      <c r="T715" s="36">
        <v>642</v>
      </c>
      <c r="U715" s="36" t="s">
        <v>147</v>
      </c>
      <c r="V715" s="45">
        <v>1</v>
      </c>
      <c r="W715" s="46">
        <v>42</v>
      </c>
      <c r="X715" s="46">
        <f t="shared" si="53"/>
        <v>42</v>
      </c>
      <c r="Y715" s="36">
        <v>2015</v>
      </c>
      <c r="Z715" s="36" t="s">
        <v>133</v>
      </c>
      <c r="AA715" s="36">
        <v>2015</v>
      </c>
      <c r="AB715" s="36" t="s">
        <v>133</v>
      </c>
      <c r="AC715" s="36">
        <v>2015</v>
      </c>
      <c r="AD715" s="36" t="s">
        <v>2187</v>
      </c>
      <c r="AE715" s="47">
        <v>2015</v>
      </c>
      <c r="AF715" s="36" t="s">
        <v>135</v>
      </c>
      <c r="AG715" s="36">
        <v>2015</v>
      </c>
      <c r="AH715" s="36" t="s">
        <v>135</v>
      </c>
      <c r="AI715" s="36">
        <v>2016</v>
      </c>
      <c r="AJ715" s="36" t="s">
        <v>135</v>
      </c>
      <c r="AK715" s="36" t="s">
        <v>247</v>
      </c>
      <c r="AL715" s="36" t="s">
        <v>86</v>
      </c>
      <c r="AM715" s="36"/>
      <c r="AN715" s="36" t="s">
        <v>14</v>
      </c>
      <c r="AO715" s="36" t="s">
        <v>89</v>
      </c>
      <c r="AP715" s="36"/>
      <c r="AQ715" s="29"/>
      <c r="AR715" s="29" t="s">
        <v>477</v>
      </c>
    </row>
    <row r="716" spans="1:44" ht="99" hidden="1" customHeight="1" x14ac:dyDescent="0.25">
      <c r="A716" s="42" t="s">
        <v>3209</v>
      </c>
      <c r="B716" s="36">
        <f t="shared" si="58"/>
        <v>679</v>
      </c>
      <c r="C716" s="36" t="s">
        <v>3210</v>
      </c>
      <c r="D716" s="29" t="s">
        <v>2469</v>
      </c>
      <c r="E716" s="36" t="s">
        <v>87</v>
      </c>
      <c r="F716" s="36">
        <v>8</v>
      </c>
      <c r="G716" s="36" t="s">
        <v>87</v>
      </c>
      <c r="H716" s="36" t="s">
        <v>1623</v>
      </c>
      <c r="I716" s="36" t="s">
        <v>72</v>
      </c>
      <c r="J716" s="36" t="str">
        <f t="shared" si="54"/>
        <v>ОП Калининград</v>
      </c>
      <c r="K716" s="36" t="str">
        <f t="shared" si="55"/>
        <v>ОП Калининград</v>
      </c>
      <c r="L716" s="44" t="s">
        <v>739</v>
      </c>
      <c r="M716" s="36" t="s">
        <v>890</v>
      </c>
      <c r="N716" s="36" t="s">
        <v>974</v>
      </c>
      <c r="O716" s="36" t="str">
        <f t="shared" si="57"/>
        <v>Услуги мобильной связи</v>
      </c>
      <c r="P716" s="36" t="s">
        <v>3211</v>
      </c>
      <c r="Q716" s="36" t="s">
        <v>87</v>
      </c>
      <c r="R716" s="36" t="s">
        <v>976</v>
      </c>
      <c r="S716" s="36">
        <v>6420019</v>
      </c>
      <c r="T716" s="36">
        <v>642</v>
      </c>
      <c r="U716" s="36" t="s">
        <v>147</v>
      </c>
      <c r="V716" s="45">
        <v>1</v>
      </c>
      <c r="W716" s="46">
        <v>180</v>
      </c>
      <c r="X716" s="46">
        <f t="shared" si="53"/>
        <v>180</v>
      </c>
      <c r="Y716" s="36">
        <v>2015</v>
      </c>
      <c r="Z716" s="36" t="s">
        <v>133</v>
      </c>
      <c r="AA716" s="36">
        <v>2015</v>
      </c>
      <c r="AB716" s="36" t="s">
        <v>133</v>
      </c>
      <c r="AC716" s="36">
        <v>2015</v>
      </c>
      <c r="AD716" s="36" t="s">
        <v>2187</v>
      </c>
      <c r="AE716" s="47">
        <v>2015</v>
      </c>
      <c r="AF716" s="36" t="s">
        <v>135</v>
      </c>
      <c r="AG716" s="36">
        <v>2015</v>
      </c>
      <c r="AH716" s="36" t="s">
        <v>135</v>
      </c>
      <c r="AI716" s="36">
        <v>2016</v>
      </c>
      <c r="AJ716" s="36" t="s">
        <v>135</v>
      </c>
      <c r="AK716" s="36" t="s">
        <v>136</v>
      </c>
      <c r="AL716" s="36" t="s">
        <v>137</v>
      </c>
      <c r="AM716" s="36" t="s">
        <v>138</v>
      </c>
      <c r="AN716" s="36" t="s">
        <v>14</v>
      </c>
      <c r="AO716" s="36" t="s">
        <v>89</v>
      </c>
      <c r="AP716" s="36"/>
      <c r="AQ716" s="29"/>
      <c r="AR716" s="29" t="s">
        <v>477</v>
      </c>
    </row>
    <row r="717" spans="1:44" ht="327" hidden="1" customHeight="1" x14ac:dyDescent="0.25">
      <c r="A717" s="42" t="s">
        <v>3212</v>
      </c>
      <c r="B717" s="36">
        <f t="shared" si="58"/>
        <v>680</v>
      </c>
      <c r="C717" s="36" t="s">
        <v>3213</v>
      </c>
      <c r="D717" s="29" t="s">
        <v>2469</v>
      </c>
      <c r="E717" s="36"/>
      <c r="F717" s="36"/>
      <c r="G717" s="36"/>
      <c r="H717" s="36" t="s">
        <v>607</v>
      </c>
      <c r="I717" s="36" t="s">
        <v>72</v>
      </c>
      <c r="J717" s="36" t="str">
        <f t="shared" si="54"/>
        <v>ОП Крым</v>
      </c>
      <c r="K717" s="36" t="str">
        <f t="shared" si="55"/>
        <v>ОП Крым</v>
      </c>
      <c r="L717" s="44" t="s">
        <v>2313</v>
      </c>
      <c r="M717" s="36" t="s">
        <v>649</v>
      </c>
      <c r="N717" s="36" t="s">
        <v>3214</v>
      </c>
      <c r="O717" s="36" t="str">
        <f t="shared" si="57"/>
        <v xml:space="preserve">Оказание услуг по повышению квалификации работников Обособленного подразделения «Мобильные ГТЭС Крым» в части проведения обучения по теме «Федеральный государственный надзор за соблюдением требований нормативных документов при эксплуатации электрических и тепловых установок. Мероприятия в сфере энергосбережения и повышения энергетической эффективности» с ФБУ «Учебно – методический кабинет» Федеральной службы по экологическому, технологическому и атомному надзору </v>
      </c>
      <c r="P717" s="36" t="s">
        <v>3215</v>
      </c>
      <c r="Q717" s="36" t="s">
        <v>109</v>
      </c>
      <c r="R717" s="36" t="s">
        <v>429</v>
      </c>
      <c r="S717" s="36">
        <v>8040020</v>
      </c>
      <c r="T717" s="36">
        <v>642</v>
      </c>
      <c r="U717" s="36" t="s">
        <v>147</v>
      </c>
      <c r="V717" s="45">
        <v>1</v>
      </c>
      <c r="W717" s="46">
        <v>30</v>
      </c>
      <c r="X717" s="46">
        <f t="shared" si="53"/>
        <v>30</v>
      </c>
      <c r="Y717" s="36">
        <v>2015</v>
      </c>
      <c r="Z717" s="36" t="s">
        <v>133</v>
      </c>
      <c r="AA717" s="36">
        <v>2015</v>
      </c>
      <c r="AB717" s="36" t="s">
        <v>133</v>
      </c>
      <c r="AC717" s="47">
        <v>2015</v>
      </c>
      <c r="AD717" s="36" t="s">
        <v>133</v>
      </c>
      <c r="AE717" s="47">
        <v>2015</v>
      </c>
      <c r="AF717" s="36" t="s">
        <v>133</v>
      </c>
      <c r="AG717" s="36">
        <v>2015</v>
      </c>
      <c r="AH717" s="36" t="s">
        <v>133</v>
      </c>
      <c r="AI717" s="36">
        <v>2015</v>
      </c>
      <c r="AJ717" s="36" t="s">
        <v>133</v>
      </c>
      <c r="AK717" s="36" t="s">
        <v>85</v>
      </c>
      <c r="AL717" s="36" t="s">
        <v>86</v>
      </c>
      <c r="AM717" s="36"/>
      <c r="AN717" s="36" t="s">
        <v>14</v>
      </c>
      <c r="AO717" s="36" t="s">
        <v>89</v>
      </c>
      <c r="AP717" s="36" t="s">
        <v>3216</v>
      </c>
      <c r="AQ717" s="29" t="s">
        <v>512</v>
      </c>
      <c r="AR717" s="29" t="s">
        <v>477</v>
      </c>
    </row>
    <row r="718" spans="1:44" ht="123" hidden="1" customHeight="1" x14ac:dyDescent="0.25">
      <c r="A718" s="42" t="s">
        <v>3217</v>
      </c>
      <c r="B718" s="36">
        <f t="shared" si="58"/>
        <v>681</v>
      </c>
      <c r="C718" s="36" t="s">
        <v>3218</v>
      </c>
      <c r="D718" s="29" t="s">
        <v>2274</v>
      </c>
      <c r="E718" s="36"/>
      <c r="F718" s="36">
        <v>8</v>
      </c>
      <c r="G718" s="36"/>
      <c r="H718" s="36" t="s">
        <v>2151</v>
      </c>
      <c r="I718" s="36" t="s">
        <v>72</v>
      </c>
      <c r="J718" s="36" t="str">
        <f t="shared" si="54"/>
        <v>Служба по автотранспорту</v>
      </c>
      <c r="K718" s="36" t="str">
        <f t="shared" si="55"/>
        <v>Служба по автотранспорту</v>
      </c>
      <c r="L718" s="44" t="s">
        <v>125</v>
      </c>
      <c r="M718" s="36" t="s">
        <v>126</v>
      </c>
      <c r="N718" s="36" t="s">
        <v>3219</v>
      </c>
      <c r="O718" s="36" t="str">
        <f t="shared" si="57"/>
        <v>Оказание услуг по  оценке рыночной стоимости автомобиля KIA MV (Сarnival/Sedona/VQ), находящегося в г. Калининграде</v>
      </c>
      <c r="P718" s="36" t="s">
        <v>3220</v>
      </c>
      <c r="Q718" s="36" t="s">
        <v>109</v>
      </c>
      <c r="R718" s="36" t="s">
        <v>2443</v>
      </c>
      <c r="S718" s="36">
        <v>5010010</v>
      </c>
      <c r="T718" s="36">
        <v>642</v>
      </c>
      <c r="U718" s="36" t="s">
        <v>147</v>
      </c>
      <c r="V718" s="45">
        <v>1</v>
      </c>
      <c r="W718" s="46">
        <v>6</v>
      </c>
      <c r="X718" s="46">
        <f t="shared" si="53"/>
        <v>6</v>
      </c>
      <c r="Y718" s="36">
        <v>2015</v>
      </c>
      <c r="Z718" s="36" t="s">
        <v>133</v>
      </c>
      <c r="AA718" s="36">
        <v>2015</v>
      </c>
      <c r="AB718" s="36" t="s">
        <v>133</v>
      </c>
      <c r="AC718" s="47">
        <v>2015</v>
      </c>
      <c r="AD718" s="36" t="s">
        <v>133</v>
      </c>
      <c r="AE718" s="47">
        <v>2015</v>
      </c>
      <c r="AF718" s="36" t="s">
        <v>133</v>
      </c>
      <c r="AG718" s="36">
        <v>2015</v>
      </c>
      <c r="AH718" s="36" t="s">
        <v>133</v>
      </c>
      <c r="AI718" s="36">
        <v>2015</v>
      </c>
      <c r="AJ718" s="36" t="s">
        <v>133</v>
      </c>
      <c r="AK718" s="36" t="s">
        <v>247</v>
      </c>
      <c r="AL718" s="36" t="s">
        <v>86</v>
      </c>
      <c r="AM718" s="36"/>
      <c r="AN718" s="36" t="s">
        <v>14</v>
      </c>
      <c r="AO718" s="36" t="s">
        <v>89</v>
      </c>
      <c r="AP718" s="36"/>
      <c r="AQ718" s="29"/>
      <c r="AR718" s="29" t="s">
        <v>477</v>
      </c>
    </row>
    <row r="719" spans="1:44" ht="135" hidden="1" customHeight="1" x14ac:dyDescent="0.25">
      <c r="A719" s="42" t="s">
        <v>3221</v>
      </c>
      <c r="B719" s="36">
        <f t="shared" si="58"/>
        <v>682</v>
      </c>
      <c r="C719" s="36" t="s">
        <v>3222</v>
      </c>
      <c r="D719" s="29" t="s">
        <v>2274</v>
      </c>
      <c r="E719" s="36"/>
      <c r="F719" s="36"/>
      <c r="G719" s="36"/>
      <c r="H719" s="43" t="s">
        <v>420</v>
      </c>
      <c r="I719" s="36" t="s">
        <v>72</v>
      </c>
      <c r="J719" s="36" t="s">
        <v>420</v>
      </c>
      <c r="K719" s="36" t="s">
        <v>420</v>
      </c>
      <c r="L719" s="44" t="s">
        <v>125</v>
      </c>
      <c r="M719" s="36" t="s">
        <v>411</v>
      </c>
      <c r="N719" s="36" t="s">
        <v>490</v>
      </c>
      <c r="O719" s="36" t="s">
        <v>490</v>
      </c>
      <c r="P719" s="36" t="s">
        <v>491</v>
      </c>
      <c r="Q719" s="36" t="s">
        <v>109</v>
      </c>
      <c r="R719" s="36">
        <v>725</v>
      </c>
      <c r="S719" s="36">
        <v>7250000</v>
      </c>
      <c r="T719" s="36">
        <v>796</v>
      </c>
      <c r="U719" s="36" t="s">
        <v>245</v>
      </c>
      <c r="V719" s="45">
        <v>1</v>
      </c>
      <c r="W719" s="46">
        <v>900</v>
      </c>
      <c r="X719" s="46">
        <f>W719/7*4</f>
        <v>514.28571428571433</v>
      </c>
      <c r="Y719" s="36">
        <v>2015</v>
      </c>
      <c r="Z719" s="36" t="s">
        <v>133</v>
      </c>
      <c r="AA719" s="36">
        <v>2015</v>
      </c>
      <c r="AB719" s="36" t="s">
        <v>133</v>
      </c>
      <c r="AC719" s="47">
        <v>2015</v>
      </c>
      <c r="AD719" s="36" t="s">
        <v>2174</v>
      </c>
      <c r="AE719" s="47">
        <v>2015</v>
      </c>
      <c r="AF719" s="36" t="s">
        <v>133</v>
      </c>
      <c r="AG719" s="36">
        <v>2015</v>
      </c>
      <c r="AH719" s="36" t="s">
        <v>135</v>
      </c>
      <c r="AI719" s="36">
        <v>2016</v>
      </c>
      <c r="AJ719" s="36" t="s">
        <v>134</v>
      </c>
      <c r="AK719" s="36" t="s">
        <v>136</v>
      </c>
      <c r="AL719" s="36" t="s">
        <v>137</v>
      </c>
      <c r="AM719" s="36" t="s">
        <v>138</v>
      </c>
      <c r="AN719" s="36" t="s">
        <v>14</v>
      </c>
      <c r="AO719" s="36" t="s">
        <v>89</v>
      </c>
      <c r="AP719" s="36"/>
      <c r="AQ719" s="29"/>
      <c r="AR719" s="29" t="s">
        <v>589</v>
      </c>
    </row>
    <row r="720" spans="1:44" ht="75" hidden="1" customHeight="1" x14ac:dyDescent="0.25">
      <c r="A720" s="42" t="s">
        <v>3223</v>
      </c>
      <c r="B720" s="36">
        <f t="shared" si="58"/>
        <v>683</v>
      </c>
      <c r="C720" s="36" t="s">
        <v>3224</v>
      </c>
      <c r="D720" s="29" t="s">
        <v>3084</v>
      </c>
      <c r="E720" s="36"/>
      <c r="F720" s="36">
        <v>8</v>
      </c>
      <c r="G720" s="36"/>
      <c r="H720" s="47" t="s">
        <v>2486</v>
      </c>
      <c r="I720" s="36" t="s">
        <v>72</v>
      </c>
      <c r="J720" s="36" t="str">
        <f t="shared" ref="J720:J734" si="59">H720</f>
        <v>СЭЭО</v>
      </c>
      <c r="K720" s="36" t="str">
        <f>J720</f>
        <v>СЭЭО</v>
      </c>
      <c r="L720" s="44">
        <v>35000000000</v>
      </c>
      <c r="M720" s="36" t="s">
        <v>649</v>
      </c>
      <c r="N720" s="36" t="s">
        <v>2950</v>
      </c>
      <c r="O720" s="36" t="str">
        <f>N720</f>
        <v>Поставка электрогенератора BDAX62-170ER с комплектом запасных частей</v>
      </c>
      <c r="P720" s="36" t="s">
        <v>779</v>
      </c>
      <c r="Q720" s="36" t="s">
        <v>109</v>
      </c>
      <c r="R720" s="36" t="s">
        <v>659</v>
      </c>
      <c r="S720" s="36">
        <v>3190000</v>
      </c>
      <c r="T720" s="36">
        <v>642</v>
      </c>
      <c r="U720" s="36" t="s">
        <v>147</v>
      </c>
      <c r="V720" s="45">
        <v>1</v>
      </c>
      <c r="W720" s="46">
        <v>90000</v>
      </c>
      <c r="X720" s="46">
        <f>W720</f>
        <v>90000</v>
      </c>
      <c r="Y720" s="36">
        <v>2015</v>
      </c>
      <c r="Z720" s="36" t="s">
        <v>133</v>
      </c>
      <c r="AA720" s="36">
        <v>2015</v>
      </c>
      <c r="AB720" s="36" t="s">
        <v>133</v>
      </c>
      <c r="AC720" s="47">
        <v>2015</v>
      </c>
      <c r="AD720" s="36" t="s">
        <v>2174</v>
      </c>
      <c r="AE720" s="47">
        <v>2015</v>
      </c>
      <c r="AF720" s="36" t="s">
        <v>133</v>
      </c>
      <c r="AG720" s="36">
        <v>2015</v>
      </c>
      <c r="AH720" s="36" t="s">
        <v>134</v>
      </c>
      <c r="AI720" s="36">
        <v>2016</v>
      </c>
      <c r="AJ720" s="36" t="s">
        <v>135</v>
      </c>
      <c r="AK720" s="36" t="s">
        <v>149</v>
      </c>
      <c r="AL720" s="36" t="s">
        <v>137</v>
      </c>
      <c r="AM720" s="36" t="s">
        <v>138</v>
      </c>
      <c r="AN720" s="36" t="s">
        <v>14</v>
      </c>
      <c r="AO720" s="36" t="s">
        <v>89</v>
      </c>
      <c r="AP720" s="29"/>
      <c r="AQ720" s="29"/>
      <c r="AR720" s="29" t="s">
        <v>3225</v>
      </c>
    </row>
    <row r="721" spans="1:44" ht="117" hidden="1" customHeight="1" x14ac:dyDescent="0.25">
      <c r="A721" s="42" t="s">
        <v>3226</v>
      </c>
      <c r="B721" s="36">
        <f t="shared" si="58"/>
        <v>684</v>
      </c>
      <c r="C721" s="36" t="s">
        <v>3227</v>
      </c>
      <c r="D721" s="29" t="s">
        <v>2469</v>
      </c>
      <c r="E721" s="36"/>
      <c r="F721" s="36">
        <v>8</v>
      </c>
      <c r="G721" s="36"/>
      <c r="H721" s="47" t="s">
        <v>842</v>
      </c>
      <c r="I721" s="36" t="s">
        <v>72</v>
      </c>
      <c r="J721" s="36" t="str">
        <f t="shared" si="59"/>
        <v>СТО</v>
      </c>
      <c r="K721" s="36" t="str">
        <f>J721</f>
        <v>СТО</v>
      </c>
      <c r="L721" s="44" t="s">
        <v>125</v>
      </c>
      <c r="M721" s="36" t="s">
        <v>126</v>
      </c>
      <c r="N721" s="36" t="s">
        <v>3228</v>
      </c>
      <c r="O721" s="36" t="str">
        <f>N721</f>
        <v>Поставка счетчиков жидкости ППО-40-0,6СУ для оборудования автотопливозаправщиков АТЗ-11-65115</v>
      </c>
      <c r="P721" s="36" t="s">
        <v>3229</v>
      </c>
      <c r="Q721" s="36" t="s">
        <v>109</v>
      </c>
      <c r="R721" s="36" t="s">
        <v>3230</v>
      </c>
      <c r="S721" s="36">
        <v>3313126</v>
      </c>
      <c r="T721" s="36">
        <v>796</v>
      </c>
      <c r="U721" s="36" t="s">
        <v>245</v>
      </c>
      <c r="V721" s="45">
        <v>2</v>
      </c>
      <c r="W721" s="46">
        <v>99.5</v>
      </c>
      <c r="X721" s="46">
        <f>W721</f>
        <v>99.5</v>
      </c>
      <c r="Y721" s="36">
        <v>2015</v>
      </c>
      <c r="Z721" s="36" t="s">
        <v>133</v>
      </c>
      <c r="AA721" s="36">
        <v>2015</v>
      </c>
      <c r="AB721" s="36" t="s">
        <v>133</v>
      </c>
      <c r="AC721" s="47">
        <v>2015</v>
      </c>
      <c r="AD721" s="36" t="s">
        <v>2174</v>
      </c>
      <c r="AE721" s="47">
        <v>2015</v>
      </c>
      <c r="AF721" s="36" t="s">
        <v>2187</v>
      </c>
      <c r="AG721" s="36">
        <v>2015</v>
      </c>
      <c r="AH721" s="36" t="s">
        <v>134</v>
      </c>
      <c r="AI721" s="36">
        <v>2015</v>
      </c>
      <c r="AJ721" s="36" t="s">
        <v>134</v>
      </c>
      <c r="AK721" s="36" t="s">
        <v>247</v>
      </c>
      <c r="AL721" s="36" t="s">
        <v>86</v>
      </c>
      <c r="AM721" s="36"/>
      <c r="AN721" s="36" t="s">
        <v>14</v>
      </c>
      <c r="AO721" s="36" t="s">
        <v>89</v>
      </c>
      <c r="AP721" s="29"/>
      <c r="AQ721" s="29"/>
      <c r="AR721" s="29" t="s">
        <v>589</v>
      </c>
    </row>
    <row r="722" spans="1:44" ht="75" hidden="1" customHeight="1" x14ac:dyDescent="0.25">
      <c r="A722" s="42" t="s">
        <v>3231</v>
      </c>
      <c r="B722" s="36">
        <f t="shared" si="58"/>
        <v>685</v>
      </c>
      <c r="C722" s="36" t="s">
        <v>3232</v>
      </c>
      <c r="D722" s="29" t="s">
        <v>2469</v>
      </c>
      <c r="E722" s="36"/>
      <c r="F722" s="36">
        <v>8</v>
      </c>
      <c r="G722" s="36"/>
      <c r="H722" s="47" t="s">
        <v>973</v>
      </c>
      <c r="I722" s="36" t="s">
        <v>72</v>
      </c>
      <c r="J722" s="36" t="str">
        <f t="shared" si="59"/>
        <v>ОП-Юг</v>
      </c>
      <c r="K722" s="36" t="s">
        <v>973</v>
      </c>
      <c r="L722" s="44" t="s">
        <v>733</v>
      </c>
      <c r="M722" s="36" t="s">
        <v>865</v>
      </c>
      <c r="N722" s="36" t="s">
        <v>1014</v>
      </c>
      <c r="O722" s="36" t="s">
        <v>1014</v>
      </c>
      <c r="P722" s="36" t="s">
        <v>1015</v>
      </c>
      <c r="Q722" s="36"/>
      <c r="R722" s="36" t="s">
        <v>976</v>
      </c>
      <c r="S722" s="36">
        <v>6420030</v>
      </c>
      <c r="T722" s="36">
        <v>642</v>
      </c>
      <c r="U722" s="36" t="s">
        <v>147</v>
      </c>
      <c r="V722" s="45">
        <v>1</v>
      </c>
      <c r="W722" s="46">
        <v>12</v>
      </c>
      <c r="X722" s="46">
        <v>12</v>
      </c>
      <c r="Y722" s="36">
        <v>2015</v>
      </c>
      <c r="Z722" s="36" t="s">
        <v>133</v>
      </c>
      <c r="AA722" s="36">
        <v>2015</v>
      </c>
      <c r="AB722" s="36" t="s">
        <v>133</v>
      </c>
      <c r="AC722" s="47">
        <v>2015</v>
      </c>
      <c r="AD722" s="36" t="s">
        <v>2187</v>
      </c>
      <c r="AE722" s="47">
        <v>2015</v>
      </c>
      <c r="AF722" s="36" t="s">
        <v>135</v>
      </c>
      <c r="AG722" s="36">
        <v>2016</v>
      </c>
      <c r="AH722" s="36" t="s">
        <v>99</v>
      </c>
      <c r="AI722" s="36">
        <v>2016</v>
      </c>
      <c r="AJ722" s="36" t="s">
        <v>135</v>
      </c>
      <c r="AK722" s="36" t="s">
        <v>247</v>
      </c>
      <c r="AL722" s="36" t="s">
        <v>86</v>
      </c>
      <c r="AM722" s="36"/>
      <c r="AN722" s="36" t="s">
        <v>14</v>
      </c>
      <c r="AO722" s="36" t="s">
        <v>89</v>
      </c>
      <c r="AP722" s="36"/>
      <c r="AQ722" s="29"/>
      <c r="AR722" s="29" t="s">
        <v>589</v>
      </c>
    </row>
    <row r="723" spans="1:44" ht="94.5" hidden="1" customHeight="1" x14ac:dyDescent="0.25">
      <c r="A723" s="42" t="s">
        <v>3233</v>
      </c>
      <c r="B723" s="36">
        <f t="shared" si="58"/>
        <v>686</v>
      </c>
      <c r="C723" s="36" t="s">
        <v>3234</v>
      </c>
      <c r="D723" s="29" t="s">
        <v>2469</v>
      </c>
      <c r="E723" s="36"/>
      <c r="F723" s="36"/>
      <c r="G723" s="36"/>
      <c r="H723" s="36" t="s">
        <v>607</v>
      </c>
      <c r="I723" s="36" t="s">
        <v>72</v>
      </c>
      <c r="J723" s="36" t="str">
        <f t="shared" si="59"/>
        <v>ОП Крым</v>
      </c>
      <c r="K723" s="36" t="str">
        <f>J723</f>
        <v>ОП Крым</v>
      </c>
      <c r="L723" s="44" t="s">
        <v>2313</v>
      </c>
      <c r="M723" s="36" t="s">
        <v>649</v>
      </c>
      <c r="N723" s="36" t="s">
        <v>2572</v>
      </c>
      <c r="O723" s="36" t="str">
        <f t="shared" ref="O723:O771" si="60">N723</f>
        <v>Холодное водоснабжение бытовых городков на площадке размещения мобильных ГТЭС вблизи ПС «Симферопольская»</v>
      </c>
      <c r="P723" s="36" t="s">
        <v>2462</v>
      </c>
      <c r="Q723" s="36" t="s">
        <v>109</v>
      </c>
      <c r="R723" s="36">
        <v>41</v>
      </c>
      <c r="S723" s="36">
        <v>9450000</v>
      </c>
      <c r="T723" s="36">
        <v>642</v>
      </c>
      <c r="U723" s="36" t="s">
        <v>147</v>
      </c>
      <c r="V723" s="45">
        <v>1</v>
      </c>
      <c r="W723" s="46">
        <v>200</v>
      </c>
      <c r="X723" s="46">
        <f t="shared" ref="X723:X786" si="61">W723</f>
        <v>200</v>
      </c>
      <c r="Y723" s="36">
        <v>2015</v>
      </c>
      <c r="Z723" s="36" t="s">
        <v>133</v>
      </c>
      <c r="AA723" s="36">
        <v>2015</v>
      </c>
      <c r="AB723" s="36" t="s">
        <v>133</v>
      </c>
      <c r="AC723" s="47">
        <v>2015</v>
      </c>
      <c r="AD723" s="76" t="s">
        <v>83</v>
      </c>
      <c r="AE723" s="47">
        <v>2015</v>
      </c>
      <c r="AF723" s="36" t="s">
        <v>133</v>
      </c>
      <c r="AG723" s="36">
        <v>2015</v>
      </c>
      <c r="AH723" s="36" t="s">
        <v>133</v>
      </c>
      <c r="AI723" s="36">
        <v>2018</v>
      </c>
      <c r="AJ723" s="36" t="s">
        <v>133</v>
      </c>
      <c r="AK723" s="36" t="s">
        <v>85</v>
      </c>
      <c r="AL723" s="36" t="s">
        <v>86</v>
      </c>
      <c r="AM723" s="36"/>
      <c r="AN723" s="36" t="s">
        <v>14</v>
      </c>
      <c r="AO723" s="36" t="s">
        <v>89</v>
      </c>
      <c r="AP723" s="36" t="s">
        <v>3235</v>
      </c>
      <c r="AQ723" s="29"/>
      <c r="AR723" s="29" t="s">
        <v>589</v>
      </c>
    </row>
    <row r="724" spans="1:44" ht="120" hidden="1" customHeight="1" x14ac:dyDescent="0.25">
      <c r="A724" s="42" t="s">
        <v>3236</v>
      </c>
      <c r="B724" s="36">
        <f t="shared" si="58"/>
        <v>687</v>
      </c>
      <c r="C724" s="36" t="s">
        <v>3237</v>
      </c>
      <c r="D724" s="29" t="s">
        <v>2469</v>
      </c>
      <c r="E724" s="36"/>
      <c r="F724" s="36">
        <v>8</v>
      </c>
      <c r="G724" s="36"/>
      <c r="H724" s="47" t="s">
        <v>3178</v>
      </c>
      <c r="I724" s="36" t="s">
        <v>72</v>
      </c>
      <c r="J724" s="36" t="str">
        <f t="shared" si="59"/>
        <v>ОП Симферополь</v>
      </c>
      <c r="K724" s="36" t="str">
        <f>J724</f>
        <v>ОП Симферополь</v>
      </c>
      <c r="L724" s="44" t="s">
        <v>125</v>
      </c>
      <c r="M724" s="36" t="s">
        <v>126</v>
      </c>
      <c r="N724" s="36" t="s">
        <v>3238</v>
      </c>
      <c r="O724" s="36" t="str">
        <f t="shared" si="60"/>
        <v>Поставка оборудования согласно ДОПОГ</v>
      </c>
      <c r="P724" s="36" t="s">
        <v>3239</v>
      </c>
      <c r="Q724" s="36" t="s">
        <v>109</v>
      </c>
      <c r="R724" s="36" t="s">
        <v>3240</v>
      </c>
      <c r="S724" s="36">
        <v>5239</v>
      </c>
      <c r="T724" s="36">
        <v>796</v>
      </c>
      <c r="U724" s="36" t="s">
        <v>245</v>
      </c>
      <c r="V724" s="45">
        <v>1</v>
      </c>
      <c r="W724" s="46">
        <v>380</v>
      </c>
      <c r="X724" s="46">
        <f t="shared" si="61"/>
        <v>380</v>
      </c>
      <c r="Y724" s="36">
        <v>2015</v>
      </c>
      <c r="Z724" s="36" t="s">
        <v>133</v>
      </c>
      <c r="AA724" s="36">
        <v>2015</v>
      </c>
      <c r="AB724" s="36" t="s">
        <v>133</v>
      </c>
      <c r="AC724" s="47">
        <v>2015</v>
      </c>
      <c r="AD724" s="36" t="s">
        <v>2174</v>
      </c>
      <c r="AE724" s="47">
        <v>2015</v>
      </c>
      <c r="AF724" s="36" t="s">
        <v>2187</v>
      </c>
      <c r="AG724" s="36">
        <v>2015</v>
      </c>
      <c r="AH724" s="36" t="s">
        <v>134</v>
      </c>
      <c r="AI724" s="36">
        <v>2015</v>
      </c>
      <c r="AJ724" s="36" t="s">
        <v>135</v>
      </c>
      <c r="AK724" s="36" t="s">
        <v>136</v>
      </c>
      <c r="AL724" s="36" t="s">
        <v>137</v>
      </c>
      <c r="AM724" s="36" t="s">
        <v>138</v>
      </c>
      <c r="AN724" s="36" t="s">
        <v>14</v>
      </c>
      <c r="AO724" s="36" t="s">
        <v>89</v>
      </c>
      <c r="AP724" s="29"/>
      <c r="AQ724" s="29"/>
      <c r="AR724" s="29" t="s">
        <v>589</v>
      </c>
    </row>
    <row r="725" spans="1:44" ht="75" hidden="1" customHeight="1" x14ac:dyDescent="0.25">
      <c r="A725" s="42" t="s">
        <v>3241</v>
      </c>
      <c r="B725" s="36">
        <f t="shared" si="58"/>
        <v>688</v>
      </c>
      <c r="C725" s="36" t="s">
        <v>3242</v>
      </c>
      <c r="D725" s="29" t="s">
        <v>2469</v>
      </c>
      <c r="E725" s="36"/>
      <c r="F725" s="36">
        <v>8</v>
      </c>
      <c r="G725" s="36"/>
      <c r="H725" s="47" t="s">
        <v>973</v>
      </c>
      <c r="I725" s="36" t="s">
        <v>72</v>
      </c>
      <c r="J725" s="36" t="str">
        <f t="shared" si="59"/>
        <v>ОП-Юг</v>
      </c>
      <c r="K725" s="36" t="s">
        <v>973</v>
      </c>
      <c r="L725" s="44" t="s">
        <v>733</v>
      </c>
      <c r="M725" s="36" t="s">
        <v>865</v>
      </c>
      <c r="N725" s="36" t="s">
        <v>3243</v>
      </c>
      <c r="O725" s="36" t="str">
        <f t="shared" si="60"/>
        <v>Услуги по ремонту электродвигателей</v>
      </c>
      <c r="P725" s="36" t="s">
        <v>3244</v>
      </c>
      <c r="Q725" s="36"/>
      <c r="R725" s="44" t="s">
        <v>2369</v>
      </c>
      <c r="S725" s="36">
        <v>3100000</v>
      </c>
      <c r="T725" s="36">
        <v>642</v>
      </c>
      <c r="U725" s="36" t="s">
        <v>147</v>
      </c>
      <c r="V725" s="45">
        <v>1</v>
      </c>
      <c r="W725" s="46">
        <v>90</v>
      </c>
      <c r="X725" s="46">
        <f t="shared" si="61"/>
        <v>90</v>
      </c>
      <c r="Y725" s="36">
        <v>2015</v>
      </c>
      <c r="Z725" s="36" t="s">
        <v>133</v>
      </c>
      <c r="AA725" s="36">
        <v>2015</v>
      </c>
      <c r="AB725" s="36" t="s">
        <v>133</v>
      </c>
      <c r="AC725" s="47">
        <v>2015</v>
      </c>
      <c r="AD725" s="36" t="s">
        <v>2187</v>
      </c>
      <c r="AE725" s="47">
        <v>2015</v>
      </c>
      <c r="AF725" s="36" t="s">
        <v>135</v>
      </c>
      <c r="AG725" s="36">
        <v>2016</v>
      </c>
      <c r="AH725" s="36" t="s">
        <v>99</v>
      </c>
      <c r="AI725" s="36">
        <v>2016</v>
      </c>
      <c r="AJ725" s="36" t="s">
        <v>135</v>
      </c>
      <c r="AK725" s="36" t="s">
        <v>247</v>
      </c>
      <c r="AL725" s="36" t="s">
        <v>86</v>
      </c>
      <c r="AM725" s="36"/>
      <c r="AN725" s="36" t="s">
        <v>14</v>
      </c>
      <c r="AO725" s="36" t="s">
        <v>89</v>
      </c>
      <c r="AP725" s="36"/>
      <c r="AQ725" s="29"/>
      <c r="AR725" s="29" t="s">
        <v>589</v>
      </c>
    </row>
    <row r="726" spans="1:44" ht="123.75" hidden="1" customHeight="1" x14ac:dyDescent="0.25">
      <c r="A726" s="42" t="s">
        <v>3245</v>
      </c>
      <c r="B726" s="36">
        <f t="shared" si="58"/>
        <v>689</v>
      </c>
      <c r="C726" s="36" t="s">
        <v>3246</v>
      </c>
      <c r="D726" s="29" t="s">
        <v>2469</v>
      </c>
      <c r="E726" s="36"/>
      <c r="F726" s="36">
        <v>8</v>
      </c>
      <c r="G726" s="36"/>
      <c r="H726" s="47" t="s">
        <v>842</v>
      </c>
      <c r="I726" s="36" t="s">
        <v>72</v>
      </c>
      <c r="J726" s="36" t="str">
        <f t="shared" si="59"/>
        <v>СТО</v>
      </c>
      <c r="K726" s="36" t="str">
        <f>J726</f>
        <v>СТО</v>
      </c>
      <c r="L726" s="44">
        <v>35000000000</v>
      </c>
      <c r="M726" s="36" t="s">
        <v>649</v>
      </c>
      <c r="N726" s="36" t="s">
        <v>3247</v>
      </c>
      <c r="O726" s="36" t="str">
        <f t="shared" si="60"/>
        <v>Услуги по перевалке в морские суда, накоплению и хранению дизельного топлива ЕВРО (ГОСТ Р 52368-2005) в г.Новороссийске для нужд мобильных ГТЭС, расположенных в Крымском федеральном округе</v>
      </c>
      <c r="P726" s="36" t="s">
        <v>2293</v>
      </c>
      <c r="Q726" s="36" t="s">
        <v>109</v>
      </c>
      <c r="R726" s="36" t="s">
        <v>2366</v>
      </c>
      <c r="S726" s="36">
        <v>6110020</v>
      </c>
      <c r="T726" s="36">
        <v>796</v>
      </c>
      <c r="U726" s="36" t="s">
        <v>245</v>
      </c>
      <c r="V726" s="45">
        <v>1</v>
      </c>
      <c r="W726" s="46">
        <v>58600</v>
      </c>
      <c r="X726" s="46">
        <f t="shared" si="61"/>
        <v>58600</v>
      </c>
      <c r="Y726" s="36">
        <v>2015</v>
      </c>
      <c r="Z726" s="36" t="s">
        <v>133</v>
      </c>
      <c r="AA726" s="36">
        <v>2015</v>
      </c>
      <c r="AB726" s="36" t="s">
        <v>133</v>
      </c>
      <c r="AC726" s="47">
        <v>2015</v>
      </c>
      <c r="AD726" s="36" t="s">
        <v>2187</v>
      </c>
      <c r="AE726" s="47">
        <v>2015</v>
      </c>
      <c r="AF726" s="36" t="s">
        <v>135</v>
      </c>
      <c r="AG726" s="36">
        <v>2016</v>
      </c>
      <c r="AH726" s="36" t="s">
        <v>99</v>
      </c>
      <c r="AI726" s="36">
        <v>2016</v>
      </c>
      <c r="AJ726" s="36" t="s">
        <v>135</v>
      </c>
      <c r="AK726" s="36" t="s">
        <v>149</v>
      </c>
      <c r="AL726" s="36" t="s">
        <v>137</v>
      </c>
      <c r="AM726" s="36" t="s">
        <v>138</v>
      </c>
      <c r="AN726" s="36" t="s">
        <v>14</v>
      </c>
      <c r="AO726" s="36" t="s">
        <v>89</v>
      </c>
      <c r="AP726" s="29"/>
      <c r="AQ726" s="29"/>
      <c r="AR726" s="29" t="s">
        <v>589</v>
      </c>
    </row>
    <row r="727" spans="1:44" ht="75" hidden="1" customHeight="1" x14ac:dyDescent="0.25">
      <c r="A727" s="42" t="s">
        <v>3248</v>
      </c>
      <c r="B727" s="36">
        <f t="shared" si="58"/>
        <v>690</v>
      </c>
      <c r="C727" s="36" t="s">
        <v>3249</v>
      </c>
      <c r="D727" s="29" t="s">
        <v>2469</v>
      </c>
      <c r="E727" s="36"/>
      <c r="F727" s="36">
        <v>8</v>
      </c>
      <c r="G727" s="36"/>
      <c r="H727" s="47" t="s">
        <v>973</v>
      </c>
      <c r="I727" s="36" t="s">
        <v>72</v>
      </c>
      <c r="J727" s="36" t="str">
        <f t="shared" si="59"/>
        <v>ОП-Юг</v>
      </c>
      <c r="K727" s="36" t="s">
        <v>973</v>
      </c>
      <c r="L727" s="44" t="s">
        <v>733</v>
      </c>
      <c r="M727" s="36" t="s">
        <v>865</v>
      </c>
      <c r="N727" s="36" t="s">
        <v>1022</v>
      </c>
      <c r="O727" s="36" t="str">
        <f t="shared" si="60"/>
        <v>Услуги по ремонту и техническому обслуживанию оргтехники</v>
      </c>
      <c r="P727" s="36" t="s">
        <v>1023</v>
      </c>
      <c r="Q727" s="36"/>
      <c r="R727" s="36" t="s">
        <v>1024</v>
      </c>
      <c r="S727" s="36">
        <v>7250000</v>
      </c>
      <c r="T727" s="36">
        <v>642</v>
      </c>
      <c r="U727" s="36" t="s">
        <v>147</v>
      </c>
      <c r="V727" s="45">
        <v>1</v>
      </c>
      <c r="W727" s="46">
        <v>95</v>
      </c>
      <c r="X727" s="46">
        <f t="shared" si="61"/>
        <v>95</v>
      </c>
      <c r="Y727" s="36">
        <v>2015</v>
      </c>
      <c r="Z727" s="36" t="s">
        <v>135</v>
      </c>
      <c r="AA727" s="36">
        <v>2015</v>
      </c>
      <c r="AB727" s="36" t="s">
        <v>135</v>
      </c>
      <c r="AC727" s="47">
        <v>2015</v>
      </c>
      <c r="AD727" s="36" t="s">
        <v>135</v>
      </c>
      <c r="AE727" s="47">
        <v>2015</v>
      </c>
      <c r="AF727" s="36" t="s">
        <v>135</v>
      </c>
      <c r="AG727" s="36">
        <v>2016</v>
      </c>
      <c r="AH727" s="36" t="s">
        <v>99</v>
      </c>
      <c r="AI727" s="36">
        <v>2016</v>
      </c>
      <c r="AJ727" s="36" t="s">
        <v>135</v>
      </c>
      <c r="AK727" s="36" t="s">
        <v>247</v>
      </c>
      <c r="AL727" s="36" t="s">
        <v>86</v>
      </c>
      <c r="AM727" s="36"/>
      <c r="AN727" s="36" t="s">
        <v>14</v>
      </c>
      <c r="AO727" s="36" t="s">
        <v>89</v>
      </c>
      <c r="AP727" s="36"/>
      <c r="AQ727" s="29"/>
      <c r="AR727" s="29" t="s">
        <v>589</v>
      </c>
    </row>
    <row r="728" spans="1:44" ht="119.25" hidden="1" customHeight="1" x14ac:dyDescent="0.25">
      <c r="A728" s="42" t="s">
        <v>3250</v>
      </c>
      <c r="B728" s="36">
        <f t="shared" si="58"/>
        <v>691</v>
      </c>
      <c r="C728" s="36" t="s">
        <v>3251</v>
      </c>
      <c r="D728" s="29" t="s">
        <v>2469</v>
      </c>
      <c r="E728" s="36"/>
      <c r="F728" s="36"/>
      <c r="G728" s="36"/>
      <c r="H728" s="36" t="s">
        <v>1246</v>
      </c>
      <c r="I728" s="36" t="s">
        <v>72</v>
      </c>
      <c r="J728" s="36" t="str">
        <f t="shared" si="59"/>
        <v>ОП Тыва</v>
      </c>
      <c r="K728" s="36" t="str">
        <f>J728</f>
        <v>ОП Тыва</v>
      </c>
      <c r="L728" s="44">
        <v>93401000000</v>
      </c>
      <c r="M728" s="36" t="s">
        <v>1247</v>
      </c>
      <c r="N728" s="36" t="s">
        <v>3252</v>
      </c>
      <c r="O728" s="36" t="str">
        <f t="shared" si="60"/>
        <v>Услуги по поведению анализа лабораторных исследований трансформаторного масла</v>
      </c>
      <c r="P728" s="36" t="s">
        <v>3253</v>
      </c>
      <c r="Q728" s="36" t="s">
        <v>109</v>
      </c>
      <c r="R728" s="36" t="s">
        <v>1365</v>
      </c>
      <c r="S728" s="36">
        <v>7422012</v>
      </c>
      <c r="T728" s="36">
        <v>642</v>
      </c>
      <c r="U728" s="36" t="s">
        <v>147</v>
      </c>
      <c r="V728" s="45">
        <v>1</v>
      </c>
      <c r="W728" s="46">
        <v>53</v>
      </c>
      <c r="X728" s="46">
        <f t="shared" si="61"/>
        <v>53</v>
      </c>
      <c r="Y728" s="36">
        <v>2015</v>
      </c>
      <c r="Z728" s="36" t="s">
        <v>133</v>
      </c>
      <c r="AA728" s="36">
        <v>2015</v>
      </c>
      <c r="AB728" s="36" t="s">
        <v>133</v>
      </c>
      <c r="AC728" s="47">
        <v>2015</v>
      </c>
      <c r="AD728" s="36" t="s">
        <v>133</v>
      </c>
      <c r="AE728" s="47">
        <v>2015</v>
      </c>
      <c r="AF728" s="36" t="s">
        <v>2187</v>
      </c>
      <c r="AG728" s="36">
        <v>2015</v>
      </c>
      <c r="AH728" s="36" t="s">
        <v>134</v>
      </c>
      <c r="AI728" s="36">
        <v>2016</v>
      </c>
      <c r="AJ728" s="36" t="s">
        <v>134</v>
      </c>
      <c r="AK728" s="36" t="s">
        <v>247</v>
      </c>
      <c r="AL728" s="36" t="s">
        <v>86</v>
      </c>
      <c r="AM728" s="36"/>
      <c r="AN728" s="36" t="s">
        <v>14</v>
      </c>
      <c r="AO728" s="36" t="s">
        <v>89</v>
      </c>
      <c r="AP728" s="36"/>
      <c r="AQ728" s="29"/>
      <c r="AR728" s="29" t="s">
        <v>589</v>
      </c>
    </row>
    <row r="729" spans="1:44" ht="92.25" hidden="1" customHeight="1" x14ac:dyDescent="0.25">
      <c r="A729" s="42" t="s">
        <v>3254</v>
      </c>
      <c r="B729" s="36">
        <f t="shared" si="58"/>
        <v>692</v>
      </c>
      <c r="C729" s="36" t="s">
        <v>3255</v>
      </c>
      <c r="D729" s="29" t="s">
        <v>2274</v>
      </c>
      <c r="E729" s="36"/>
      <c r="F729" s="36">
        <v>8</v>
      </c>
      <c r="G729" s="36"/>
      <c r="H729" s="47" t="s">
        <v>842</v>
      </c>
      <c r="I729" s="36" t="s">
        <v>72</v>
      </c>
      <c r="J729" s="36" t="str">
        <f t="shared" si="59"/>
        <v>СТО</v>
      </c>
      <c r="K729" s="36" t="str">
        <f>J729</f>
        <v>СТО</v>
      </c>
      <c r="L729" s="44">
        <v>93401000000</v>
      </c>
      <c r="M729" s="36" t="s">
        <v>1247</v>
      </c>
      <c r="N729" s="36" t="s">
        <v>3256</v>
      </c>
      <c r="O729" s="36" t="str">
        <f t="shared" si="60"/>
        <v>Поставка фильтров воздушных отсека электрогенератора для оборудования Мобильной ГТЭС в г. Кызыл</v>
      </c>
      <c r="P729" s="36" t="s">
        <v>2280</v>
      </c>
      <c r="Q729" s="36" t="s">
        <v>109</v>
      </c>
      <c r="R729" s="36" t="s">
        <v>854</v>
      </c>
      <c r="S729" s="36">
        <v>5150710</v>
      </c>
      <c r="T729" s="36">
        <v>796</v>
      </c>
      <c r="U729" s="36" t="s">
        <v>245</v>
      </c>
      <c r="V729" s="45">
        <v>96</v>
      </c>
      <c r="W729" s="46">
        <v>170</v>
      </c>
      <c r="X729" s="46">
        <f t="shared" si="61"/>
        <v>170</v>
      </c>
      <c r="Y729" s="36">
        <v>2015</v>
      </c>
      <c r="Z729" s="36" t="s">
        <v>133</v>
      </c>
      <c r="AA729" s="36">
        <v>2015</v>
      </c>
      <c r="AB729" s="36" t="s">
        <v>133</v>
      </c>
      <c r="AC729" s="47">
        <v>2015</v>
      </c>
      <c r="AD729" s="36" t="s">
        <v>133</v>
      </c>
      <c r="AE729" s="47">
        <v>2015</v>
      </c>
      <c r="AF729" s="36" t="s">
        <v>133</v>
      </c>
      <c r="AG729" s="36">
        <v>2015</v>
      </c>
      <c r="AH729" s="36" t="s">
        <v>133</v>
      </c>
      <c r="AI729" s="36">
        <v>2015</v>
      </c>
      <c r="AJ729" s="36" t="s">
        <v>134</v>
      </c>
      <c r="AK729" s="36" t="s">
        <v>136</v>
      </c>
      <c r="AL729" s="36" t="s">
        <v>137</v>
      </c>
      <c r="AM729" s="36" t="s">
        <v>138</v>
      </c>
      <c r="AN729" s="36" t="s">
        <v>14</v>
      </c>
      <c r="AO729" s="36" t="s">
        <v>89</v>
      </c>
      <c r="AP729" s="36"/>
      <c r="AQ729" s="29"/>
      <c r="AR729" s="29" t="s">
        <v>589</v>
      </c>
    </row>
    <row r="730" spans="1:44" ht="105" hidden="1" customHeight="1" x14ac:dyDescent="0.25">
      <c r="A730" s="42" t="s">
        <v>3257</v>
      </c>
      <c r="B730" s="36">
        <f t="shared" si="58"/>
        <v>693</v>
      </c>
      <c r="C730" s="36" t="s">
        <v>3258</v>
      </c>
      <c r="D730" s="29" t="s">
        <v>2274</v>
      </c>
      <c r="E730" s="36"/>
      <c r="F730" s="36"/>
      <c r="G730" s="36" t="s">
        <v>342</v>
      </c>
      <c r="H730" s="47" t="s">
        <v>2335</v>
      </c>
      <c r="I730" s="36" t="s">
        <v>72</v>
      </c>
      <c r="J730" s="36" t="str">
        <f t="shared" si="59"/>
        <v>ДПУ</v>
      </c>
      <c r="K730" s="36" t="str">
        <f>J730</f>
        <v>ДПУ</v>
      </c>
      <c r="L730" s="44" t="s">
        <v>94</v>
      </c>
      <c r="M730" s="36" t="s">
        <v>3259</v>
      </c>
      <c r="N730" s="36" t="s">
        <v>3260</v>
      </c>
      <c r="O730" s="36" t="str">
        <f t="shared" si="60"/>
        <v>Услуги по субаренде з/у на ПС «Пушкино»</v>
      </c>
      <c r="P730" s="36" t="s">
        <v>3261</v>
      </c>
      <c r="Q730" s="36" t="s">
        <v>109</v>
      </c>
      <c r="R730" s="36" t="s">
        <v>3262</v>
      </c>
      <c r="S730" s="36">
        <v>7010020</v>
      </c>
      <c r="T730" s="36">
        <v>55</v>
      </c>
      <c r="U730" s="36" t="s">
        <v>2338</v>
      </c>
      <c r="V730" s="45">
        <v>8800</v>
      </c>
      <c r="W730" s="46">
        <v>840</v>
      </c>
      <c r="X730" s="46">
        <f t="shared" si="61"/>
        <v>840</v>
      </c>
      <c r="Y730" s="36">
        <v>2015</v>
      </c>
      <c r="Z730" s="36" t="s">
        <v>100</v>
      </c>
      <c r="AA730" s="36">
        <v>2015</v>
      </c>
      <c r="AB730" s="36" t="s">
        <v>310</v>
      </c>
      <c r="AC730" s="47">
        <v>2015</v>
      </c>
      <c r="AD730" s="36" t="s">
        <v>310</v>
      </c>
      <c r="AE730" s="47">
        <v>2015</v>
      </c>
      <c r="AF730" s="36" t="s">
        <v>310</v>
      </c>
      <c r="AG730" s="36">
        <v>2015</v>
      </c>
      <c r="AH730" s="36" t="s">
        <v>310</v>
      </c>
      <c r="AI730" s="36">
        <v>2016</v>
      </c>
      <c r="AJ730" s="36" t="s">
        <v>119</v>
      </c>
      <c r="AK730" s="36" t="s">
        <v>85</v>
      </c>
      <c r="AL730" s="36" t="s">
        <v>86</v>
      </c>
      <c r="AM730" s="36"/>
      <c r="AN730" s="36" t="s">
        <v>88</v>
      </c>
      <c r="AO730" s="36" t="s">
        <v>89</v>
      </c>
      <c r="AP730" s="36" t="s">
        <v>3263</v>
      </c>
      <c r="AQ730" s="29" t="s">
        <v>109</v>
      </c>
      <c r="AR730" s="29" t="s">
        <v>589</v>
      </c>
    </row>
    <row r="731" spans="1:44" ht="118.5" hidden="1" customHeight="1" x14ac:dyDescent="0.25">
      <c r="A731" s="42" t="s">
        <v>3257</v>
      </c>
      <c r="B731" s="36">
        <f t="shared" si="58"/>
        <v>694</v>
      </c>
      <c r="C731" s="36" t="s">
        <v>3264</v>
      </c>
      <c r="D731" s="29" t="s">
        <v>2274</v>
      </c>
      <c r="E731" s="36"/>
      <c r="F731" s="36"/>
      <c r="G731" s="36" t="s">
        <v>342</v>
      </c>
      <c r="H731" s="47" t="s">
        <v>2335</v>
      </c>
      <c r="I731" s="36" t="s">
        <v>72</v>
      </c>
      <c r="J731" s="36" t="str">
        <f t="shared" si="59"/>
        <v>ДПУ</v>
      </c>
      <c r="K731" s="36" t="str">
        <f>J731</f>
        <v>ДПУ</v>
      </c>
      <c r="L731" s="44" t="s">
        <v>125</v>
      </c>
      <c r="M731" s="36" t="s">
        <v>126</v>
      </c>
      <c r="N731" s="36" t="s">
        <v>3265</v>
      </c>
      <c r="O731" s="36" t="str">
        <f t="shared" si="60"/>
        <v>Оказание услуг по ведению реестра акционеров</v>
      </c>
      <c r="P731" s="36" t="s">
        <v>3266</v>
      </c>
      <c r="Q731" s="36" t="s">
        <v>109</v>
      </c>
      <c r="R731" s="36" t="s">
        <v>3267</v>
      </c>
      <c r="S731" s="36">
        <v>6712020</v>
      </c>
      <c r="T731" s="36">
        <v>642</v>
      </c>
      <c r="U731" s="36" t="s">
        <v>147</v>
      </c>
      <c r="V731" s="45">
        <v>1</v>
      </c>
      <c r="W731" s="46">
        <v>30</v>
      </c>
      <c r="X731" s="46">
        <f t="shared" si="61"/>
        <v>30</v>
      </c>
      <c r="Y731" s="36">
        <v>2015</v>
      </c>
      <c r="Z731" s="36" t="s">
        <v>310</v>
      </c>
      <c r="AA731" s="36">
        <v>2015</v>
      </c>
      <c r="AB731" s="36" t="s">
        <v>310</v>
      </c>
      <c r="AC731" s="47">
        <v>2015</v>
      </c>
      <c r="AD731" s="36" t="s">
        <v>310</v>
      </c>
      <c r="AE731" s="47">
        <v>2015</v>
      </c>
      <c r="AF731" s="36" t="s">
        <v>310</v>
      </c>
      <c r="AG731" s="36">
        <v>2015</v>
      </c>
      <c r="AH731" s="36" t="s">
        <v>133</v>
      </c>
      <c r="AI731" s="36">
        <v>2016</v>
      </c>
      <c r="AJ731" s="36" t="s">
        <v>310</v>
      </c>
      <c r="AK731" s="36" t="s">
        <v>85</v>
      </c>
      <c r="AL731" s="36" t="s">
        <v>86</v>
      </c>
      <c r="AM731" s="36"/>
      <c r="AN731" s="36" t="s">
        <v>88</v>
      </c>
      <c r="AO731" s="36" t="s">
        <v>89</v>
      </c>
      <c r="AP731" s="36" t="s">
        <v>3268</v>
      </c>
      <c r="AQ731" s="29" t="s">
        <v>109</v>
      </c>
      <c r="AR731" s="29" t="s">
        <v>589</v>
      </c>
    </row>
    <row r="732" spans="1:44" ht="75" hidden="1" customHeight="1" x14ac:dyDescent="0.25">
      <c r="A732" s="42" t="s">
        <v>3269</v>
      </c>
      <c r="B732" s="36">
        <f t="shared" si="58"/>
        <v>695</v>
      </c>
      <c r="C732" s="36" t="s">
        <v>3270</v>
      </c>
      <c r="D732" s="29" t="s">
        <v>2469</v>
      </c>
      <c r="E732" s="36"/>
      <c r="F732" s="36">
        <v>8</v>
      </c>
      <c r="G732" s="36"/>
      <c r="H732" s="47" t="s">
        <v>973</v>
      </c>
      <c r="I732" s="36" t="s">
        <v>72</v>
      </c>
      <c r="J732" s="36" t="str">
        <f t="shared" si="59"/>
        <v>ОП-Юг</v>
      </c>
      <c r="K732" s="36" t="s">
        <v>973</v>
      </c>
      <c r="L732" s="44" t="s">
        <v>733</v>
      </c>
      <c r="M732" s="36" t="s">
        <v>865</v>
      </c>
      <c r="N732" s="36" t="s">
        <v>3271</v>
      </c>
      <c r="O732" s="36" t="str">
        <f t="shared" si="60"/>
        <v>Услуги по  мойки служебного автомобиля</v>
      </c>
      <c r="P732" s="36" t="s">
        <v>1028</v>
      </c>
      <c r="Q732" s="36"/>
      <c r="R732" s="44" t="s">
        <v>1029</v>
      </c>
      <c r="S732" s="36">
        <v>7499090</v>
      </c>
      <c r="T732" s="36">
        <v>642</v>
      </c>
      <c r="U732" s="36" t="s">
        <v>147</v>
      </c>
      <c r="V732" s="45">
        <v>1</v>
      </c>
      <c r="W732" s="46">
        <v>81</v>
      </c>
      <c r="X732" s="46">
        <f t="shared" si="61"/>
        <v>81</v>
      </c>
      <c r="Y732" s="36">
        <v>2015</v>
      </c>
      <c r="Z732" s="36" t="s">
        <v>133</v>
      </c>
      <c r="AA732" s="36">
        <v>2015</v>
      </c>
      <c r="AB732" s="36" t="s">
        <v>133</v>
      </c>
      <c r="AC732" s="47">
        <v>2015</v>
      </c>
      <c r="AD732" s="36" t="s">
        <v>2187</v>
      </c>
      <c r="AE732" s="47">
        <v>2015</v>
      </c>
      <c r="AF732" s="36" t="s">
        <v>135</v>
      </c>
      <c r="AG732" s="36">
        <v>2016</v>
      </c>
      <c r="AH732" s="36" t="s">
        <v>194</v>
      </c>
      <c r="AI732" s="36">
        <v>2017</v>
      </c>
      <c r="AJ732" s="36" t="s">
        <v>161</v>
      </c>
      <c r="AK732" s="36" t="s">
        <v>247</v>
      </c>
      <c r="AL732" s="36" t="s">
        <v>86</v>
      </c>
      <c r="AM732" s="36"/>
      <c r="AN732" s="36" t="s">
        <v>14</v>
      </c>
      <c r="AO732" s="36" t="s">
        <v>89</v>
      </c>
      <c r="AP732" s="36"/>
      <c r="AQ732" s="29"/>
      <c r="AR732" s="29" t="s">
        <v>589</v>
      </c>
    </row>
    <row r="733" spans="1:44" ht="75" hidden="1" customHeight="1" x14ac:dyDescent="0.25">
      <c r="A733" s="42" t="s">
        <v>3272</v>
      </c>
      <c r="B733" s="36">
        <f t="shared" si="58"/>
        <v>696</v>
      </c>
      <c r="C733" s="36" t="s">
        <v>3273</v>
      </c>
      <c r="D733" s="29" t="s">
        <v>2469</v>
      </c>
      <c r="E733" s="36"/>
      <c r="F733" s="36">
        <v>8</v>
      </c>
      <c r="G733" s="36"/>
      <c r="H733" s="47" t="s">
        <v>973</v>
      </c>
      <c r="I733" s="36" t="s">
        <v>72</v>
      </c>
      <c r="J733" s="36" t="str">
        <f t="shared" si="59"/>
        <v>ОП-Юг</v>
      </c>
      <c r="K733" s="36" t="s">
        <v>973</v>
      </c>
      <c r="L733" s="44" t="s">
        <v>733</v>
      </c>
      <c r="M733" s="36" t="s">
        <v>865</v>
      </c>
      <c r="N733" s="36" t="s">
        <v>3274</v>
      </c>
      <c r="O733" s="36" t="str">
        <f t="shared" si="60"/>
        <v>Услуги по вывозу твердых бытовых отходов</v>
      </c>
      <c r="P733" s="36" t="s">
        <v>1097</v>
      </c>
      <c r="Q733" s="36"/>
      <c r="R733" s="44" t="s">
        <v>995</v>
      </c>
      <c r="S733" s="36">
        <v>9010020</v>
      </c>
      <c r="T733" s="36">
        <v>642</v>
      </c>
      <c r="U733" s="36" t="s">
        <v>147</v>
      </c>
      <c r="V733" s="45">
        <v>1</v>
      </c>
      <c r="W733" s="46">
        <v>36</v>
      </c>
      <c r="X733" s="46">
        <f t="shared" si="61"/>
        <v>36</v>
      </c>
      <c r="Y733" s="36">
        <v>2015</v>
      </c>
      <c r="Z733" s="36" t="s">
        <v>133</v>
      </c>
      <c r="AA733" s="36">
        <v>2015</v>
      </c>
      <c r="AB733" s="36" t="s">
        <v>133</v>
      </c>
      <c r="AC733" s="47">
        <v>2015</v>
      </c>
      <c r="AD733" s="36" t="s">
        <v>2187</v>
      </c>
      <c r="AE733" s="47">
        <v>2015</v>
      </c>
      <c r="AF733" s="36" t="s">
        <v>135</v>
      </c>
      <c r="AG733" s="36">
        <v>2016</v>
      </c>
      <c r="AH733" s="36" t="s">
        <v>99</v>
      </c>
      <c r="AI733" s="36">
        <v>2016</v>
      </c>
      <c r="AJ733" s="36" t="s">
        <v>135</v>
      </c>
      <c r="AK733" s="36" t="s">
        <v>247</v>
      </c>
      <c r="AL733" s="36" t="s">
        <v>86</v>
      </c>
      <c r="AM733" s="36"/>
      <c r="AN733" s="36" t="s">
        <v>14</v>
      </c>
      <c r="AO733" s="36" t="s">
        <v>89</v>
      </c>
      <c r="AP733" s="36"/>
      <c r="AQ733" s="29"/>
      <c r="AR733" s="29" t="s">
        <v>589</v>
      </c>
    </row>
    <row r="734" spans="1:44" ht="148.5" hidden="1" customHeight="1" x14ac:dyDescent="0.25">
      <c r="A734" s="42" t="s">
        <v>3275</v>
      </c>
      <c r="B734" s="36">
        <f t="shared" si="58"/>
        <v>697</v>
      </c>
      <c r="C734" s="36" t="s">
        <v>3276</v>
      </c>
      <c r="D734" s="29" t="s">
        <v>2274</v>
      </c>
      <c r="E734" s="36"/>
      <c r="F734" s="36">
        <v>8</v>
      </c>
      <c r="G734" s="36"/>
      <c r="H734" s="36" t="s">
        <v>2151</v>
      </c>
      <c r="I734" s="36" t="s">
        <v>72</v>
      </c>
      <c r="J734" s="36" t="str">
        <f t="shared" si="59"/>
        <v>Служба по автотранспорту</v>
      </c>
      <c r="K734" s="36" t="str">
        <f>J734</f>
        <v>Служба по автотранспорту</v>
      </c>
      <c r="L734" s="44" t="s">
        <v>125</v>
      </c>
      <c r="M734" s="36" t="s">
        <v>411</v>
      </c>
      <c r="N734" s="36" t="s">
        <v>3277</v>
      </c>
      <c r="O734" s="36" t="str">
        <f t="shared" si="60"/>
        <v>Услуги по ремонту автомобиля Hyundai Gold</v>
      </c>
      <c r="P734" s="36" t="s">
        <v>3278</v>
      </c>
      <c r="Q734" s="36" t="s">
        <v>109</v>
      </c>
      <c r="R734" s="36" t="s">
        <v>2870</v>
      </c>
      <c r="S734" s="36">
        <v>5020000</v>
      </c>
      <c r="T734" s="36">
        <v>796</v>
      </c>
      <c r="U734" s="36" t="s">
        <v>245</v>
      </c>
      <c r="V734" s="45">
        <v>1</v>
      </c>
      <c r="W734" s="46">
        <v>320</v>
      </c>
      <c r="X734" s="46">
        <f t="shared" si="61"/>
        <v>320</v>
      </c>
      <c r="Y734" s="36">
        <v>2015</v>
      </c>
      <c r="Z734" s="36" t="s">
        <v>133</v>
      </c>
      <c r="AA734" s="36">
        <v>2015</v>
      </c>
      <c r="AB734" s="36" t="s">
        <v>133</v>
      </c>
      <c r="AC734" s="47">
        <v>2015</v>
      </c>
      <c r="AD734" s="36" t="s">
        <v>133</v>
      </c>
      <c r="AE734" s="47">
        <v>2015</v>
      </c>
      <c r="AF734" s="36" t="s">
        <v>133</v>
      </c>
      <c r="AG734" s="36">
        <v>2015</v>
      </c>
      <c r="AH734" s="36" t="s">
        <v>133</v>
      </c>
      <c r="AI734" s="36">
        <v>2015</v>
      </c>
      <c r="AJ734" s="36" t="s">
        <v>134</v>
      </c>
      <c r="AK734" s="36" t="s">
        <v>85</v>
      </c>
      <c r="AL734" s="36" t="s">
        <v>86</v>
      </c>
      <c r="AM734" s="36"/>
      <c r="AN734" s="36" t="s">
        <v>14</v>
      </c>
      <c r="AO734" s="36" t="s">
        <v>89</v>
      </c>
      <c r="AP734" s="36" t="s">
        <v>3279</v>
      </c>
      <c r="AQ734" s="29" t="s">
        <v>512</v>
      </c>
      <c r="AR734" s="29" t="s">
        <v>589</v>
      </c>
    </row>
    <row r="735" spans="1:44" ht="315" hidden="1" customHeight="1" x14ac:dyDescent="0.25">
      <c r="A735" s="42" t="s">
        <v>3280</v>
      </c>
      <c r="B735" s="36">
        <f t="shared" si="58"/>
        <v>698</v>
      </c>
      <c r="C735" s="36" t="s">
        <v>3281</v>
      </c>
      <c r="D735" s="29" t="s">
        <v>2274</v>
      </c>
      <c r="E735" s="36" t="s">
        <v>109</v>
      </c>
      <c r="F735" s="36">
        <v>8</v>
      </c>
      <c r="G735" s="36" t="s">
        <v>109</v>
      </c>
      <c r="H735" s="43" t="s">
        <v>153</v>
      </c>
      <c r="I735" s="36" t="s">
        <v>72</v>
      </c>
      <c r="J735" s="36" t="s">
        <v>153</v>
      </c>
      <c r="K735" s="36" t="s">
        <v>153</v>
      </c>
      <c r="L735" s="44" t="s">
        <v>154</v>
      </c>
      <c r="M735" s="36" t="s">
        <v>155</v>
      </c>
      <c r="N735" s="36" t="s">
        <v>3282</v>
      </c>
      <c r="O735" s="36" t="str">
        <f t="shared" si="60"/>
        <v>Обеспечению безопасности персонала и сохранности имущества на объектах обособленных подразделений «Мобильные ГТЭС-Юг», «Мобильные ГТЭС Тыва», «Мобильные ГТЭС Калининград», «Мобильные ГТЭС Крым», ПС № 239 «Пушкино», а также в головном офисе ОАО «Мобильные ГТЭС»</v>
      </c>
      <c r="P735" s="36" t="s">
        <v>158</v>
      </c>
      <c r="Q735" s="36" t="s">
        <v>109</v>
      </c>
      <c r="R735" s="36" t="s">
        <v>159</v>
      </c>
      <c r="S735" s="36" t="s">
        <v>160</v>
      </c>
      <c r="T735" s="36">
        <v>642</v>
      </c>
      <c r="U735" s="36" t="s">
        <v>147</v>
      </c>
      <c r="V735" s="45">
        <v>1</v>
      </c>
      <c r="W735" s="46">
        <v>36900</v>
      </c>
      <c r="X735" s="46">
        <f t="shared" si="61"/>
        <v>36900</v>
      </c>
      <c r="Y735" s="36">
        <v>2015</v>
      </c>
      <c r="Z735" s="36" t="s">
        <v>133</v>
      </c>
      <c r="AA735" s="36">
        <v>2015</v>
      </c>
      <c r="AB735" s="36" t="s">
        <v>133</v>
      </c>
      <c r="AC735" s="47">
        <v>2015</v>
      </c>
      <c r="AD735" s="36" t="s">
        <v>2187</v>
      </c>
      <c r="AE735" s="47">
        <v>2015</v>
      </c>
      <c r="AF735" s="36" t="s">
        <v>135</v>
      </c>
      <c r="AG735" s="36">
        <v>2016</v>
      </c>
      <c r="AH735" s="36" t="s">
        <v>161</v>
      </c>
      <c r="AI735" s="36">
        <v>2017</v>
      </c>
      <c r="AJ735" s="36" t="s">
        <v>161</v>
      </c>
      <c r="AK735" s="36" t="s">
        <v>149</v>
      </c>
      <c r="AL735" s="36" t="s">
        <v>137</v>
      </c>
      <c r="AM735" s="36" t="s">
        <v>138</v>
      </c>
      <c r="AN735" s="36" t="s">
        <v>14</v>
      </c>
      <c r="AO735" s="36" t="s">
        <v>89</v>
      </c>
      <c r="AP735" s="36"/>
      <c r="AQ735" s="29"/>
      <c r="AR735" s="29" t="s">
        <v>589</v>
      </c>
    </row>
    <row r="736" spans="1:44" ht="231.75" hidden="1" customHeight="1" x14ac:dyDescent="0.25">
      <c r="A736" s="42" t="s">
        <v>3283</v>
      </c>
      <c r="B736" s="36">
        <f t="shared" si="58"/>
        <v>699</v>
      </c>
      <c r="C736" s="36" t="s">
        <v>3284</v>
      </c>
      <c r="D736" s="29" t="s">
        <v>2274</v>
      </c>
      <c r="E736" s="36"/>
      <c r="F736" s="36">
        <v>8</v>
      </c>
      <c r="G736" s="36"/>
      <c r="H736" s="47" t="s">
        <v>1246</v>
      </c>
      <c r="I736" s="36" t="s">
        <v>72</v>
      </c>
      <c r="J736" s="36" t="s">
        <v>1246</v>
      </c>
      <c r="K736" s="36" t="s">
        <v>1246</v>
      </c>
      <c r="L736" s="44" t="s">
        <v>2325</v>
      </c>
      <c r="M736" s="36" t="s">
        <v>728</v>
      </c>
      <c r="N736" s="36" t="s">
        <v>2326</v>
      </c>
      <c r="O736" s="36" t="str">
        <f t="shared" si="60"/>
        <v>Техническое обслуживание и ремонт седельного тягача IVEKO AMT 633910 и автоцистерны по перевозке светлых нефтепродуктов ППЦ 966611</v>
      </c>
      <c r="P736" s="36" t="s">
        <v>2957</v>
      </c>
      <c r="Q736" s="36" t="s">
        <v>109</v>
      </c>
      <c r="R736" s="36" t="s">
        <v>1134</v>
      </c>
      <c r="S736" s="36">
        <v>3410190</v>
      </c>
      <c r="T736" s="36">
        <v>642</v>
      </c>
      <c r="U736" s="36" t="s">
        <v>1251</v>
      </c>
      <c r="V736" s="45">
        <v>1</v>
      </c>
      <c r="W736" s="46">
        <v>250</v>
      </c>
      <c r="X736" s="46">
        <f t="shared" si="61"/>
        <v>250</v>
      </c>
      <c r="Y736" s="36">
        <v>2015</v>
      </c>
      <c r="Z736" s="36" t="s">
        <v>133</v>
      </c>
      <c r="AA736" s="36">
        <v>2015</v>
      </c>
      <c r="AB736" s="36" t="s">
        <v>133</v>
      </c>
      <c r="AC736" s="47">
        <v>2015</v>
      </c>
      <c r="AD736" s="36" t="s">
        <v>2187</v>
      </c>
      <c r="AE736" s="47">
        <v>2015</v>
      </c>
      <c r="AF736" s="36" t="s">
        <v>2187</v>
      </c>
      <c r="AG736" s="36">
        <v>2015</v>
      </c>
      <c r="AH736" s="36" t="s">
        <v>135</v>
      </c>
      <c r="AI736" s="36">
        <v>2016</v>
      </c>
      <c r="AJ736" s="36" t="s">
        <v>134</v>
      </c>
      <c r="AK736" s="36" t="s">
        <v>136</v>
      </c>
      <c r="AL736" s="36" t="s">
        <v>137</v>
      </c>
      <c r="AM736" s="36" t="s">
        <v>138</v>
      </c>
      <c r="AN736" s="36" t="s">
        <v>14</v>
      </c>
      <c r="AO736" s="36" t="s">
        <v>89</v>
      </c>
      <c r="AP736" s="36"/>
      <c r="AQ736" s="29"/>
      <c r="AR736" s="29" t="s">
        <v>589</v>
      </c>
    </row>
    <row r="737" spans="1:44" ht="75" hidden="1" customHeight="1" x14ac:dyDescent="0.25">
      <c r="A737" s="42" t="s">
        <v>3285</v>
      </c>
      <c r="B737" s="36">
        <f t="shared" si="58"/>
        <v>700</v>
      </c>
      <c r="C737" s="36" t="s">
        <v>3286</v>
      </c>
      <c r="D737" s="29" t="s">
        <v>2469</v>
      </c>
      <c r="E737" s="36"/>
      <c r="F737" s="36">
        <v>8</v>
      </c>
      <c r="G737" s="36"/>
      <c r="H737" s="47" t="s">
        <v>973</v>
      </c>
      <c r="I737" s="36" t="s">
        <v>72</v>
      </c>
      <c r="J737" s="36" t="str">
        <f>H737</f>
        <v>ОП-Юг</v>
      </c>
      <c r="K737" s="36" t="s">
        <v>973</v>
      </c>
      <c r="L737" s="44" t="s">
        <v>733</v>
      </c>
      <c r="M737" s="36" t="s">
        <v>865</v>
      </c>
      <c r="N737" s="36" t="s">
        <v>1010</v>
      </c>
      <c r="O737" s="36" t="str">
        <f t="shared" si="60"/>
        <v>Поставка питьевой воды в бутылях</v>
      </c>
      <c r="P737" s="36" t="s">
        <v>1011</v>
      </c>
      <c r="Q737" s="36"/>
      <c r="R737" s="44" t="s">
        <v>990</v>
      </c>
      <c r="S737" s="36">
        <v>4110010</v>
      </c>
      <c r="T737" s="36">
        <v>642</v>
      </c>
      <c r="U737" s="36" t="s">
        <v>147</v>
      </c>
      <c r="V737" s="45">
        <v>1</v>
      </c>
      <c r="W737" s="46">
        <v>90</v>
      </c>
      <c r="X737" s="46">
        <f t="shared" si="61"/>
        <v>90</v>
      </c>
      <c r="Y737" s="36">
        <v>2015</v>
      </c>
      <c r="Z737" s="36" t="s">
        <v>133</v>
      </c>
      <c r="AA737" s="36">
        <v>2015</v>
      </c>
      <c r="AB737" s="36" t="s">
        <v>133</v>
      </c>
      <c r="AC737" s="47">
        <v>2015</v>
      </c>
      <c r="AD737" s="36" t="s">
        <v>2187</v>
      </c>
      <c r="AE737" s="47">
        <v>2015</v>
      </c>
      <c r="AF737" s="36" t="s">
        <v>135</v>
      </c>
      <c r="AG737" s="36">
        <v>2016</v>
      </c>
      <c r="AH737" s="36" t="s">
        <v>194</v>
      </c>
      <c r="AI737" s="36">
        <v>2017</v>
      </c>
      <c r="AJ737" s="36" t="s">
        <v>161</v>
      </c>
      <c r="AK737" s="36" t="s">
        <v>247</v>
      </c>
      <c r="AL737" s="36" t="s">
        <v>86</v>
      </c>
      <c r="AM737" s="36"/>
      <c r="AN737" s="36" t="s">
        <v>14</v>
      </c>
      <c r="AO737" s="36" t="s">
        <v>89</v>
      </c>
      <c r="AP737" s="36"/>
      <c r="AQ737" s="29"/>
      <c r="AR737" s="29" t="s">
        <v>3287</v>
      </c>
    </row>
    <row r="738" spans="1:44" ht="88.5" hidden="1" customHeight="1" x14ac:dyDescent="0.25">
      <c r="A738" s="42" t="s">
        <v>3288</v>
      </c>
      <c r="B738" s="36">
        <f t="shared" si="58"/>
        <v>701</v>
      </c>
      <c r="C738" s="36" t="s">
        <v>3289</v>
      </c>
      <c r="D738" s="29" t="s">
        <v>2274</v>
      </c>
      <c r="E738" s="36"/>
      <c r="F738" s="36">
        <v>8</v>
      </c>
      <c r="G738" s="36"/>
      <c r="H738" s="47" t="s">
        <v>1246</v>
      </c>
      <c r="I738" s="36" t="s">
        <v>72</v>
      </c>
      <c r="J738" s="36" t="s">
        <v>1246</v>
      </c>
      <c r="K738" s="36" t="s">
        <v>1246</v>
      </c>
      <c r="L738" s="44" t="s">
        <v>2325</v>
      </c>
      <c r="M738" s="36" t="s">
        <v>728</v>
      </c>
      <c r="N738" s="36" t="s">
        <v>3290</v>
      </c>
      <c r="O738" s="36" t="str">
        <f t="shared" si="60"/>
        <v>Выполнение работ по техническому обслуживанию и ремонту автокрана КС - 55729-5В</v>
      </c>
      <c r="P738" s="36" t="s">
        <v>2822</v>
      </c>
      <c r="Q738" s="36" t="s">
        <v>109</v>
      </c>
      <c r="R738" s="36" t="s">
        <v>2870</v>
      </c>
      <c r="S738" s="36">
        <v>5020000</v>
      </c>
      <c r="T738" s="36">
        <v>796</v>
      </c>
      <c r="U738" s="36" t="s">
        <v>245</v>
      </c>
      <c r="V738" s="45">
        <v>1</v>
      </c>
      <c r="W738" s="46">
        <v>25</v>
      </c>
      <c r="X738" s="46">
        <f t="shared" si="61"/>
        <v>25</v>
      </c>
      <c r="Y738" s="36">
        <v>2015</v>
      </c>
      <c r="Z738" s="36" t="s">
        <v>133</v>
      </c>
      <c r="AA738" s="36">
        <v>2015</v>
      </c>
      <c r="AB738" s="36" t="s">
        <v>133</v>
      </c>
      <c r="AC738" s="47">
        <v>2015</v>
      </c>
      <c r="AD738" s="36" t="s">
        <v>133</v>
      </c>
      <c r="AE738" s="47">
        <v>2015</v>
      </c>
      <c r="AF738" s="36" t="s">
        <v>133</v>
      </c>
      <c r="AG738" s="36">
        <v>2015</v>
      </c>
      <c r="AH738" s="36" t="s">
        <v>133</v>
      </c>
      <c r="AI738" s="36">
        <v>2016</v>
      </c>
      <c r="AJ738" s="36" t="s">
        <v>133</v>
      </c>
      <c r="AK738" s="36" t="s">
        <v>247</v>
      </c>
      <c r="AL738" s="36" t="s">
        <v>86</v>
      </c>
      <c r="AM738" s="36"/>
      <c r="AN738" s="36" t="s">
        <v>14</v>
      </c>
      <c r="AO738" s="36" t="s">
        <v>89</v>
      </c>
      <c r="AP738" s="36"/>
      <c r="AQ738" s="29"/>
      <c r="AR738" s="29" t="s">
        <v>3287</v>
      </c>
    </row>
    <row r="739" spans="1:44" ht="120" hidden="1" customHeight="1" x14ac:dyDescent="0.25">
      <c r="A739" s="42" t="s">
        <v>3291</v>
      </c>
      <c r="B739" s="36">
        <f t="shared" si="58"/>
        <v>702</v>
      </c>
      <c r="C739" s="36" t="s">
        <v>3292</v>
      </c>
      <c r="D739" s="29" t="s">
        <v>2274</v>
      </c>
      <c r="E739" s="36"/>
      <c r="F739" s="36">
        <v>8</v>
      </c>
      <c r="G739" s="36"/>
      <c r="H739" s="43" t="s">
        <v>389</v>
      </c>
      <c r="I739" s="36" t="s">
        <v>72</v>
      </c>
      <c r="J739" s="36" t="s">
        <v>389</v>
      </c>
      <c r="K739" s="36" t="s">
        <v>364</v>
      </c>
      <c r="L739" s="44">
        <v>45000000000</v>
      </c>
      <c r="M739" s="36" t="s">
        <v>126</v>
      </c>
      <c r="N739" s="36" t="s">
        <v>3293</v>
      </c>
      <c r="O739" s="36" t="str">
        <f t="shared" si="60"/>
        <v>Услуги по аренде офисного помещения» для сотрудников ОАО «Мобильные ГТЭС» Москвы</v>
      </c>
      <c r="P739" s="36" t="s">
        <v>414</v>
      </c>
      <c r="Q739" s="36"/>
      <c r="R739" s="36" t="s">
        <v>3069</v>
      </c>
      <c r="S739" s="36">
        <v>7010000</v>
      </c>
      <c r="T739" s="36">
        <v>642</v>
      </c>
      <c r="U739" s="36" t="s">
        <v>147</v>
      </c>
      <c r="V739" s="45">
        <v>1</v>
      </c>
      <c r="W739" s="46">
        <v>55000</v>
      </c>
      <c r="X739" s="46">
        <f t="shared" si="61"/>
        <v>55000</v>
      </c>
      <c r="Y739" s="36">
        <v>2015</v>
      </c>
      <c r="Z739" s="36" t="s">
        <v>133</v>
      </c>
      <c r="AA739" s="36">
        <v>2015</v>
      </c>
      <c r="AB739" s="36" t="s">
        <v>133</v>
      </c>
      <c r="AC739" s="47">
        <v>2015</v>
      </c>
      <c r="AD739" s="36" t="s">
        <v>133</v>
      </c>
      <c r="AE739" s="47">
        <v>2015</v>
      </c>
      <c r="AF739" s="36" t="s">
        <v>2187</v>
      </c>
      <c r="AG739" s="36">
        <v>2015</v>
      </c>
      <c r="AH739" s="36" t="s">
        <v>134</v>
      </c>
      <c r="AI739" s="36">
        <v>2016</v>
      </c>
      <c r="AJ739" s="36" t="s">
        <v>133</v>
      </c>
      <c r="AK739" s="36" t="s">
        <v>85</v>
      </c>
      <c r="AL739" s="36" t="s">
        <v>86</v>
      </c>
      <c r="AM739" s="36"/>
      <c r="AN739" s="36" t="s">
        <v>14</v>
      </c>
      <c r="AO739" s="36" t="s">
        <v>89</v>
      </c>
      <c r="AP739" s="36" t="s">
        <v>3294</v>
      </c>
      <c r="AQ739" s="29"/>
      <c r="AR739" s="29" t="s">
        <v>3287</v>
      </c>
    </row>
    <row r="740" spans="1:44" ht="108.75" hidden="1" customHeight="1" x14ac:dyDescent="0.25">
      <c r="A740" s="42" t="s">
        <v>3295</v>
      </c>
      <c r="B740" s="36">
        <f t="shared" si="58"/>
        <v>703</v>
      </c>
      <c r="C740" s="36" t="s">
        <v>3296</v>
      </c>
      <c r="D740" s="29" t="s">
        <v>2469</v>
      </c>
      <c r="E740" s="36"/>
      <c r="F740" s="36"/>
      <c r="G740" s="36"/>
      <c r="H740" s="36" t="s">
        <v>607</v>
      </c>
      <c r="I740" s="36" t="s">
        <v>72</v>
      </c>
      <c r="J740" s="36" t="str">
        <f t="shared" ref="J740:J756" si="62">H740</f>
        <v>ОП Крым</v>
      </c>
      <c r="K740" s="36" t="str">
        <f t="shared" ref="K740:K746" si="63">J740</f>
        <v>ОП Крым</v>
      </c>
      <c r="L740" s="44" t="s">
        <v>2313</v>
      </c>
      <c r="M740" s="36" t="s">
        <v>649</v>
      </c>
      <c r="N740" s="36" t="s">
        <v>3297</v>
      </c>
      <c r="O740" s="36" t="str">
        <f t="shared" si="60"/>
        <v>Услуги по обучению работников ОП «Мобильные ГТЭС Крым» по специальности «чистильщик резервуаров горюче-смазочных материалов</v>
      </c>
      <c r="P740" s="36" t="s">
        <v>3298</v>
      </c>
      <c r="Q740" s="36" t="s">
        <v>109</v>
      </c>
      <c r="R740" s="36" t="s">
        <v>1077</v>
      </c>
      <c r="S740" s="36">
        <v>8040000</v>
      </c>
      <c r="T740" s="36">
        <v>642</v>
      </c>
      <c r="U740" s="36" t="s">
        <v>147</v>
      </c>
      <c r="V740" s="45">
        <v>1</v>
      </c>
      <c r="W740" s="46">
        <v>60</v>
      </c>
      <c r="X740" s="46">
        <f t="shared" si="61"/>
        <v>60</v>
      </c>
      <c r="Y740" s="36">
        <v>2015</v>
      </c>
      <c r="Z740" s="36" t="s">
        <v>134</v>
      </c>
      <c r="AA740" s="36">
        <v>2015</v>
      </c>
      <c r="AB740" s="36" t="s">
        <v>134</v>
      </c>
      <c r="AC740" s="47">
        <v>2015</v>
      </c>
      <c r="AD740" s="36" t="s">
        <v>134</v>
      </c>
      <c r="AE740" s="47">
        <v>2015</v>
      </c>
      <c r="AF740" s="36" t="s">
        <v>134</v>
      </c>
      <c r="AG740" s="36">
        <v>2015</v>
      </c>
      <c r="AH740" s="36" t="s">
        <v>135</v>
      </c>
      <c r="AI740" s="36">
        <v>2016</v>
      </c>
      <c r="AJ740" s="36" t="s">
        <v>135</v>
      </c>
      <c r="AK740" s="36" t="s">
        <v>247</v>
      </c>
      <c r="AL740" s="36" t="s">
        <v>86</v>
      </c>
      <c r="AM740" s="36"/>
      <c r="AN740" s="36" t="s">
        <v>14</v>
      </c>
      <c r="AO740" s="36" t="s">
        <v>89</v>
      </c>
      <c r="AP740" s="36"/>
      <c r="AQ740" s="29"/>
      <c r="AR740" s="29" t="s">
        <v>3287</v>
      </c>
    </row>
    <row r="741" spans="1:44" ht="120" hidden="1" customHeight="1" x14ac:dyDescent="0.25">
      <c r="A741" s="42" t="s">
        <v>3299</v>
      </c>
      <c r="B741" s="36">
        <f t="shared" si="58"/>
        <v>704</v>
      </c>
      <c r="C741" s="36" t="s">
        <v>3300</v>
      </c>
      <c r="D741" s="29" t="s">
        <v>2469</v>
      </c>
      <c r="E741" s="36"/>
      <c r="F741" s="36">
        <v>8</v>
      </c>
      <c r="G741" s="36"/>
      <c r="H741" s="47" t="s">
        <v>3178</v>
      </c>
      <c r="I741" s="36" t="s">
        <v>72</v>
      </c>
      <c r="J741" s="36" t="str">
        <f t="shared" si="62"/>
        <v>ОП Симферополь</v>
      </c>
      <c r="K741" s="36" t="str">
        <f t="shared" si="63"/>
        <v>ОП Симферополь</v>
      </c>
      <c r="L741" s="44" t="s">
        <v>125</v>
      </c>
      <c r="M741" s="36" t="s">
        <v>126</v>
      </c>
      <c r="N741" s="36" t="s">
        <v>3301</v>
      </c>
      <c r="O741" s="36" t="str">
        <f t="shared" si="60"/>
        <v>Заключение комплексного договора по изготовлению и оснащению информационных стендов» для Обособленного подразделения «Мобильные ГТЭС Симферополь»</v>
      </c>
      <c r="P741" s="36" t="s">
        <v>3302</v>
      </c>
      <c r="Q741" s="36" t="s">
        <v>109</v>
      </c>
      <c r="R741" s="36" t="s">
        <v>3303</v>
      </c>
      <c r="S741" s="36">
        <v>7400000</v>
      </c>
      <c r="T741" s="36">
        <v>642</v>
      </c>
      <c r="U741" s="36" t="s">
        <v>147</v>
      </c>
      <c r="V741" s="45">
        <v>1</v>
      </c>
      <c r="W741" s="46">
        <v>98</v>
      </c>
      <c r="X741" s="46">
        <f t="shared" si="61"/>
        <v>98</v>
      </c>
      <c r="Y741" s="36">
        <v>2015</v>
      </c>
      <c r="Z741" s="36" t="s">
        <v>133</v>
      </c>
      <c r="AA741" s="36">
        <v>2015</v>
      </c>
      <c r="AB741" s="36" t="s">
        <v>133</v>
      </c>
      <c r="AC741" s="47">
        <v>2015</v>
      </c>
      <c r="AD741" s="36" t="s">
        <v>2174</v>
      </c>
      <c r="AE741" s="47">
        <v>2015</v>
      </c>
      <c r="AF741" s="36" t="s">
        <v>2187</v>
      </c>
      <c r="AG741" s="36">
        <v>2015</v>
      </c>
      <c r="AH741" s="36" t="s">
        <v>134</v>
      </c>
      <c r="AI741" s="36">
        <v>2015</v>
      </c>
      <c r="AJ741" s="36" t="s">
        <v>134</v>
      </c>
      <c r="AK741" s="36" t="s">
        <v>247</v>
      </c>
      <c r="AL741" s="36" t="s">
        <v>86</v>
      </c>
      <c r="AM741" s="36"/>
      <c r="AN741" s="36" t="s">
        <v>14</v>
      </c>
      <c r="AO741" s="36" t="s">
        <v>89</v>
      </c>
      <c r="AP741" s="29"/>
      <c r="AQ741" s="29"/>
      <c r="AR741" s="29" t="s">
        <v>3287</v>
      </c>
    </row>
    <row r="742" spans="1:44" ht="120" hidden="1" customHeight="1" x14ac:dyDescent="0.25">
      <c r="A742" s="42" t="s">
        <v>3304</v>
      </c>
      <c r="B742" s="36">
        <f t="shared" si="58"/>
        <v>705</v>
      </c>
      <c r="C742" s="36" t="s">
        <v>3305</v>
      </c>
      <c r="D742" s="29" t="s">
        <v>2274</v>
      </c>
      <c r="E742" s="36"/>
      <c r="F742" s="36">
        <v>8</v>
      </c>
      <c r="G742" s="36"/>
      <c r="H742" s="36" t="s">
        <v>2151</v>
      </c>
      <c r="I742" s="36" t="s">
        <v>72</v>
      </c>
      <c r="J742" s="36" t="str">
        <f t="shared" si="62"/>
        <v>Служба по автотранспорту</v>
      </c>
      <c r="K742" s="36" t="str">
        <f t="shared" si="63"/>
        <v>Служба по автотранспорту</v>
      </c>
      <c r="L742" s="44">
        <v>45000000000</v>
      </c>
      <c r="M742" s="36" t="s">
        <v>126</v>
      </c>
      <c r="N742" s="36" t="s">
        <v>3306</v>
      </c>
      <c r="O742" s="36" t="str">
        <f t="shared" si="60"/>
        <v>Услуги по техническому обслуживанию и ремонту автомобиля Nissan Teana</v>
      </c>
      <c r="P742" s="36" t="s">
        <v>2214</v>
      </c>
      <c r="Q742" s="36"/>
      <c r="R742" s="36" t="s">
        <v>2870</v>
      </c>
      <c r="S742" s="36">
        <v>5010020</v>
      </c>
      <c r="T742" s="36">
        <v>796</v>
      </c>
      <c r="U742" s="36" t="s">
        <v>245</v>
      </c>
      <c r="V742" s="45">
        <v>1</v>
      </c>
      <c r="W742" s="46">
        <v>250</v>
      </c>
      <c r="X742" s="46">
        <f t="shared" si="61"/>
        <v>250</v>
      </c>
      <c r="Y742" s="36">
        <v>2015</v>
      </c>
      <c r="Z742" s="36" t="s">
        <v>134</v>
      </c>
      <c r="AA742" s="36">
        <v>2015</v>
      </c>
      <c r="AB742" s="36" t="s">
        <v>134</v>
      </c>
      <c r="AC742" s="47">
        <v>2015</v>
      </c>
      <c r="AD742" s="36" t="s">
        <v>134</v>
      </c>
      <c r="AE742" s="47">
        <v>2015</v>
      </c>
      <c r="AF742" s="36" t="s">
        <v>135</v>
      </c>
      <c r="AG742" s="36">
        <v>2016</v>
      </c>
      <c r="AH742" s="36" t="s">
        <v>99</v>
      </c>
      <c r="AI742" s="36">
        <v>2017</v>
      </c>
      <c r="AJ742" s="36" t="s">
        <v>99</v>
      </c>
      <c r="AK742" s="36" t="s">
        <v>136</v>
      </c>
      <c r="AL742" s="36" t="s">
        <v>137</v>
      </c>
      <c r="AM742" s="36" t="s">
        <v>138</v>
      </c>
      <c r="AN742" s="36" t="s">
        <v>14</v>
      </c>
      <c r="AO742" s="36" t="s">
        <v>89</v>
      </c>
      <c r="AP742" s="36"/>
      <c r="AQ742" s="29"/>
      <c r="AR742" s="29" t="s">
        <v>3287</v>
      </c>
    </row>
    <row r="743" spans="1:44" ht="105" hidden="1" customHeight="1" x14ac:dyDescent="0.25">
      <c r="A743" s="42" t="s">
        <v>3307</v>
      </c>
      <c r="B743" s="36">
        <f t="shared" si="58"/>
        <v>706</v>
      </c>
      <c r="C743" s="36" t="s">
        <v>3308</v>
      </c>
      <c r="D743" s="29" t="s">
        <v>2274</v>
      </c>
      <c r="E743" s="36"/>
      <c r="F743" s="36"/>
      <c r="G743" s="36" t="s">
        <v>342</v>
      </c>
      <c r="H743" s="47" t="s">
        <v>790</v>
      </c>
      <c r="I743" s="36" t="s">
        <v>72</v>
      </c>
      <c r="J743" s="36" t="str">
        <f t="shared" si="62"/>
        <v>ТМО</v>
      </c>
      <c r="K743" s="36" t="str">
        <f t="shared" si="63"/>
        <v>ТМО</v>
      </c>
      <c r="L743" s="44" t="s">
        <v>94</v>
      </c>
      <c r="M743" s="36" t="s">
        <v>3259</v>
      </c>
      <c r="N743" s="36" t="s">
        <v>3309</v>
      </c>
      <c r="O743" s="36" t="str">
        <f t="shared" si="60"/>
        <v>Поставка оборудования резервного энергообеспечения – ДГУ номинальной мощностью 30 кВт в блок-контейнере</v>
      </c>
      <c r="P743" s="36" t="s">
        <v>3310</v>
      </c>
      <c r="Q743" s="36" t="s">
        <v>109</v>
      </c>
      <c r="R743" s="44" t="s">
        <v>3311</v>
      </c>
      <c r="S743" s="36">
        <v>2911101</v>
      </c>
      <c r="T743" s="36">
        <v>642</v>
      </c>
      <c r="U743" s="36" t="s">
        <v>147</v>
      </c>
      <c r="V743" s="45">
        <v>1</v>
      </c>
      <c r="W743" s="46">
        <v>5000</v>
      </c>
      <c r="X743" s="46">
        <f t="shared" si="61"/>
        <v>5000</v>
      </c>
      <c r="Y743" s="36">
        <v>2015</v>
      </c>
      <c r="Z743" s="36" t="s">
        <v>134</v>
      </c>
      <c r="AA743" s="36">
        <v>2015</v>
      </c>
      <c r="AB743" s="36" t="s">
        <v>134</v>
      </c>
      <c r="AC743" s="47">
        <v>2015</v>
      </c>
      <c r="AD743" s="36" t="s">
        <v>134</v>
      </c>
      <c r="AE743" s="47">
        <v>2015</v>
      </c>
      <c r="AF743" s="36" t="s">
        <v>134</v>
      </c>
      <c r="AG743" s="36">
        <v>2015</v>
      </c>
      <c r="AH743" s="36" t="s">
        <v>135</v>
      </c>
      <c r="AI743" s="36">
        <v>2015</v>
      </c>
      <c r="AJ743" s="36" t="s">
        <v>135</v>
      </c>
      <c r="AK743" s="36" t="s">
        <v>136</v>
      </c>
      <c r="AL743" s="36" t="s">
        <v>137</v>
      </c>
      <c r="AM743" s="36" t="s">
        <v>138</v>
      </c>
      <c r="AN743" s="36" t="s">
        <v>14</v>
      </c>
      <c r="AO743" s="36" t="s">
        <v>89</v>
      </c>
      <c r="AP743" s="36"/>
      <c r="AQ743" s="29" t="s">
        <v>109</v>
      </c>
      <c r="AR743" s="29" t="s">
        <v>3287</v>
      </c>
    </row>
    <row r="744" spans="1:44" ht="120" hidden="1" customHeight="1" x14ac:dyDescent="0.25">
      <c r="A744" s="42" t="s">
        <v>3312</v>
      </c>
      <c r="B744" s="36">
        <f t="shared" si="58"/>
        <v>707</v>
      </c>
      <c r="C744" s="36" t="s">
        <v>3313</v>
      </c>
      <c r="D744" s="29" t="s">
        <v>2274</v>
      </c>
      <c r="E744" s="36"/>
      <c r="F744" s="36">
        <v>8</v>
      </c>
      <c r="G744" s="36"/>
      <c r="H744" s="36" t="s">
        <v>842</v>
      </c>
      <c r="I744" s="36" t="s">
        <v>72</v>
      </c>
      <c r="J744" s="36" t="str">
        <f t="shared" si="62"/>
        <v>СТО</v>
      </c>
      <c r="K744" s="36" t="str">
        <f t="shared" si="63"/>
        <v>СТО</v>
      </c>
      <c r="L744" s="44">
        <v>45000000000</v>
      </c>
      <c r="M744" s="36" t="s">
        <v>126</v>
      </c>
      <c r="N744" s="36" t="s">
        <v>3314</v>
      </c>
      <c r="O744" s="36" t="str">
        <f t="shared" si="60"/>
        <v>Продление лицензии программного обеспечения VipNet Клиент</v>
      </c>
      <c r="P744" s="36" t="s">
        <v>3315</v>
      </c>
      <c r="Q744" s="36"/>
      <c r="R744" s="36" t="s">
        <v>337</v>
      </c>
      <c r="S744" s="36">
        <v>7310025</v>
      </c>
      <c r="T744" s="36">
        <v>642</v>
      </c>
      <c r="U744" s="36" t="s">
        <v>147</v>
      </c>
      <c r="V744" s="45">
        <v>1</v>
      </c>
      <c r="W744" s="46">
        <v>4</v>
      </c>
      <c r="X744" s="46">
        <f t="shared" si="61"/>
        <v>4</v>
      </c>
      <c r="Y744" s="36">
        <v>2015</v>
      </c>
      <c r="Z744" s="36" t="s">
        <v>133</v>
      </c>
      <c r="AA744" s="36">
        <v>2015</v>
      </c>
      <c r="AB744" s="36" t="s">
        <v>134</v>
      </c>
      <c r="AC744" s="47">
        <v>2015</v>
      </c>
      <c r="AD744" s="36" t="s">
        <v>134</v>
      </c>
      <c r="AE744" s="47">
        <v>2015</v>
      </c>
      <c r="AF744" s="36" t="s">
        <v>135</v>
      </c>
      <c r="AG744" s="36">
        <v>2016</v>
      </c>
      <c r="AH744" s="36" t="s">
        <v>99</v>
      </c>
      <c r="AI744" s="36">
        <v>2017</v>
      </c>
      <c r="AJ744" s="36" t="s">
        <v>99</v>
      </c>
      <c r="AK744" s="36" t="s">
        <v>85</v>
      </c>
      <c r="AL744" s="36" t="s">
        <v>86</v>
      </c>
      <c r="AM744" s="36"/>
      <c r="AN744" s="36" t="s">
        <v>14</v>
      </c>
      <c r="AO744" s="36" t="s">
        <v>89</v>
      </c>
      <c r="AP744" s="36" t="s">
        <v>3316</v>
      </c>
      <c r="AQ744" s="29"/>
      <c r="AR744" s="29" t="s">
        <v>3287</v>
      </c>
    </row>
    <row r="745" spans="1:44" ht="150" hidden="1" customHeight="1" x14ac:dyDescent="0.25">
      <c r="A745" s="42" t="s">
        <v>3317</v>
      </c>
      <c r="B745" s="36">
        <f t="shared" si="58"/>
        <v>708</v>
      </c>
      <c r="C745" s="36" t="s">
        <v>3318</v>
      </c>
      <c r="D745" s="29" t="s">
        <v>2469</v>
      </c>
      <c r="E745" s="36" t="s">
        <v>87</v>
      </c>
      <c r="F745" s="36">
        <v>8</v>
      </c>
      <c r="G745" s="36" t="s">
        <v>87</v>
      </c>
      <c r="H745" s="36" t="s">
        <v>2474</v>
      </c>
      <c r="I745" s="36" t="s">
        <v>72</v>
      </c>
      <c r="J745" s="36" t="str">
        <f t="shared" si="62"/>
        <v>Тех.Дирекция</v>
      </c>
      <c r="K745" s="36" t="str">
        <f t="shared" si="63"/>
        <v>Тех.Дирекция</v>
      </c>
      <c r="L745" s="44" t="s">
        <v>739</v>
      </c>
      <c r="M745" s="36" t="s">
        <v>890</v>
      </c>
      <c r="N745" s="36" t="s">
        <v>3319</v>
      </c>
      <c r="O745" s="36" t="str">
        <f t="shared" si="60"/>
        <v>Поставка кабельно–проводниковой  продукции в рамках реализации проекта по временному размещению комплектной мобильной ГТЭС на территории Калининградской ТЭЦ-1</v>
      </c>
      <c r="P745" s="36" t="s">
        <v>3320</v>
      </c>
      <c r="Q745" s="36" t="s">
        <v>87</v>
      </c>
      <c r="R745" s="36" t="s">
        <v>3321</v>
      </c>
      <c r="S745" s="36">
        <v>3131000</v>
      </c>
      <c r="T745" s="36">
        <v>839</v>
      </c>
      <c r="U745" s="36" t="s">
        <v>304</v>
      </c>
      <c r="V745" s="45">
        <v>1</v>
      </c>
      <c r="W745" s="46">
        <v>3300</v>
      </c>
      <c r="X745" s="46">
        <f t="shared" si="61"/>
        <v>3300</v>
      </c>
      <c r="Y745" s="36">
        <v>2015</v>
      </c>
      <c r="Z745" s="36" t="s">
        <v>133</v>
      </c>
      <c r="AA745" s="36">
        <v>2015</v>
      </c>
      <c r="AB745" s="36" t="s">
        <v>133</v>
      </c>
      <c r="AC745" s="36">
        <v>2015</v>
      </c>
      <c r="AD745" s="36" t="s">
        <v>2187</v>
      </c>
      <c r="AE745" s="47">
        <v>2015</v>
      </c>
      <c r="AF745" s="36" t="s">
        <v>2187</v>
      </c>
      <c r="AG745" s="36">
        <v>2015</v>
      </c>
      <c r="AH745" s="36" t="s">
        <v>134</v>
      </c>
      <c r="AI745" s="36">
        <v>2015</v>
      </c>
      <c r="AJ745" s="36" t="s">
        <v>135</v>
      </c>
      <c r="AK745" s="36" t="s">
        <v>3322</v>
      </c>
      <c r="AL745" s="36" t="s">
        <v>137</v>
      </c>
      <c r="AM745" s="36" t="s">
        <v>138</v>
      </c>
      <c r="AN745" s="36" t="s">
        <v>14</v>
      </c>
      <c r="AO745" s="36" t="s">
        <v>89</v>
      </c>
      <c r="AP745" s="36"/>
      <c r="AQ745" s="29"/>
      <c r="AR745" s="29" t="s">
        <v>3287</v>
      </c>
    </row>
    <row r="746" spans="1:44" ht="99" hidden="1" customHeight="1" x14ac:dyDescent="0.25">
      <c r="A746" s="42" t="s">
        <v>3323</v>
      </c>
      <c r="B746" s="36">
        <f t="shared" si="58"/>
        <v>709</v>
      </c>
      <c r="C746" s="36" t="s">
        <v>3324</v>
      </c>
      <c r="D746" s="29" t="s">
        <v>2469</v>
      </c>
      <c r="E746" s="36" t="s">
        <v>87</v>
      </c>
      <c r="F746" s="36">
        <v>8</v>
      </c>
      <c r="G746" s="36" t="s">
        <v>87</v>
      </c>
      <c r="H746" s="36" t="s">
        <v>1623</v>
      </c>
      <c r="I746" s="36" t="s">
        <v>72</v>
      </c>
      <c r="J746" s="36" t="str">
        <f t="shared" si="62"/>
        <v>ОП Калининград</v>
      </c>
      <c r="K746" s="36" t="str">
        <f t="shared" si="63"/>
        <v>ОП Калининград</v>
      </c>
      <c r="L746" s="44" t="s">
        <v>739</v>
      </c>
      <c r="M746" s="36" t="s">
        <v>890</v>
      </c>
      <c r="N746" s="36" t="s">
        <v>3325</v>
      </c>
      <c r="O746" s="36" t="str">
        <f t="shared" si="60"/>
        <v>Заключение договора по вывозу и утилизации производственных отходов с площадки размещения мобильных ГТЭС в г. Калининграде</v>
      </c>
      <c r="P746" s="36" t="s">
        <v>1832</v>
      </c>
      <c r="Q746" s="36" t="s">
        <v>87</v>
      </c>
      <c r="R746" s="36" t="s">
        <v>559</v>
      </c>
      <c r="S746" s="36">
        <v>9010020</v>
      </c>
      <c r="T746" s="36">
        <v>642</v>
      </c>
      <c r="U746" s="36" t="s">
        <v>147</v>
      </c>
      <c r="V746" s="45">
        <v>1</v>
      </c>
      <c r="W746" s="46">
        <v>70</v>
      </c>
      <c r="X746" s="46">
        <f t="shared" si="61"/>
        <v>70</v>
      </c>
      <c r="Y746" s="36">
        <v>2015</v>
      </c>
      <c r="Z746" s="36" t="s">
        <v>134</v>
      </c>
      <c r="AA746" s="36">
        <v>2015</v>
      </c>
      <c r="AB746" s="36" t="s">
        <v>134</v>
      </c>
      <c r="AC746" s="36">
        <v>2015</v>
      </c>
      <c r="AD746" s="36" t="s">
        <v>2187</v>
      </c>
      <c r="AE746" s="47">
        <v>2015</v>
      </c>
      <c r="AF746" s="36" t="s">
        <v>135</v>
      </c>
      <c r="AG746" s="36">
        <v>2015</v>
      </c>
      <c r="AH746" s="36" t="s">
        <v>135</v>
      </c>
      <c r="AI746" s="36">
        <v>2016</v>
      </c>
      <c r="AJ746" s="36" t="s">
        <v>134</v>
      </c>
      <c r="AK746" s="36" t="s">
        <v>247</v>
      </c>
      <c r="AL746" s="36" t="s">
        <v>86</v>
      </c>
      <c r="AM746" s="36"/>
      <c r="AN746" s="36" t="s">
        <v>14</v>
      </c>
      <c r="AO746" s="36" t="s">
        <v>89</v>
      </c>
      <c r="AP746" s="36"/>
      <c r="AQ746" s="29"/>
      <c r="AR746" s="29" t="s">
        <v>1921</v>
      </c>
    </row>
    <row r="747" spans="1:44" ht="75" hidden="1" customHeight="1" x14ac:dyDescent="0.25">
      <c r="A747" s="42" t="s">
        <v>3326</v>
      </c>
      <c r="B747" s="36">
        <f t="shared" si="58"/>
        <v>710</v>
      </c>
      <c r="C747" s="36" t="s">
        <v>3327</v>
      </c>
      <c r="D747" s="29" t="s">
        <v>2469</v>
      </c>
      <c r="E747" s="36"/>
      <c r="F747" s="36">
        <v>8</v>
      </c>
      <c r="G747" s="36"/>
      <c r="H747" s="47" t="s">
        <v>973</v>
      </c>
      <c r="I747" s="36" t="s">
        <v>72</v>
      </c>
      <c r="J747" s="36" t="str">
        <f t="shared" si="62"/>
        <v>ОП-Юг</v>
      </c>
      <c r="K747" s="36" t="s">
        <v>973</v>
      </c>
      <c r="L747" s="44" t="s">
        <v>733</v>
      </c>
      <c r="M747" s="36" t="s">
        <v>865</v>
      </c>
      <c r="N747" s="36" t="s">
        <v>3328</v>
      </c>
      <c r="O747" s="36" t="str">
        <f t="shared" si="60"/>
        <v>Услуги по вывозу отходов из мобильных туалетных кабин и вывозу хозяйственно-бытовых стоков</v>
      </c>
      <c r="P747" s="36" t="s">
        <v>3329</v>
      </c>
      <c r="Q747" s="36"/>
      <c r="R747" s="44" t="s">
        <v>995</v>
      </c>
      <c r="S747" s="36">
        <v>9010020</v>
      </c>
      <c r="T747" s="36">
        <v>642</v>
      </c>
      <c r="U747" s="36" t="s">
        <v>147</v>
      </c>
      <c r="V747" s="45">
        <v>1</v>
      </c>
      <c r="W747" s="46">
        <v>73.5</v>
      </c>
      <c r="X747" s="46">
        <f t="shared" si="61"/>
        <v>73.5</v>
      </c>
      <c r="Y747" s="36">
        <v>2015</v>
      </c>
      <c r="Z747" s="36" t="s">
        <v>133</v>
      </c>
      <c r="AA747" s="36">
        <v>2015</v>
      </c>
      <c r="AB747" s="36" t="s">
        <v>133</v>
      </c>
      <c r="AC747" s="47">
        <v>2015</v>
      </c>
      <c r="AD747" s="36" t="s">
        <v>2187</v>
      </c>
      <c r="AE747" s="47">
        <v>2015</v>
      </c>
      <c r="AF747" s="36" t="s">
        <v>135</v>
      </c>
      <c r="AG747" s="36">
        <v>2016</v>
      </c>
      <c r="AH747" s="36" t="s">
        <v>99</v>
      </c>
      <c r="AI747" s="36">
        <v>2016</v>
      </c>
      <c r="AJ747" s="36" t="s">
        <v>135</v>
      </c>
      <c r="AK747" s="36" t="s">
        <v>247</v>
      </c>
      <c r="AL747" s="36" t="s">
        <v>86</v>
      </c>
      <c r="AM747" s="36"/>
      <c r="AN747" s="36" t="s">
        <v>14</v>
      </c>
      <c r="AO747" s="36" t="s">
        <v>89</v>
      </c>
      <c r="AP747" s="36"/>
      <c r="AQ747" s="29"/>
      <c r="AR747" s="29" t="s">
        <v>1921</v>
      </c>
    </row>
    <row r="748" spans="1:44" ht="198" hidden="1" customHeight="1" x14ac:dyDescent="0.25">
      <c r="A748" s="42" t="s">
        <v>3330</v>
      </c>
      <c r="B748" s="36">
        <f t="shared" si="58"/>
        <v>711</v>
      </c>
      <c r="C748" s="36" t="s">
        <v>3331</v>
      </c>
      <c r="D748" s="29" t="s">
        <v>2469</v>
      </c>
      <c r="E748" s="36" t="s">
        <v>87</v>
      </c>
      <c r="F748" s="36">
        <v>8</v>
      </c>
      <c r="G748" s="36" t="s">
        <v>87</v>
      </c>
      <c r="H748" s="36" t="s">
        <v>1623</v>
      </c>
      <c r="I748" s="36" t="s">
        <v>72</v>
      </c>
      <c r="J748" s="36" t="str">
        <f t="shared" si="62"/>
        <v>ОП Калининград</v>
      </c>
      <c r="K748" s="36" t="str">
        <f t="shared" ref="K748:K755" si="64">J748</f>
        <v>ОП Калининград</v>
      </c>
      <c r="L748" s="44" t="s">
        <v>739</v>
      </c>
      <c r="M748" s="36" t="s">
        <v>890</v>
      </c>
      <c r="N748" s="36" t="s">
        <v>3332</v>
      </c>
      <c r="O748" s="36" t="str">
        <f t="shared" si="60"/>
        <v>Выполнение работ (услуг) по техническому обслуживанию и ремонту автомобилей АЗТ 56683В на шасси КАМАЗ-65115 (Евро 4), автомобиль КАМАЗ-658600-01 бортовой с КМУ (Евро 4), автомобиль КАМАЗ-65117-А4 бортовой с КМУ (Евро 4), находящихся в эксплуатации в ОАО «Мобильные ГТЭС»</v>
      </c>
      <c r="P748" s="36" t="s">
        <v>3333</v>
      </c>
      <c r="Q748" s="36" t="s">
        <v>87</v>
      </c>
      <c r="R748" s="36" t="s">
        <v>1134</v>
      </c>
      <c r="S748" s="36">
        <v>4526331</v>
      </c>
      <c r="T748" s="36">
        <v>642</v>
      </c>
      <c r="U748" s="36" t="s">
        <v>147</v>
      </c>
      <c r="V748" s="45">
        <v>1</v>
      </c>
      <c r="W748" s="46">
        <v>694</v>
      </c>
      <c r="X748" s="46">
        <f t="shared" si="61"/>
        <v>694</v>
      </c>
      <c r="Y748" s="36">
        <v>2015</v>
      </c>
      <c r="Z748" s="36" t="s">
        <v>134</v>
      </c>
      <c r="AA748" s="36">
        <v>2015</v>
      </c>
      <c r="AB748" s="36" t="s">
        <v>134</v>
      </c>
      <c r="AC748" s="36">
        <v>2015</v>
      </c>
      <c r="AD748" s="36" t="s">
        <v>2187</v>
      </c>
      <c r="AE748" s="47">
        <v>2015</v>
      </c>
      <c r="AF748" s="36" t="s">
        <v>135</v>
      </c>
      <c r="AG748" s="36">
        <v>2015</v>
      </c>
      <c r="AH748" s="36" t="s">
        <v>135</v>
      </c>
      <c r="AI748" s="36">
        <v>2016</v>
      </c>
      <c r="AJ748" s="36" t="s">
        <v>135</v>
      </c>
      <c r="AK748" s="36" t="s">
        <v>136</v>
      </c>
      <c r="AL748" s="36" t="s">
        <v>137</v>
      </c>
      <c r="AM748" s="36" t="s">
        <v>138</v>
      </c>
      <c r="AN748" s="36" t="s">
        <v>14</v>
      </c>
      <c r="AO748" s="36" t="s">
        <v>89</v>
      </c>
      <c r="AP748" s="36"/>
      <c r="AQ748" s="29"/>
      <c r="AR748" s="29" t="s">
        <v>1921</v>
      </c>
    </row>
    <row r="749" spans="1:44" ht="128.25" hidden="1" customHeight="1" x14ac:dyDescent="0.25">
      <c r="A749" s="42" t="s">
        <v>3334</v>
      </c>
      <c r="B749" s="36">
        <f t="shared" si="58"/>
        <v>712</v>
      </c>
      <c r="C749" s="36" t="s">
        <v>3335</v>
      </c>
      <c r="D749" s="29" t="s">
        <v>2469</v>
      </c>
      <c r="E749" s="36" t="s">
        <v>87</v>
      </c>
      <c r="F749" s="36">
        <v>8</v>
      </c>
      <c r="G749" s="36" t="s">
        <v>87</v>
      </c>
      <c r="H749" s="36" t="s">
        <v>1623</v>
      </c>
      <c r="I749" s="36" t="s">
        <v>72</v>
      </c>
      <c r="J749" s="36" t="str">
        <f t="shared" si="62"/>
        <v>ОП Калининград</v>
      </c>
      <c r="K749" s="36" t="str">
        <f t="shared" si="64"/>
        <v>ОП Калининград</v>
      </c>
      <c r="L749" s="44" t="s">
        <v>739</v>
      </c>
      <c r="M749" s="36" t="s">
        <v>890</v>
      </c>
      <c r="N749" s="36" t="s">
        <v>3336</v>
      </c>
      <c r="O749" s="36" t="str">
        <f t="shared" si="60"/>
        <v>Техническое обслуживание и ремонт автотранспортных средств, находящихся в эксплуатации в Обособленном подразделении «Мобильные ГТЭС Калининград»</v>
      </c>
      <c r="P749" s="36" t="s">
        <v>3337</v>
      </c>
      <c r="Q749" s="36" t="s">
        <v>87</v>
      </c>
      <c r="R749" s="36" t="s">
        <v>1134</v>
      </c>
      <c r="S749" s="36">
        <v>4526331</v>
      </c>
      <c r="T749" s="36">
        <v>642</v>
      </c>
      <c r="U749" s="36" t="s">
        <v>147</v>
      </c>
      <c r="V749" s="45">
        <v>1</v>
      </c>
      <c r="W749" s="46">
        <v>625.5</v>
      </c>
      <c r="X749" s="46">
        <f t="shared" si="61"/>
        <v>625.5</v>
      </c>
      <c r="Y749" s="36">
        <v>2015</v>
      </c>
      <c r="Z749" s="36" t="s">
        <v>134</v>
      </c>
      <c r="AA749" s="36">
        <v>2015</v>
      </c>
      <c r="AB749" s="36" t="s">
        <v>134</v>
      </c>
      <c r="AC749" s="36">
        <v>2015</v>
      </c>
      <c r="AD749" s="36" t="s">
        <v>2187</v>
      </c>
      <c r="AE749" s="47">
        <v>2015</v>
      </c>
      <c r="AF749" s="36" t="s">
        <v>135</v>
      </c>
      <c r="AG749" s="36">
        <v>2015</v>
      </c>
      <c r="AH749" s="36" t="s">
        <v>135</v>
      </c>
      <c r="AI749" s="36">
        <v>2016</v>
      </c>
      <c r="AJ749" s="36" t="s">
        <v>135</v>
      </c>
      <c r="AK749" s="36" t="s">
        <v>136</v>
      </c>
      <c r="AL749" s="36" t="s">
        <v>137</v>
      </c>
      <c r="AM749" s="36" t="s">
        <v>138</v>
      </c>
      <c r="AN749" s="36" t="s">
        <v>14</v>
      </c>
      <c r="AO749" s="36" t="s">
        <v>89</v>
      </c>
      <c r="AP749" s="36"/>
      <c r="AQ749" s="29"/>
      <c r="AR749" s="29" t="s">
        <v>1921</v>
      </c>
    </row>
    <row r="750" spans="1:44" ht="120" hidden="1" customHeight="1" x14ac:dyDescent="0.25">
      <c r="A750" s="42" t="s">
        <v>3338</v>
      </c>
      <c r="B750" s="36">
        <f t="shared" si="58"/>
        <v>713</v>
      </c>
      <c r="C750" s="36" t="s">
        <v>3339</v>
      </c>
      <c r="D750" s="29" t="s">
        <v>2469</v>
      </c>
      <c r="E750" s="36"/>
      <c r="F750" s="36">
        <v>8</v>
      </c>
      <c r="G750" s="36"/>
      <c r="H750" s="47" t="s">
        <v>3178</v>
      </c>
      <c r="I750" s="36" t="s">
        <v>72</v>
      </c>
      <c r="J750" s="36" t="str">
        <f t="shared" si="62"/>
        <v>ОП Симферополь</v>
      </c>
      <c r="K750" s="36" t="str">
        <f t="shared" si="64"/>
        <v>ОП Симферополь</v>
      </c>
      <c r="L750" s="44" t="s">
        <v>125</v>
      </c>
      <c r="M750" s="36" t="s">
        <v>126</v>
      </c>
      <c r="N750" s="36" t="s">
        <v>3340</v>
      </c>
      <c r="O750" s="36" t="str">
        <f t="shared" si="60"/>
        <v>Поставка инструмента для автотранспорта, находящегося в эксплуатации в Обособленном подразделении «Мобильные ГТЭС Симферополь»</v>
      </c>
      <c r="P750" s="36" t="s">
        <v>3341</v>
      </c>
      <c r="Q750" s="36" t="s">
        <v>109</v>
      </c>
      <c r="R750" s="36" t="s">
        <v>2800</v>
      </c>
      <c r="S750" s="36">
        <v>5150000</v>
      </c>
      <c r="T750" s="36">
        <v>796</v>
      </c>
      <c r="U750" s="36" t="s">
        <v>2532</v>
      </c>
      <c r="V750" s="45">
        <v>1</v>
      </c>
      <c r="W750" s="46">
        <v>300</v>
      </c>
      <c r="X750" s="46">
        <f t="shared" si="61"/>
        <v>300</v>
      </c>
      <c r="Y750" s="36">
        <v>2015</v>
      </c>
      <c r="Z750" s="36" t="s">
        <v>134</v>
      </c>
      <c r="AA750" s="36">
        <v>2015</v>
      </c>
      <c r="AB750" s="36" t="s">
        <v>134</v>
      </c>
      <c r="AC750" s="36">
        <v>2015</v>
      </c>
      <c r="AD750" s="36" t="s">
        <v>2187</v>
      </c>
      <c r="AE750" s="47">
        <v>2015</v>
      </c>
      <c r="AF750" s="36" t="s">
        <v>135</v>
      </c>
      <c r="AG750" s="36">
        <v>2015</v>
      </c>
      <c r="AH750" s="36" t="s">
        <v>135</v>
      </c>
      <c r="AI750" s="36">
        <v>2015</v>
      </c>
      <c r="AJ750" s="36" t="s">
        <v>135</v>
      </c>
      <c r="AK750" s="36" t="s">
        <v>136</v>
      </c>
      <c r="AL750" s="36" t="s">
        <v>137</v>
      </c>
      <c r="AM750" s="36" t="s">
        <v>138</v>
      </c>
      <c r="AN750" s="36" t="s">
        <v>14</v>
      </c>
      <c r="AO750" s="36" t="s">
        <v>89</v>
      </c>
      <c r="AP750" s="29"/>
      <c r="AQ750" s="29"/>
      <c r="AR750" s="29" t="s">
        <v>1921</v>
      </c>
    </row>
    <row r="751" spans="1:44" ht="261.75" hidden="1" customHeight="1" x14ac:dyDescent="0.25">
      <c r="A751" s="42" t="s">
        <v>3342</v>
      </c>
      <c r="B751" s="36">
        <f t="shared" si="58"/>
        <v>714</v>
      </c>
      <c r="C751" s="36" t="s">
        <v>3343</v>
      </c>
      <c r="D751" s="29" t="s">
        <v>2469</v>
      </c>
      <c r="E751" s="36"/>
      <c r="F751" s="36"/>
      <c r="G751" s="36"/>
      <c r="H751" s="36" t="s">
        <v>607</v>
      </c>
      <c r="I751" s="36" t="s">
        <v>72</v>
      </c>
      <c r="J751" s="36" t="str">
        <f t="shared" si="62"/>
        <v>ОП Крым</v>
      </c>
      <c r="K751" s="36" t="str">
        <f t="shared" si="64"/>
        <v>ОП Крым</v>
      </c>
      <c r="L751" s="44" t="s">
        <v>2313</v>
      </c>
      <c r="M751" s="36" t="s">
        <v>649</v>
      </c>
      <c r="N751" s="36" t="s">
        <v>3344</v>
      </c>
      <c r="O751" s="36" t="str">
        <f t="shared" si="60"/>
        <v>Оказание услуг по повышению квалификации работников Обособленного подразделения «Мобильные ГТЭС Крым» в части проведения обучения по теме «Федеральный государственный надзор за соблюдением требований нормативных документов при эксплуатации электрических и тепловых установок. Мероприятия в сфере энергосбережения и повышения энергетической эффективности</v>
      </c>
      <c r="P751" s="36" t="s">
        <v>2462</v>
      </c>
      <c r="Q751" s="36" t="s">
        <v>109</v>
      </c>
      <c r="R751" s="36" t="s">
        <v>1077</v>
      </c>
      <c r="S751" s="36">
        <v>8040000</v>
      </c>
      <c r="T751" s="36">
        <v>642</v>
      </c>
      <c r="U751" s="36" t="s">
        <v>147</v>
      </c>
      <c r="V751" s="45">
        <v>1</v>
      </c>
      <c r="W751" s="46">
        <v>60</v>
      </c>
      <c r="X751" s="46">
        <f t="shared" si="61"/>
        <v>60</v>
      </c>
      <c r="Y751" s="36">
        <v>2015</v>
      </c>
      <c r="Z751" s="36" t="s">
        <v>134</v>
      </c>
      <c r="AA751" s="36">
        <v>2015</v>
      </c>
      <c r="AB751" s="36" t="s">
        <v>134</v>
      </c>
      <c r="AC751" s="47">
        <v>2015</v>
      </c>
      <c r="AD751" s="36" t="s">
        <v>134</v>
      </c>
      <c r="AE751" s="47">
        <v>2015</v>
      </c>
      <c r="AF751" s="36" t="s">
        <v>134</v>
      </c>
      <c r="AG751" s="36">
        <v>2015</v>
      </c>
      <c r="AH751" s="36" t="s">
        <v>135</v>
      </c>
      <c r="AI751" s="36">
        <v>2015</v>
      </c>
      <c r="AJ751" s="36" t="s">
        <v>134</v>
      </c>
      <c r="AK751" s="36" t="s">
        <v>85</v>
      </c>
      <c r="AL751" s="36" t="s">
        <v>86</v>
      </c>
      <c r="AM751" s="36"/>
      <c r="AN751" s="36" t="s">
        <v>14</v>
      </c>
      <c r="AO751" s="36" t="s">
        <v>89</v>
      </c>
      <c r="AP751" s="36" t="s">
        <v>3345</v>
      </c>
      <c r="AQ751" s="29" t="s">
        <v>512</v>
      </c>
      <c r="AR751" s="29" t="s">
        <v>3346</v>
      </c>
    </row>
    <row r="752" spans="1:44" ht="146.25" hidden="1" customHeight="1" x14ac:dyDescent="0.25">
      <c r="A752" s="42" t="s">
        <v>3347</v>
      </c>
      <c r="B752" s="36">
        <f t="shared" si="58"/>
        <v>715</v>
      </c>
      <c r="C752" s="36" t="s">
        <v>3348</v>
      </c>
      <c r="D752" s="29" t="s">
        <v>2469</v>
      </c>
      <c r="E752" s="36"/>
      <c r="F752" s="36">
        <v>8</v>
      </c>
      <c r="G752" s="36"/>
      <c r="H752" s="47" t="s">
        <v>842</v>
      </c>
      <c r="I752" s="36" t="s">
        <v>72</v>
      </c>
      <c r="J752" s="36" t="str">
        <f t="shared" si="62"/>
        <v>СТО</v>
      </c>
      <c r="K752" s="36" t="str">
        <f t="shared" si="64"/>
        <v>СТО</v>
      </c>
      <c r="L752" s="44" t="s">
        <v>706</v>
      </c>
      <c r="M752" s="36" t="s">
        <v>649</v>
      </c>
      <c r="N752" s="36" t="s">
        <v>3349</v>
      </c>
      <c r="O752" s="36" t="str">
        <f t="shared" si="60"/>
        <v>Поставка дизельного топлива ЕВРО сорт Е (ГОСТ Р 52368-2005) в количестве 5 500 (пять тысяч пятьсот) тонн для обеспечения бесперебойной работы мобильных ГТЭС, расположенных в Крымском федеральном округе</v>
      </c>
      <c r="P752" s="36" t="s">
        <v>3350</v>
      </c>
      <c r="Q752" s="36" t="s">
        <v>109</v>
      </c>
      <c r="R752" s="36" t="s">
        <v>944</v>
      </c>
      <c r="S752" s="36">
        <v>5141230</v>
      </c>
      <c r="T752" s="36">
        <v>168</v>
      </c>
      <c r="U752" s="36" t="s">
        <v>1626</v>
      </c>
      <c r="V752" s="45">
        <v>5500</v>
      </c>
      <c r="W752" s="46">
        <v>192500</v>
      </c>
      <c r="X752" s="46">
        <f t="shared" si="61"/>
        <v>192500</v>
      </c>
      <c r="Y752" s="36">
        <v>2015</v>
      </c>
      <c r="Z752" s="36" t="s">
        <v>134</v>
      </c>
      <c r="AA752" s="36">
        <v>2015</v>
      </c>
      <c r="AB752" s="36" t="s">
        <v>134</v>
      </c>
      <c r="AC752" s="36">
        <v>2015</v>
      </c>
      <c r="AD752" s="36" t="s">
        <v>134</v>
      </c>
      <c r="AE752" s="36">
        <v>2015</v>
      </c>
      <c r="AF752" s="36" t="s">
        <v>134</v>
      </c>
      <c r="AG752" s="36">
        <v>2015</v>
      </c>
      <c r="AH752" s="36" t="s">
        <v>134</v>
      </c>
      <c r="AI752" s="36">
        <v>2015</v>
      </c>
      <c r="AJ752" s="84" t="s">
        <v>135</v>
      </c>
      <c r="AK752" s="36" t="s">
        <v>3322</v>
      </c>
      <c r="AL752" s="36" t="s">
        <v>137</v>
      </c>
      <c r="AM752" s="36" t="s">
        <v>138</v>
      </c>
      <c r="AN752" s="36" t="s">
        <v>88</v>
      </c>
      <c r="AO752" s="36" t="s">
        <v>89</v>
      </c>
      <c r="AP752" s="29"/>
      <c r="AQ752" s="29"/>
      <c r="AR752" s="29" t="s">
        <v>3351</v>
      </c>
    </row>
    <row r="753" spans="1:16248" ht="191.25" hidden="1" customHeight="1" x14ac:dyDescent="0.25">
      <c r="A753" s="42" t="s">
        <v>3352</v>
      </c>
      <c r="B753" s="36">
        <f t="shared" si="58"/>
        <v>716</v>
      </c>
      <c r="C753" s="36" t="s">
        <v>3353</v>
      </c>
      <c r="D753" s="29" t="s">
        <v>2469</v>
      </c>
      <c r="E753" s="36"/>
      <c r="F753" s="36"/>
      <c r="G753" s="36"/>
      <c r="H753" s="36" t="s">
        <v>3178</v>
      </c>
      <c r="I753" s="36" t="s">
        <v>72</v>
      </c>
      <c r="J753" s="36" t="str">
        <f t="shared" si="62"/>
        <v>ОП Симферополь</v>
      </c>
      <c r="K753" s="36" t="str">
        <f t="shared" si="64"/>
        <v>ОП Симферополь</v>
      </c>
      <c r="L753" s="44" t="s">
        <v>3354</v>
      </c>
      <c r="M753" s="36" t="s">
        <v>3355</v>
      </c>
      <c r="N753" s="36" t="s">
        <v>3356</v>
      </c>
      <c r="O753" s="36" t="str">
        <f t="shared" si="60"/>
        <v>Оказание услуг обучения по программе квалификационной подготовки сотрудников обособленного подразделения «Мобильные ГТЭС Симферополь», осуществляющих перевозку и организацию перевозок опасных грузов автомобильным транспортом (ДОПОГ)</v>
      </c>
      <c r="P753" s="36" t="s">
        <v>3298</v>
      </c>
      <c r="Q753" s="36" t="s">
        <v>109</v>
      </c>
      <c r="R753" s="36" t="s">
        <v>1077</v>
      </c>
      <c r="S753" s="36">
        <v>8040000</v>
      </c>
      <c r="T753" s="36">
        <v>642</v>
      </c>
      <c r="U753" s="36" t="s">
        <v>147</v>
      </c>
      <c r="V753" s="45">
        <v>1</v>
      </c>
      <c r="W753" s="46">
        <v>99</v>
      </c>
      <c r="X753" s="46">
        <f t="shared" si="61"/>
        <v>99</v>
      </c>
      <c r="Y753" s="36">
        <v>2015</v>
      </c>
      <c r="Z753" s="36" t="s">
        <v>134</v>
      </c>
      <c r="AA753" s="36">
        <v>2015</v>
      </c>
      <c r="AB753" s="36" t="s">
        <v>134</v>
      </c>
      <c r="AC753" s="47">
        <v>2015</v>
      </c>
      <c r="AD753" s="36" t="s">
        <v>134</v>
      </c>
      <c r="AE753" s="47">
        <v>2015</v>
      </c>
      <c r="AF753" s="36" t="s">
        <v>134</v>
      </c>
      <c r="AG753" s="36">
        <v>2015</v>
      </c>
      <c r="AH753" s="36" t="s">
        <v>134</v>
      </c>
      <c r="AI753" s="36">
        <v>2016</v>
      </c>
      <c r="AJ753" s="36" t="s">
        <v>134</v>
      </c>
      <c r="AK753" s="36" t="s">
        <v>247</v>
      </c>
      <c r="AL753" s="36" t="s">
        <v>86</v>
      </c>
      <c r="AM753" s="36"/>
      <c r="AN753" s="36" t="s">
        <v>14</v>
      </c>
      <c r="AO753" s="36" t="s">
        <v>89</v>
      </c>
      <c r="AP753" s="36"/>
      <c r="AQ753" s="29"/>
      <c r="AR753" s="29" t="s">
        <v>1972</v>
      </c>
    </row>
    <row r="754" spans="1:16248" ht="177.75" hidden="1" customHeight="1" x14ac:dyDescent="0.25">
      <c r="A754" s="42" t="s">
        <v>3357</v>
      </c>
      <c r="B754" s="36">
        <f t="shared" si="58"/>
        <v>717</v>
      </c>
      <c r="C754" s="36" t="s">
        <v>3358</v>
      </c>
      <c r="D754" s="29" t="s">
        <v>2469</v>
      </c>
      <c r="E754" s="36"/>
      <c r="F754" s="36"/>
      <c r="G754" s="36"/>
      <c r="H754" s="36" t="s">
        <v>3178</v>
      </c>
      <c r="I754" s="36" t="s">
        <v>72</v>
      </c>
      <c r="J754" s="36" t="str">
        <f t="shared" si="62"/>
        <v>ОП Симферополь</v>
      </c>
      <c r="K754" s="36" t="str">
        <f t="shared" si="64"/>
        <v>ОП Симферополь</v>
      </c>
      <c r="L754" s="44" t="s">
        <v>3354</v>
      </c>
      <c r="M754" s="36" t="s">
        <v>3355</v>
      </c>
      <c r="N754" s="36" t="s">
        <v>3359</v>
      </c>
      <c r="O754" s="36" t="str">
        <f t="shared" si="60"/>
        <v>Оказание комплекса услуг по предоставлению услуг аренды и обслуживания смотровой ямы для нужд Обособленного подразделения «Мобильные ГТЭС Симферополь»</v>
      </c>
      <c r="P754" s="36" t="s">
        <v>3360</v>
      </c>
      <c r="Q754" s="36" t="s">
        <v>109</v>
      </c>
      <c r="R754" s="36" t="s">
        <v>3361</v>
      </c>
      <c r="S754" s="36">
        <v>7010010</v>
      </c>
      <c r="T754" s="36">
        <v>642</v>
      </c>
      <c r="U754" s="36" t="s">
        <v>147</v>
      </c>
      <c r="V754" s="45">
        <v>1</v>
      </c>
      <c r="W754" s="46">
        <v>440</v>
      </c>
      <c r="X754" s="46">
        <f t="shared" si="61"/>
        <v>440</v>
      </c>
      <c r="Y754" s="36">
        <v>2015</v>
      </c>
      <c r="Z754" s="36" t="s">
        <v>134</v>
      </c>
      <c r="AA754" s="36">
        <v>2015</v>
      </c>
      <c r="AB754" s="36" t="s">
        <v>134</v>
      </c>
      <c r="AC754" s="47">
        <v>2015</v>
      </c>
      <c r="AD754" s="36" t="s">
        <v>134</v>
      </c>
      <c r="AE754" s="47">
        <v>2015</v>
      </c>
      <c r="AF754" s="36" t="s">
        <v>134</v>
      </c>
      <c r="AG754" s="36">
        <v>2015</v>
      </c>
      <c r="AH754" s="36" t="s">
        <v>134</v>
      </c>
      <c r="AI754" s="36">
        <v>2016</v>
      </c>
      <c r="AJ754" s="36" t="s">
        <v>133</v>
      </c>
      <c r="AK754" s="36" t="s">
        <v>136</v>
      </c>
      <c r="AL754" s="36" t="s">
        <v>137</v>
      </c>
      <c r="AM754" s="36" t="s">
        <v>138</v>
      </c>
      <c r="AN754" s="36" t="s">
        <v>14</v>
      </c>
      <c r="AO754" s="36" t="s">
        <v>89</v>
      </c>
      <c r="AP754" s="36"/>
      <c r="AQ754" s="29"/>
      <c r="AR754" s="29" t="s">
        <v>1972</v>
      </c>
    </row>
    <row r="755" spans="1:16248" ht="131.25" hidden="1" customHeight="1" x14ac:dyDescent="0.25">
      <c r="A755" s="42" t="s">
        <v>3362</v>
      </c>
      <c r="B755" s="36">
        <f t="shared" si="58"/>
        <v>718</v>
      </c>
      <c r="C755" s="36" t="s">
        <v>3363</v>
      </c>
      <c r="D755" s="29" t="s">
        <v>2469</v>
      </c>
      <c r="E755" s="36" t="s">
        <v>87</v>
      </c>
      <c r="F755" s="36">
        <v>8</v>
      </c>
      <c r="G755" s="36" t="s">
        <v>87</v>
      </c>
      <c r="H755" s="36" t="s">
        <v>1623</v>
      </c>
      <c r="I755" s="36" t="s">
        <v>72</v>
      </c>
      <c r="J755" s="36" t="str">
        <f t="shared" si="62"/>
        <v>ОП Калининград</v>
      </c>
      <c r="K755" s="36" t="str">
        <f t="shared" si="64"/>
        <v>ОП Калининград</v>
      </c>
      <c r="L755" s="44" t="s">
        <v>739</v>
      </c>
      <c r="M755" s="36" t="s">
        <v>890</v>
      </c>
      <c r="N755" s="36" t="s">
        <v>3364</v>
      </c>
      <c r="O755" s="36" t="str">
        <f t="shared" si="60"/>
        <v>Заключение договора на выполнение работ (услуг) по техническому обслуживанию и ремонту седельного тягача IVECO-AMT 633910</v>
      </c>
      <c r="P755" s="36" t="s">
        <v>3333</v>
      </c>
      <c r="Q755" s="36" t="s">
        <v>87</v>
      </c>
      <c r="R755" s="36" t="s">
        <v>1134</v>
      </c>
      <c r="S755" s="36">
        <v>4526331</v>
      </c>
      <c r="T755" s="36">
        <v>642</v>
      </c>
      <c r="U755" s="36" t="s">
        <v>147</v>
      </c>
      <c r="V755" s="45">
        <v>1</v>
      </c>
      <c r="W755" s="46">
        <v>131</v>
      </c>
      <c r="X755" s="46">
        <f t="shared" si="61"/>
        <v>131</v>
      </c>
      <c r="Y755" s="36">
        <v>2015</v>
      </c>
      <c r="Z755" s="36" t="s">
        <v>134</v>
      </c>
      <c r="AA755" s="36">
        <v>2015</v>
      </c>
      <c r="AB755" s="36" t="s">
        <v>134</v>
      </c>
      <c r="AC755" s="36">
        <v>2015</v>
      </c>
      <c r="AD755" s="36" t="s">
        <v>2187</v>
      </c>
      <c r="AE755" s="47">
        <v>2015</v>
      </c>
      <c r="AF755" s="36" t="s">
        <v>135</v>
      </c>
      <c r="AG755" s="36">
        <v>2015</v>
      </c>
      <c r="AH755" s="36" t="s">
        <v>135</v>
      </c>
      <c r="AI755" s="36">
        <v>2016</v>
      </c>
      <c r="AJ755" s="36" t="s">
        <v>135</v>
      </c>
      <c r="AK755" s="36" t="s">
        <v>136</v>
      </c>
      <c r="AL755" s="36" t="s">
        <v>137</v>
      </c>
      <c r="AM755" s="36" t="s">
        <v>138</v>
      </c>
      <c r="AN755" s="36" t="s">
        <v>14</v>
      </c>
      <c r="AO755" s="36" t="s">
        <v>89</v>
      </c>
      <c r="AP755" s="36"/>
      <c r="AQ755" s="29"/>
      <c r="AR755" s="29" t="s">
        <v>1972</v>
      </c>
    </row>
    <row r="756" spans="1:16248" ht="75" hidden="1" customHeight="1" x14ac:dyDescent="0.25">
      <c r="A756" s="42" t="s">
        <v>3365</v>
      </c>
      <c r="B756" s="36">
        <f t="shared" si="58"/>
        <v>719</v>
      </c>
      <c r="C756" s="36" t="s">
        <v>3366</v>
      </c>
      <c r="D756" s="29" t="s">
        <v>2469</v>
      </c>
      <c r="E756" s="36"/>
      <c r="F756" s="36">
        <v>8</v>
      </c>
      <c r="G756" s="36"/>
      <c r="H756" s="47" t="s">
        <v>973</v>
      </c>
      <c r="I756" s="36" t="s">
        <v>72</v>
      </c>
      <c r="J756" s="36" t="str">
        <f t="shared" si="62"/>
        <v>ОП-Юг</v>
      </c>
      <c r="K756" s="36" t="s">
        <v>973</v>
      </c>
      <c r="L756" s="44" t="s">
        <v>733</v>
      </c>
      <c r="M756" s="36" t="s">
        <v>865</v>
      </c>
      <c r="N756" s="36" t="s">
        <v>3367</v>
      </c>
      <c r="O756" s="36" t="str">
        <f t="shared" si="60"/>
        <v>Услуги по  стирке, химчистке и ремонту спецодежды</v>
      </c>
      <c r="P756" s="36" t="s">
        <v>1062</v>
      </c>
      <c r="Q756" s="36"/>
      <c r="R756" s="44" t="s">
        <v>1063</v>
      </c>
      <c r="S756" s="36">
        <v>9311100</v>
      </c>
      <c r="T756" s="36">
        <v>642</v>
      </c>
      <c r="U756" s="36" t="s">
        <v>147</v>
      </c>
      <c r="V756" s="45">
        <v>1</v>
      </c>
      <c r="W756" s="46">
        <v>91</v>
      </c>
      <c r="X756" s="46">
        <f t="shared" si="61"/>
        <v>91</v>
      </c>
      <c r="Y756" s="36">
        <v>2015</v>
      </c>
      <c r="Z756" s="36" t="s">
        <v>134</v>
      </c>
      <c r="AA756" s="36">
        <v>2015</v>
      </c>
      <c r="AB756" s="36" t="s">
        <v>134</v>
      </c>
      <c r="AC756" s="36">
        <v>2015</v>
      </c>
      <c r="AD756" s="36" t="s">
        <v>2187</v>
      </c>
      <c r="AE756" s="47">
        <v>2015</v>
      </c>
      <c r="AF756" s="36" t="s">
        <v>135</v>
      </c>
      <c r="AG756" s="36">
        <v>2016</v>
      </c>
      <c r="AH756" s="36" t="s">
        <v>99</v>
      </c>
      <c r="AI756" s="36">
        <v>2016</v>
      </c>
      <c r="AJ756" s="36" t="s">
        <v>135</v>
      </c>
      <c r="AK756" s="36" t="s">
        <v>247</v>
      </c>
      <c r="AL756" s="36" t="s">
        <v>86</v>
      </c>
      <c r="AM756" s="36"/>
      <c r="AN756" s="36" t="s">
        <v>14</v>
      </c>
      <c r="AO756" s="36" t="s">
        <v>89</v>
      </c>
      <c r="AP756" s="36"/>
      <c r="AQ756" s="29"/>
      <c r="AR756" s="29" t="s">
        <v>1972</v>
      </c>
    </row>
    <row r="757" spans="1:16248" ht="231.75" hidden="1" customHeight="1" x14ac:dyDescent="0.25">
      <c r="A757" s="42" t="s">
        <v>3368</v>
      </c>
      <c r="B757" s="36">
        <f t="shared" si="58"/>
        <v>720</v>
      </c>
      <c r="C757" s="36" t="s">
        <v>3369</v>
      </c>
      <c r="D757" s="29" t="s">
        <v>2274</v>
      </c>
      <c r="E757" s="36"/>
      <c r="F757" s="36">
        <v>8</v>
      </c>
      <c r="G757" s="36"/>
      <c r="H757" s="47" t="s">
        <v>1246</v>
      </c>
      <c r="I757" s="36" t="s">
        <v>72</v>
      </c>
      <c r="J757" s="36" t="s">
        <v>1246</v>
      </c>
      <c r="K757" s="36" t="s">
        <v>1246</v>
      </c>
      <c r="L757" s="44" t="s">
        <v>857</v>
      </c>
      <c r="M757" s="36" t="s">
        <v>1247</v>
      </c>
      <c r="N757" s="36" t="s">
        <v>3370</v>
      </c>
      <c r="O757" s="36" t="str">
        <f t="shared" si="60"/>
        <v>Оказание услуг по оформлению пропусков в зону транспортной безопасности ФКП «Аэропорт Кызыл» для сотрудников и автотранспорта Обособленного подразделения «Мобильные ГТЭС Тыва» АТЗ MAN, государственный номер Р 257 АР 17 и IVEKO AMT 633910, государственный номер М 336 АН 17 у ЕП ФКП «Аэропорт Кызыл»</v>
      </c>
      <c r="P757" s="36" t="s">
        <v>3371</v>
      </c>
      <c r="Q757" s="36" t="s">
        <v>109</v>
      </c>
      <c r="R757" s="36" t="s">
        <v>159</v>
      </c>
      <c r="S757" s="36">
        <v>7523090</v>
      </c>
      <c r="T757" s="36">
        <v>642</v>
      </c>
      <c r="U757" s="36" t="s">
        <v>1251</v>
      </c>
      <c r="V757" s="45">
        <v>1</v>
      </c>
      <c r="W757" s="46">
        <v>29.494</v>
      </c>
      <c r="X757" s="46">
        <f t="shared" si="61"/>
        <v>29.494</v>
      </c>
      <c r="Y757" s="36">
        <v>2015</v>
      </c>
      <c r="Z757" s="36" t="s">
        <v>134</v>
      </c>
      <c r="AA757" s="36">
        <v>2015</v>
      </c>
      <c r="AB757" s="36" t="s">
        <v>134</v>
      </c>
      <c r="AC757" s="36">
        <v>2015</v>
      </c>
      <c r="AD757" s="36" t="s">
        <v>2187</v>
      </c>
      <c r="AE757" s="47">
        <v>2015</v>
      </c>
      <c r="AF757" s="36" t="s">
        <v>2187</v>
      </c>
      <c r="AG757" s="36">
        <v>2015</v>
      </c>
      <c r="AH757" s="36" t="s">
        <v>134</v>
      </c>
      <c r="AI757" s="36">
        <v>2015</v>
      </c>
      <c r="AJ757" s="36" t="s">
        <v>135</v>
      </c>
      <c r="AK757" s="36" t="s">
        <v>85</v>
      </c>
      <c r="AL757" s="36" t="s">
        <v>86</v>
      </c>
      <c r="AM757" s="36"/>
      <c r="AN757" s="36" t="s">
        <v>14</v>
      </c>
      <c r="AO757" s="36" t="s">
        <v>89</v>
      </c>
      <c r="AP757" s="36" t="s">
        <v>2416</v>
      </c>
      <c r="AQ757" s="29"/>
      <c r="AR757" s="29" t="s">
        <v>1972</v>
      </c>
    </row>
    <row r="758" spans="1:16248" ht="93" hidden="1" customHeight="1" x14ac:dyDescent="0.25">
      <c r="A758" s="42" t="s">
        <v>3372</v>
      </c>
      <c r="B758" s="36">
        <f t="shared" si="58"/>
        <v>721</v>
      </c>
      <c r="C758" s="36" t="s">
        <v>3373</v>
      </c>
      <c r="D758" s="29" t="s">
        <v>2469</v>
      </c>
      <c r="E758" s="36"/>
      <c r="F758" s="36"/>
      <c r="G758" s="36"/>
      <c r="H758" s="36" t="s">
        <v>607</v>
      </c>
      <c r="I758" s="36" t="s">
        <v>72</v>
      </c>
      <c r="J758" s="36" t="str">
        <f t="shared" ref="J758:J770" si="65">H758</f>
        <v>ОП Крым</v>
      </c>
      <c r="K758" s="36" t="str">
        <f>J758</f>
        <v>ОП Крым</v>
      </c>
      <c r="L758" s="44" t="s">
        <v>2313</v>
      </c>
      <c r="M758" s="36" t="s">
        <v>649</v>
      </c>
      <c r="N758" s="36" t="s">
        <v>3374</v>
      </c>
      <c r="O758" s="36" t="str">
        <f t="shared" si="60"/>
        <v>Поставка технических жидкостей для нужд автотранспортного участка ОП «Мобильные ГТЭС Крым»</v>
      </c>
      <c r="P758" s="36" t="s">
        <v>3375</v>
      </c>
      <c r="Q758" s="36" t="s">
        <v>109</v>
      </c>
      <c r="R758" s="36" t="s">
        <v>3376</v>
      </c>
      <c r="S758" s="36">
        <v>2429390</v>
      </c>
      <c r="T758" s="36">
        <v>642</v>
      </c>
      <c r="U758" s="36" t="s">
        <v>147</v>
      </c>
      <c r="V758" s="45">
        <v>1</v>
      </c>
      <c r="W758" s="46">
        <v>450</v>
      </c>
      <c r="X758" s="46">
        <f t="shared" si="61"/>
        <v>450</v>
      </c>
      <c r="Y758" s="36">
        <v>2015</v>
      </c>
      <c r="Z758" s="36" t="s">
        <v>134</v>
      </c>
      <c r="AA758" s="36">
        <v>2015</v>
      </c>
      <c r="AB758" s="36" t="s">
        <v>134</v>
      </c>
      <c r="AC758" s="47">
        <v>2015</v>
      </c>
      <c r="AD758" s="36" t="s">
        <v>134</v>
      </c>
      <c r="AE758" s="47">
        <v>2015</v>
      </c>
      <c r="AF758" s="36" t="s">
        <v>135</v>
      </c>
      <c r="AG758" s="36">
        <v>2015</v>
      </c>
      <c r="AH758" s="36" t="s">
        <v>135</v>
      </c>
      <c r="AI758" s="36">
        <v>2016</v>
      </c>
      <c r="AJ758" s="36" t="s">
        <v>134</v>
      </c>
      <c r="AK758" s="36" t="s">
        <v>136</v>
      </c>
      <c r="AL758" s="36" t="s">
        <v>137</v>
      </c>
      <c r="AM758" s="36" t="s">
        <v>138</v>
      </c>
      <c r="AN758" s="36" t="s">
        <v>14</v>
      </c>
      <c r="AO758" s="36" t="s">
        <v>89</v>
      </c>
      <c r="AP758" s="36"/>
      <c r="AQ758" s="29"/>
      <c r="AR758" s="29" t="s">
        <v>1972</v>
      </c>
    </row>
    <row r="759" spans="1:16248" s="59" customFormat="1" ht="75" hidden="1" customHeight="1" x14ac:dyDescent="0.25">
      <c r="A759" s="42" t="s">
        <v>3377</v>
      </c>
      <c r="B759" s="36">
        <f t="shared" si="58"/>
        <v>722</v>
      </c>
      <c r="C759" s="36" t="s">
        <v>3378</v>
      </c>
      <c r="D759" s="29" t="s">
        <v>2469</v>
      </c>
      <c r="E759" s="36"/>
      <c r="F759" s="36">
        <v>8</v>
      </c>
      <c r="G759" s="36"/>
      <c r="H759" s="47" t="s">
        <v>554</v>
      </c>
      <c r="I759" s="36" t="s">
        <v>72</v>
      </c>
      <c r="J759" s="36" t="str">
        <f t="shared" si="65"/>
        <v>ПТО</v>
      </c>
      <c r="K759" s="36" t="s">
        <v>554</v>
      </c>
      <c r="L759" s="44">
        <v>45286596000</v>
      </c>
      <c r="M759" s="36" t="s">
        <v>555</v>
      </c>
      <c r="N759" s="36" t="s">
        <v>3379</v>
      </c>
      <c r="O759" s="36" t="str">
        <f t="shared" si="60"/>
        <v>Обслуживание мобильных туалетных кабин (МТК) на ПС № 239 «Пушкино»</v>
      </c>
      <c r="P759" s="36" t="s">
        <v>565</v>
      </c>
      <c r="Q759" s="36"/>
      <c r="R759" s="36" t="s">
        <v>566</v>
      </c>
      <c r="S759" s="36">
        <v>9010000</v>
      </c>
      <c r="T759" s="36">
        <v>642</v>
      </c>
      <c r="U759" s="36" t="s">
        <v>147</v>
      </c>
      <c r="V759" s="45">
        <v>1</v>
      </c>
      <c r="W759" s="46">
        <v>9.76</v>
      </c>
      <c r="X759" s="46">
        <f t="shared" si="61"/>
        <v>9.76</v>
      </c>
      <c r="Y759" s="36">
        <v>2015</v>
      </c>
      <c r="Z759" s="36" t="s">
        <v>133</v>
      </c>
      <c r="AA759" s="36">
        <v>2015</v>
      </c>
      <c r="AB759" s="36" t="s">
        <v>133</v>
      </c>
      <c r="AC759" s="47">
        <v>2015</v>
      </c>
      <c r="AD759" s="36" t="s">
        <v>2174</v>
      </c>
      <c r="AE759" s="47">
        <v>2015</v>
      </c>
      <c r="AF759" s="36" t="s">
        <v>133</v>
      </c>
      <c r="AG759" s="36">
        <v>2015</v>
      </c>
      <c r="AH759" s="36" t="s">
        <v>100</v>
      </c>
      <c r="AI759" s="36">
        <v>2015</v>
      </c>
      <c r="AJ759" s="36" t="s">
        <v>135</v>
      </c>
      <c r="AK759" s="36" t="s">
        <v>85</v>
      </c>
      <c r="AL759" s="36" t="s">
        <v>86</v>
      </c>
      <c r="AM759" s="36" t="s">
        <v>109</v>
      </c>
      <c r="AN759" s="36" t="s">
        <v>88</v>
      </c>
      <c r="AO759" s="36" t="s">
        <v>89</v>
      </c>
      <c r="AP759" s="36" t="s">
        <v>3380</v>
      </c>
      <c r="AQ759" s="29"/>
      <c r="AR759" s="29" t="s">
        <v>1972</v>
      </c>
      <c r="AS759" s="52"/>
      <c r="AT759" s="52"/>
      <c r="AU759" s="52"/>
      <c r="AV759" s="52"/>
      <c r="AW759" s="52"/>
      <c r="AX759" s="52"/>
      <c r="AY759" s="52"/>
      <c r="AZ759" s="52"/>
      <c r="BA759" s="52"/>
      <c r="BB759" s="52"/>
      <c r="BC759" s="52"/>
      <c r="BD759" s="52"/>
      <c r="BE759" s="52"/>
      <c r="BF759" s="52"/>
      <c r="BG759" s="52"/>
      <c r="BH759" s="52"/>
      <c r="BI759" s="52"/>
      <c r="BJ759" s="52"/>
      <c r="BK759" s="52"/>
      <c r="BL759" s="52"/>
      <c r="BM759" s="52"/>
      <c r="BN759" s="52"/>
      <c r="BO759" s="52"/>
      <c r="BP759" s="52"/>
      <c r="BQ759" s="52"/>
      <c r="BR759" s="52"/>
      <c r="BS759" s="52"/>
      <c r="BT759" s="52"/>
      <c r="BU759" s="52"/>
      <c r="BV759" s="52"/>
      <c r="BW759" s="52"/>
      <c r="BX759" s="52"/>
      <c r="BY759" s="52"/>
      <c r="BZ759" s="52"/>
      <c r="CA759" s="52"/>
      <c r="CB759" s="52"/>
      <c r="CC759" s="52"/>
      <c r="CD759" s="52"/>
      <c r="CE759" s="52"/>
      <c r="CF759" s="52"/>
      <c r="CG759" s="52"/>
      <c r="CH759" s="52"/>
      <c r="CI759" s="52"/>
      <c r="CJ759" s="52"/>
      <c r="CK759" s="52"/>
      <c r="CL759" s="52"/>
      <c r="CM759" s="52"/>
      <c r="CN759" s="52"/>
      <c r="CO759" s="52"/>
      <c r="CP759" s="52"/>
      <c r="CQ759" s="52"/>
      <c r="CR759" s="52"/>
      <c r="CS759" s="52"/>
      <c r="CT759" s="52"/>
      <c r="CU759" s="52"/>
      <c r="CV759" s="52"/>
      <c r="CW759" s="52"/>
      <c r="CX759" s="52"/>
      <c r="CY759" s="52"/>
      <c r="CZ759" s="52"/>
      <c r="DA759" s="52"/>
      <c r="DB759" s="52"/>
      <c r="DC759" s="52"/>
      <c r="DD759" s="52"/>
      <c r="DE759" s="52"/>
      <c r="DF759" s="52"/>
      <c r="DG759" s="52"/>
      <c r="DH759" s="52"/>
      <c r="DI759" s="52"/>
      <c r="DJ759" s="52"/>
      <c r="DK759" s="52"/>
      <c r="DL759" s="52"/>
      <c r="DM759" s="52"/>
      <c r="DN759" s="52"/>
      <c r="DO759" s="52"/>
      <c r="DP759" s="52"/>
      <c r="DQ759" s="52"/>
      <c r="DR759" s="52"/>
      <c r="DS759" s="52"/>
      <c r="DT759" s="52"/>
      <c r="DU759" s="52"/>
      <c r="DV759" s="52"/>
      <c r="DW759" s="52"/>
      <c r="DX759" s="52"/>
      <c r="DY759" s="52"/>
      <c r="DZ759" s="52"/>
      <c r="EA759" s="52"/>
      <c r="EB759" s="52"/>
      <c r="EC759" s="52"/>
      <c r="ED759" s="52"/>
      <c r="EE759" s="52"/>
      <c r="EF759" s="52"/>
      <c r="EG759" s="52"/>
      <c r="EH759" s="52"/>
      <c r="EI759" s="52"/>
      <c r="EJ759" s="52"/>
      <c r="EK759" s="52"/>
      <c r="EL759" s="52"/>
      <c r="EM759" s="52"/>
      <c r="EN759" s="52"/>
      <c r="EO759" s="52"/>
      <c r="EP759" s="52"/>
      <c r="EQ759" s="52"/>
      <c r="ER759" s="52"/>
      <c r="ES759" s="52"/>
      <c r="ET759" s="52"/>
      <c r="EU759" s="52"/>
      <c r="EV759" s="52"/>
      <c r="EW759" s="52"/>
      <c r="EX759" s="52"/>
      <c r="EY759" s="52"/>
      <c r="EZ759" s="52"/>
      <c r="FA759" s="52"/>
      <c r="FB759" s="52"/>
      <c r="FC759" s="52"/>
      <c r="FD759" s="52"/>
      <c r="FE759" s="52"/>
      <c r="FF759" s="52"/>
      <c r="FG759" s="52"/>
      <c r="FH759" s="52"/>
      <c r="FI759" s="52"/>
      <c r="FJ759" s="52"/>
      <c r="FK759" s="52"/>
      <c r="FL759" s="52"/>
      <c r="FM759" s="52"/>
      <c r="FN759" s="52"/>
      <c r="FO759" s="52"/>
      <c r="FP759" s="52"/>
      <c r="FQ759" s="52"/>
      <c r="FR759" s="52"/>
      <c r="FS759" s="52"/>
      <c r="FT759" s="52"/>
      <c r="FU759" s="52"/>
      <c r="FV759" s="52"/>
      <c r="FW759" s="52"/>
      <c r="FX759" s="52"/>
      <c r="FY759" s="52"/>
      <c r="FZ759" s="52"/>
      <c r="GA759" s="52"/>
      <c r="GB759" s="52"/>
      <c r="GC759" s="52"/>
      <c r="GD759" s="52"/>
      <c r="GE759" s="52"/>
      <c r="GF759" s="52"/>
      <c r="GG759" s="52"/>
      <c r="GH759" s="52"/>
      <c r="GI759" s="52"/>
      <c r="GJ759" s="52"/>
      <c r="GK759" s="52"/>
      <c r="GL759" s="52"/>
      <c r="GM759" s="52"/>
      <c r="GN759" s="52"/>
      <c r="GO759" s="52"/>
      <c r="GP759" s="52"/>
      <c r="GQ759" s="52"/>
      <c r="GR759" s="52"/>
      <c r="GS759" s="52"/>
      <c r="GT759" s="52"/>
      <c r="GU759" s="52"/>
      <c r="GV759" s="52"/>
      <c r="GW759" s="52"/>
      <c r="GX759" s="52"/>
      <c r="GY759" s="52"/>
      <c r="GZ759" s="52"/>
      <c r="HA759" s="52"/>
      <c r="HB759" s="52"/>
      <c r="HC759" s="52"/>
      <c r="HD759" s="52"/>
      <c r="HE759" s="52"/>
      <c r="HF759" s="52"/>
      <c r="HG759" s="52"/>
      <c r="HH759" s="52"/>
      <c r="HI759" s="52"/>
      <c r="HJ759" s="52"/>
      <c r="HK759" s="52"/>
      <c r="HL759" s="52"/>
      <c r="HM759" s="52"/>
      <c r="HN759" s="52"/>
      <c r="HO759" s="52"/>
      <c r="HP759" s="52"/>
      <c r="HQ759" s="52"/>
      <c r="HR759" s="52"/>
      <c r="HS759" s="52"/>
      <c r="HT759" s="52"/>
      <c r="HU759" s="52"/>
      <c r="HV759" s="52"/>
      <c r="HW759" s="52"/>
      <c r="HX759" s="52"/>
      <c r="HY759" s="52"/>
      <c r="HZ759" s="52"/>
      <c r="IA759" s="52"/>
      <c r="IB759" s="52"/>
      <c r="IC759" s="52"/>
      <c r="ID759" s="52"/>
      <c r="IE759" s="52"/>
      <c r="IF759" s="52"/>
      <c r="IG759" s="52"/>
      <c r="IH759" s="52"/>
      <c r="II759" s="52"/>
      <c r="IJ759" s="52"/>
      <c r="IK759" s="52"/>
      <c r="IL759" s="52"/>
      <c r="IM759" s="52"/>
      <c r="IN759" s="52"/>
      <c r="IO759" s="52"/>
      <c r="IP759" s="52"/>
      <c r="IQ759" s="52"/>
      <c r="IR759" s="52"/>
      <c r="IS759" s="52"/>
      <c r="IT759" s="52"/>
      <c r="IU759" s="52"/>
      <c r="IV759" s="52"/>
      <c r="IW759" s="52"/>
      <c r="IX759" s="52"/>
      <c r="IY759" s="52"/>
      <c r="IZ759" s="52"/>
      <c r="JA759" s="52"/>
      <c r="JB759" s="52"/>
      <c r="JC759" s="52"/>
      <c r="JD759" s="52"/>
      <c r="JE759" s="52"/>
      <c r="JF759" s="52"/>
      <c r="JG759" s="52"/>
      <c r="JH759" s="52"/>
      <c r="JI759" s="52"/>
      <c r="JJ759" s="52"/>
      <c r="JK759" s="52"/>
      <c r="JL759" s="52"/>
      <c r="JM759" s="52"/>
      <c r="JN759" s="52"/>
      <c r="JO759" s="52"/>
      <c r="JP759" s="52"/>
      <c r="JQ759" s="52"/>
      <c r="JR759" s="52"/>
      <c r="JS759" s="52"/>
      <c r="JT759" s="52"/>
      <c r="JU759" s="52"/>
      <c r="JV759" s="52"/>
      <c r="JW759" s="52"/>
      <c r="JX759" s="52"/>
      <c r="JY759" s="52"/>
      <c r="JZ759" s="52"/>
      <c r="KA759" s="52"/>
      <c r="KB759" s="52"/>
      <c r="KC759" s="52"/>
      <c r="KD759" s="52"/>
      <c r="KE759" s="52"/>
      <c r="KF759" s="52"/>
      <c r="KG759" s="52"/>
      <c r="KH759" s="52"/>
      <c r="KI759" s="52"/>
      <c r="KJ759" s="52"/>
      <c r="KK759" s="52"/>
      <c r="KL759" s="52"/>
      <c r="KM759" s="52"/>
      <c r="KN759" s="52"/>
      <c r="KO759" s="52"/>
      <c r="KP759" s="52"/>
      <c r="KQ759" s="52"/>
      <c r="KR759" s="52"/>
      <c r="KS759" s="52"/>
      <c r="KT759" s="52"/>
      <c r="KU759" s="52"/>
      <c r="KV759" s="52"/>
      <c r="KW759" s="52"/>
      <c r="KX759" s="52"/>
      <c r="KY759" s="52"/>
      <c r="KZ759" s="52"/>
      <c r="LA759" s="52"/>
      <c r="LB759" s="52"/>
      <c r="LC759" s="52"/>
      <c r="LD759" s="52"/>
      <c r="LE759" s="52"/>
      <c r="LF759" s="52"/>
      <c r="LG759" s="52"/>
      <c r="LH759" s="52"/>
      <c r="LI759" s="52"/>
      <c r="LJ759" s="52"/>
      <c r="LK759" s="52"/>
      <c r="LL759" s="52"/>
      <c r="LM759" s="52"/>
      <c r="LN759" s="52"/>
      <c r="LO759" s="52"/>
      <c r="LP759" s="52"/>
      <c r="LQ759" s="52"/>
      <c r="LR759" s="52"/>
      <c r="LS759" s="52"/>
      <c r="LT759" s="52"/>
      <c r="LU759" s="52"/>
      <c r="LV759" s="52"/>
      <c r="LW759" s="52"/>
      <c r="LX759" s="52"/>
      <c r="LY759" s="52"/>
      <c r="LZ759" s="52"/>
      <c r="MA759" s="52"/>
      <c r="MB759" s="52"/>
      <c r="MC759" s="52"/>
      <c r="MD759" s="52"/>
      <c r="ME759" s="52"/>
      <c r="MF759" s="52"/>
      <c r="MG759" s="52"/>
      <c r="MH759" s="52"/>
      <c r="MI759" s="52"/>
      <c r="MJ759" s="52"/>
      <c r="MK759" s="52"/>
      <c r="ML759" s="52"/>
      <c r="MM759" s="52"/>
      <c r="MN759" s="52"/>
      <c r="MO759" s="52"/>
      <c r="MP759" s="52"/>
      <c r="MQ759" s="52"/>
      <c r="MR759" s="52"/>
      <c r="MS759" s="52"/>
      <c r="MT759" s="52"/>
      <c r="MU759" s="52"/>
      <c r="MV759" s="52"/>
      <c r="MW759" s="52"/>
      <c r="MX759" s="52"/>
      <c r="MY759" s="52"/>
      <c r="MZ759" s="52"/>
      <c r="NA759" s="52"/>
      <c r="NB759" s="52"/>
      <c r="NC759" s="52"/>
      <c r="ND759" s="52"/>
      <c r="NE759" s="52"/>
      <c r="NF759" s="52"/>
      <c r="NG759" s="52"/>
      <c r="NH759" s="52"/>
      <c r="NI759" s="52"/>
      <c r="NJ759" s="52"/>
      <c r="NK759" s="52"/>
      <c r="NL759" s="52"/>
      <c r="NM759" s="52"/>
      <c r="NN759" s="52"/>
      <c r="NO759" s="52"/>
      <c r="NP759" s="52"/>
      <c r="NQ759" s="52"/>
      <c r="NR759" s="52"/>
      <c r="NS759" s="52"/>
      <c r="NT759" s="52"/>
      <c r="NU759" s="52"/>
      <c r="NV759" s="52"/>
      <c r="NW759" s="52"/>
      <c r="NX759" s="52"/>
      <c r="NY759" s="52"/>
      <c r="NZ759" s="52"/>
      <c r="OA759" s="52"/>
      <c r="OB759" s="52"/>
      <c r="OC759" s="52"/>
      <c r="OD759" s="52"/>
      <c r="OE759" s="52"/>
      <c r="OF759" s="52"/>
      <c r="OG759" s="52"/>
      <c r="OH759" s="52"/>
      <c r="OI759" s="52"/>
      <c r="OJ759" s="52"/>
      <c r="OK759" s="52"/>
      <c r="OL759" s="52"/>
      <c r="OM759" s="52"/>
      <c r="ON759" s="52"/>
      <c r="OO759" s="52"/>
      <c r="OP759" s="52"/>
      <c r="OQ759" s="52"/>
      <c r="OR759" s="52"/>
      <c r="OS759" s="52"/>
      <c r="OT759" s="52"/>
      <c r="OU759" s="52"/>
      <c r="OV759" s="52"/>
      <c r="OW759" s="52"/>
      <c r="OX759" s="52"/>
      <c r="OY759" s="52"/>
      <c r="OZ759" s="52"/>
      <c r="PA759" s="52"/>
      <c r="PB759" s="52"/>
      <c r="PC759" s="52"/>
      <c r="PD759" s="52"/>
      <c r="PE759" s="52"/>
      <c r="PF759" s="52"/>
      <c r="PG759" s="52"/>
      <c r="PH759" s="52"/>
      <c r="PI759" s="52"/>
      <c r="PJ759" s="52"/>
      <c r="PK759" s="52"/>
      <c r="PL759" s="52"/>
      <c r="PM759" s="52"/>
      <c r="PN759" s="52"/>
      <c r="PO759" s="52"/>
      <c r="PP759" s="52"/>
      <c r="PQ759" s="52"/>
      <c r="PR759" s="52"/>
      <c r="PS759" s="52"/>
      <c r="PT759" s="52"/>
      <c r="PU759" s="52"/>
      <c r="PV759" s="52"/>
      <c r="PW759" s="52"/>
      <c r="PX759" s="52"/>
      <c r="PY759" s="52"/>
      <c r="PZ759" s="52"/>
      <c r="QA759" s="52"/>
      <c r="QB759" s="52"/>
      <c r="QC759" s="52"/>
      <c r="QD759" s="52"/>
      <c r="QE759" s="52"/>
      <c r="QF759" s="52"/>
      <c r="QG759" s="52"/>
      <c r="QH759" s="52"/>
      <c r="QI759" s="52"/>
      <c r="QJ759" s="52"/>
      <c r="QK759" s="52"/>
      <c r="QL759" s="52"/>
      <c r="QM759" s="52"/>
      <c r="QN759" s="52"/>
      <c r="QO759" s="52"/>
      <c r="QP759" s="52"/>
      <c r="QQ759" s="52"/>
      <c r="QR759" s="52"/>
      <c r="QS759" s="52"/>
      <c r="QT759" s="52"/>
      <c r="QU759" s="52"/>
      <c r="QV759" s="52"/>
      <c r="QW759" s="52"/>
      <c r="QX759" s="52"/>
      <c r="QY759" s="52"/>
      <c r="QZ759" s="52"/>
      <c r="RA759" s="52"/>
      <c r="RB759" s="52"/>
      <c r="RC759" s="52"/>
      <c r="RD759" s="52"/>
      <c r="RE759" s="52"/>
      <c r="RF759" s="52"/>
      <c r="RG759" s="52"/>
      <c r="RH759" s="52"/>
      <c r="RI759" s="52"/>
      <c r="RJ759" s="52"/>
      <c r="RK759" s="52"/>
      <c r="RL759" s="52"/>
      <c r="RM759" s="52"/>
      <c r="RN759" s="52"/>
      <c r="RO759" s="52"/>
      <c r="RP759" s="52"/>
      <c r="RQ759" s="52"/>
      <c r="RR759" s="52"/>
      <c r="RS759" s="52"/>
      <c r="RT759" s="52"/>
      <c r="RU759" s="52"/>
      <c r="RV759" s="52"/>
      <c r="RW759" s="52"/>
      <c r="RX759" s="52"/>
      <c r="RY759" s="52"/>
      <c r="RZ759" s="52"/>
      <c r="SA759" s="52"/>
      <c r="SB759" s="52"/>
      <c r="SC759" s="52"/>
      <c r="SD759" s="52"/>
      <c r="SE759" s="52"/>
      <c r="SF759" s="52"/>
      <c r="SG759" s="52"/>
      <c r="SH759" s="52"/>
      <c r="SI759" s="52"/>
      <c r="SJ759" s="52"/>
      <c r="SK759" s="52"/>
      <c r="SL759" s="52"/>
      <c r="SM759" s="52"/>
      <c r="SN759" s="52"/>
      <c r="SO759" s="52"/>
      <c r="SP759" s="52"/>
      <c r="SQ759" s="52"/>
      <c r="SR759" s="52"/>
      <c r="SS759" s="52"/>
      <c r="ST759" s="52"/>
      <c r="SU759" s="52"/>
      <c r="SV759" s="52"/>
      <c r="SW759" s="52"/>
      <c r="SX759" s="52"/>
      <c r="SY759" s="52"/>
      <c r="SZ759" s="52"/>
      <c r="TA759" s="52"/>
      <c r="TB759" s="52"/>
      <c r="TC759" s="52"/>
      <c r="TD759" s="52"/>
      <c r="TE759" s="52"/>
      <c r="TF759" s="52"/>
      <c r="TG759" s="52"/>
      <c r="TH759" s="52"/>
      <c r="TI759" s="52"/>
      <c r="TJ759" s="52"/>
      <c r="TK759" s="52"/>
      <c r="TL759" s="52"/>
      <c r="TM759" s="52"/>
      <c r="TN759" s="52"/>
      <c r="TO759" s="52"/>
      <c r="TP759" s="52"/>
      <c r="TQ759" s="52"/>
      <c r="TR759" s="52"/>
      <c r="TS759" s="52"/>
      <c r="TT759" s="52"/>
      <c r="TU759" s="52"/>
      <c r="TV759" s="52"/>
      <c r="TW759" s="52"/>
      <c r="TX759" s="52"/>
      <c r="TY759" s="52"/>
      <c r="TZ759" s="52"/>
      <c r="UA759" s="52"/>
      <c r="UB759" s="52"/>
      <c r="UC759" s="52"/>
      <c r="UD759" s="52"/>
      <c r="UE759" s="52"/>
      <c r="UF759" s="52"/>
      <c r="UG759" s="52"/>
      <c r="UH759" s="52"/>
      <c r="UI759" s="52"/>
      <c r="UJ759" s="52"/>
      <c r="UK759" s="52"/>
      <c r="UL759" s="52"/>
      <c r="UM759" s="52"/>
      <c r="UN759" s="52"/>
      <c r="UO759" s="52"/>
      <c r="UP759" s="52"/>
      <c r="UQ759" s="52"/>
      <c r="UR759" s="52"/>
      <c r="US759" s="52"/>
      <c r="UT759" s="52"/>
      <c r="UU759" s="52"/>
      <c r="UV759" s="52"/>
      <c r="UW759" s="52"/>
      <c r="UX759" s="52"/>
      <c r="UY759" s="52"/>
      <c r="UZ759" s="52"/>
      <c r="VA759" s="52"/>
      <c r="VB759" s="52"/>
      <c r="VC759" s="52"/>
      <c r="VD759" s="52"/>
      <c r="VE759" s="52"/>
      <c r="VF759" s="52"/>
      <c r="VG759" s="52"/>
      <c r="VH759" s="52"/>
      <c r="VI759" s="52"/>
      <c r="VJ759" s="52"/>
      <c r="VK759" s="52"/>
      <c r="VL759" s="52"/>
      <c r="VM759" s="52"/>
      <c r="VN759" s="52"/>
      <c r="VO759" s="52"/>
      <c r="VP759" s="52"/>
      <c r="VQ759" s="52"/>
      <c r="VR759" s="52"/>
      <c r="VS759" s="52"/>
      <c r="VT759" s="52"/>
      <c r="VU759" s="52"/>
      <c r="VV759" s="52"/>
      <c r="VW759" s="52"/>
      <c r="VX759" s="52"/>
      <c r="VY759" s="52"/>
      <c r="VZ759" s="52"/>
      <c r="WA759" s="52"/>
      <c r="WB759" s="52"/>
      <c r="WC759" s="52"/>
      <c r="WD759" s="52"/>
      <c r="WE759" s="52"/>
      <c r="WF759" s="52"/>
      <c r="WG759" s="52"/>
      <c r="WH759" s="52"/>
      <c r="WI759" s="52"/>
      <c r="WJ759" s="52"/>
      <c r="WK759" s="52"/>
      <c r="WL759" s="52"/>
      <c r="WM759" s="52"/>
      <c r="WN759" s="52"/>
      <c r="WO759" s="52"/>
      <c r="WP759" s="52"/>
      <c r="WQ759" s="52"/>
      <c r="WR759" s="52"/>
      <c r="WS759" s="52"/>
      <c r="WT759" s="52"/>
      <c r="WU759" s="52"/>
      <c r="WV759" s="52"/>
      <c r="WW759" s="52"/>
      <c r="WX759" s="52"/>
      <c r="WY759" s="52"/>
      <c r="WZ759" s="52"/>
      <c r="XA759" s="52"/>
      <c r="XB759" s="52"/>
      <c r="XC759" s="52"/>
      <c r="XD759" s="52"/>
      <c r="XE759" s="52"/>
      <c r="XF759" s="52"/>
      <c r="XG759" s="52"/>
      <c r="XH759" s="52"/>
      <c r="XI759" s="52"/>
      <c r="XJ759" s="52"/>
      <c r="XK759" s="52"/>
      <c r="XL759" s="52"/>
      <c r="XM759" s="52"/>
      <c r="XN759" s="52"/>
      <c r="XO759" s="52"/>
      <c r="XP759" s="52"/>
      <c r="XQ759" s="52"/>
      <c r="XR759" s="52"/>
      <c r="XS759" s="52"/>
      <c r="XT759" s="52"/>
      <c r="XU759" s="52"/>
      <c r="XV759" s="52"/>
      <c r="XW759" s="52"/>
      <c r="XX759" s="52"/>
      <c r="XY759" s="52"/>
      <c r="XZ759" s="52"/>
      <c r="YA759" s="52"/>
      <c r="YB759" s="52"/>
      <c r="YC759" s="52"/>
      <c r="YD759" s="52"/>
      <c r="YE759" s="52"/>
      <c r="YF759" s="52"/>
      <c r="YG759" s="52"/>
      <c r="YH759" s="52"/>
      <c r="YI759" s="52"/>
      <c r="YJ759" s="52"/>
      <c r="YK759" s="52"/>
      <c r="YL759" s="52"/>
      <c r="YM759" s="52"/>
      <c r="YN759" s="52"/>
      <c r="YO759" s="52"/>
      <c r="YP759" s="52"/>
      <c r="YQ759" s="52"/>
      <c r="YR759" s="52"/>
      <c r="YS759" s="52"/>
      <c r="YT759" s="52"/>
      <c r="YU759" s="52"/>
      <c r="YV759" s="52"/>
      <c r="YW759" s="52"/>
      <c r="YX759" s="52"/>
      <c r="YY759" s="52"/>
      <c r="YZ759" s="52"/>
      <c r="ZA759" s="52"/>
      <c r="ZB759" s="52"/>
      <c r="ZC759" s="52"/>
      <c r="ZD759" s="52"/>
      <c r="ZE759" s="52"/>
      <c r="ZF759" s="52"/>
      <c r="ZG759" s="52"/>
      <c r="ZH759" s="52"/>
      <c r="ZI759" s="52"/>
      <c r="ZJ759" s="52"/>
      <c r="ZK759" s="52"/>
      <c r="ZL759" s="52"/>
      <c r="ZM759" s="52"/>
      <c r="ZN759" s="52"/>
      <c r="ZO759" s="52"/>
      <c r="ZP759" s="52"/>
      <c r="ZQ759" s="52"/>
      <c r="ZR759" s="52"/>
      <c r="ZS759" s="52"/>
      <c r="ZT759" s="52"/>
      <c r="ZU759" s="52"/>
      <c r="ZV759" s="52"/>
      <c r="ZW759" s="52"/>
      <c r="ZX759" s="52"/>
      <c r="ZY759" s="52"/>
      <c r="ZZ759" s="52"/>
      <c r="AAA759" s="52"/>
      <c r="AAB759" s="52"/>
      <c r="AAC759" s="52"/>
      <c r="AAD759" s="52"/>
      <c r="AAE759" s="52"/>
      <c r="AAF759" s="52"/>
      <c r="AAG759" s="52"/>
      <c r="AAH759" s="52"/>
      <c r="AAI759" s="52"/>
      <c r="AAJ759" s="52"/>
      <c r="AAK759" s="52"/>
      <c r="AAL759" s="52"/>
      <c r="AAM759" s="52"/>
      <c r="AAN759" s="52"/>
      <c r="AAO759" s="52"/>
      <c r="AAP759" s="52"/>
      <c r="AAQ759" s="52"/>
      <c r="AAR759" s="52"/>
      <c r="AAS759" s="52"/>
      <c r="AAT759" s="52"/>
      <c r="AAU759" s="52"/>
      <c r="AAV759" s="52"/>
      <c r="AAW759" s="52"/>
      <c r="AAX759" s="52"/>
      <c r="AAY759" s="52"/>
      <c r="AAZ759" s="52"/>
      <c r="ABA759" s="52"/>
      <c r="ABB759" s="52"/>
      <c r="ABC759" s="52"/>
      <c r="ABD759" s="52"/>
      <c r="ABE759" s="52"/>
      <c r="ABF759" s="52"/>
      <c r="ABG759" s="52"/>
      <c r="ABH759" s="52"/>
      <c r="ABI759" s="52"/>
      <c r="ABJ759" s="52"/>
      <c r="ABK759" s="52"/>
      <c r="ABL759" s="52"/>
      <c r="ABM759" s="52"/>
      <c r="ABN759" s="52"/>
      <c r="ABO759" s="52"/>
      <c r="ABP759" s="52"/>
      <c r="ABQ759" s="52"/>
      <c r="ABR759" s="52"/>
      <c r="ABS759" s="52"/>
      <c r="ABT759" s="52"/>
      <c r="ABU759" s="52"/>
      <c r="ABV759" s="52"/>
      <c r="ABW759" s="52"/>
      <c r="ABX759" s="52"/>
      <c r="ABY759" s="52"/>
      <c r="ABZ759" s="52"/>
      <c r="ACA759" s="52"/>
      <c r="ACB759" s="52"/>
      <c r="ACC759" s="52"/>
      <c r="ACD759" s="52"/>
      <c r="ACE759" s="52"/>
      <c r="ACF759" s="52"/>
      <c r="ACG759" s="52"/>
      <c r="ACH759" s="52"/>
      <c r="ACI759" s="52"/>
      <c r="ACJ759" s="52"/>
      <c r="ACK759" s="52"/>
      <c r="ACL759" s="52"/>
      <c r="ACM759" s="52"/>
      <c r="ACN759" s="52"/>
      <c r="ACO759" s="52"/>
      <c r="ACP759" s="52"/>
      <c r="ACQ759" s="52"/>
      <c r="ACR759" s="52"/>
      <c r="ACS759" s="52"/>
      <c r="ACT759" s="52"/>
      <c r="ACU759" s="52"/>
      <c r="ACV759" s="52"/>
      <c r="ACW759" s="52"/>
      <c r="ACX759" s="52"/>
      <c r="ACY759" s="52"/>
      <c r="ACZ759" s="52"/>
      <c r="ADA759" s="52"/>
      <c r="ADB759" s="52"/>
      <c r="ADC759" s="52"/>
      <c r="ADD759" s="52"/>
      <c r="ADE759" s="52"/>
      <c r="ADF759" s="52"/>
      <c r="ADG759" s="52"/>
      <c r="ADH759" s="52"/>
      <c r="ADI759" s="52"/>
      <c r="ADJ759" s="52"/>
      <c r="ADK759" s="52"/>
      <c r="ADL759" s="52"/>
      <c r="ADM759" s="52"/>
      <c r="ADN759" s="52"/>
      <c r="ADO759" s="52"/>
      <c r="ADP759" s="52"/>
      <c r="ADQ759" s="52"/>
      <c r="ADR759" s="52"/>
      <c r="ADS759" s="52"/>
      <c r="ADT759" s="52"/>
      <c r="ADU759" s="52"/>
      <c r="ADV759" s="52"/>
      <c r="ADW759" s="52"/>
      <c r="ADX759" s="52"/>
      <c r="ADY759" s="52"/>
      <c r="ADZ759" s="52"/>
      <c r="AEA759" s="52"/>
      <c r="AEB759" s="52"/>
      <c r="AEC759" s="52"/>
      <c r="AED759" s="52"/>
      <c r="AEE759" s="52"/>
      <c r="AEF759" s="52"/>
      <c r="AEG759" s="52"/>
      <c r="AEH759" s="52"/>
      <c r="AEI759" s="52"/>
      <c r="AEJ759" s="52"/>
      <c r="AEK759" s="52"/>
      <c r="AEL759" s="52"/>
      <c r="AEM759" s="52"/>
      <c r="AEN759" s="52"/>
      <c r="AEO759" s="52"/>
      <c r="AEP759" s="52"/>
      <c r="AEQ759" s="52"/>
      <c r="AER759" s="52"/>
      <c r="AES759" s="52"/>
      <c r="AET759" s="52"/>
      <c r="AEU759" s="52"/>
      <c r="AEV759" s="52"/>
      <c r="AEW759" s="52"/>
      <c r="AEX759" s="52"/>
      <c r="AEY759" s="52"/>
      <c r="AEZ759" s="52"/>
      <c r="AFA759" s="52"/>
      <c r="AFB759" s="52"/>
      <c r="AFC759" s="52"/>
      <c r="AFD759" s="52"/>
      <c r="AFE759" s="52"/>
      <c r="AFF759" s="52"/>
      <c r="AFG759" s="52"/>
      <c r="AFH759" s="52"/>
      <c r="AFI759" s="52"/>
      <c r="AFJ759" s="52"/>
      <c r="AFK759" s="52"/>
      <c r="AFL759" s="52"/>
      <c r="AFM759" s="52"/>
      <c r="AFN759" s="52"/>
      <c r="AFO759" s="52"/>
      <c r="AFP759" s="52"/>
      <c r="AFQ759" s="52"/>
      <c r="AFR759" s="52"/>
      <c r="AFS759" s="52"/>
      <c r="AFT759" s="52"/>
      <c r="AFU759" s="52"/>
      <c r="AFV759" s="52"/>
      <c r="AFW759" s="52"/>
      <c r="AFX759" s="52"/>
      <c r="AFY759" s="52"/>
      <c r="AFZ759" s="52"/>
      <c r="AGA759" s="52"/>
      <c r="AGB759" s="52"/>
      <c r="AGC759" s="52"/>
      <c r="AGD759" s="52"/>
      <c r="AGE759" s="52"/>
      <c r="AGF759" s="52"/>
      <c r="AGG759" s="52"/>
      <c r="AGH759" s="52"/>
      <c r="AGI759" s="52"/>
      <c r="AGJ759" s="52"/>
      <c r="AGK759" s="52"/>
      <c r="AGL759" s="52"/>
      <c r="AGM759" s="52"/>
      <c r="AGN759" s="52"/>
      <c r="AGO759" s="52"/>
      <c r="AGP759" s="52"/>
      <c r="AGQ759" s="52"/>
      <c r="AGR759" s="52"/>
      <c r="AGS759" s="52"/>
      <c r="AGT759" s="52"/>
      <c r="AGU759" s="52"/>
      <c r="AGV759" s="52"/>
      <c r="AGW759" s="52"/>
      <c r="AGX759" s="52"/>
      <c r="AGY759" s="52"/>
      <c r="AGZ759" s="52"/>
      <c r="AHA759" s="52"/>
      <c r="AHB759" s="52"/>
      <c r="AHC759" s="52"/>
      <c r="AHD759" s="52"/>
      <c r="AHE759" s="52"/>
      <c r="AHF759" s="52"/>
      <c r="AHG759" s="52"/>
      <c r="AHH759" s="52"/>
      <c r="AHI759" s="52"/>
      <c r="AHJ759" s="52"/>
      <c r="AHK759" s="52"/>
      <c r="AHL759" s="52"/>
      <c r="AHM759" s="52"/>
      <c r="AHN759" s="52"/>
      <c r="AHO759" s="52"/>
      <c r="AHP759" s="52"/>
      <c r="AHQ759" s="52"/>
      <c r="AHR759" s="52"/>
      <c r="AHS759" s="52"/>
      <c r="AHT759" s="52"/>
      <c r="AHU759" s="52"/>
      <c r="AHV759" s="52"/>
      <c r="AHW759" s="52"/>
      <c r="AHX759" s="52"/>
      <c r="AHY759" s="52"/>
      <c r="AHZ759" s="52"/>
      <c r="AIA759" s="52"/>
      <c r="AIB759" s="52"/>
      <c r="AIC759" s="52"/>
      <c r="AID759" s="52"/>
      <c r="AIE759" s="52"/>
      <c r="AIF759" s="52"/>
      <c r="AIG759" s="52"/>
      <c r="AIH759" s="52"/>
      <c r="AII759" s="52"/>
      <c r="AIJ759" s="52"/>
      <c r="AIK759" s="52"/>
      <c r="AIL759" s="52"/>
      <c r="AIM759" s="52"/>
      <c r="AIN759" s="52"/>
      <c r="AIO759" s="52"/>
      <c r="AIP759" s="52"/>
      <c r="AIQ759" s="52"/>
      <c r="AIR759" s="52"/>
      <c r="AIS759" s="52"/>
      <c r="AIT759" s="52"/>
      <c r="AIU759" s="52"/>
      <c r="AIV759" s="52"/>
      <c r="AIW759" s="52"/>
      <c r="AIX759" s="52"/>
      <c r="AIY759" s="52"/>
      <c r="AIZ759" s="52"/>
      <c r="AJA759" s="52"/>
      <c r="AJB759" s="52"/>
      <c r="AJC759" s="52"/>
      <c r="AJD759" s="52"/>
      <c r="AJE759" s="52"/>
      <c r="AJF759" s="52"/>
      <c r="AJG759" s="52"/>
      <c r="AJH759" s="52"/>
      <c r="AJI759" s="52"/>
      <c r="AJJ759" s="52"/>
      <c r="AJK759" s="52"/>
      <c r="AJL759" s="52"/>
      <c r="AJM759" s="52"/>
      <c r="AJN759" s="52"/>
      <c r="AJO759" s="52"/>
      <c r="AJP759" s="52"/>
      <c r="AJQ759" s="52"/>
      <c r="AJR759" s="52"/>
      <c r="AJS759" s="52"/>
      <c r="AJT759" s="52"/>
      <c r="AJU759" s="52"/>
      <c r="AJV759" s="52"/>
      <c r="AJW759" s="52"/>
      <c r="AJX759" s="52"/>
      <c r="AJY759" s="52"/>
      <c r="AJZ759" s="52"/>
      <c r="AKA759" s="52"/>
      <c r="AKB759" s="52"/>
      <c r="AKC759" s="52"/>
      <c r="AKD759" s="52"/>
      <c r="AKE759" s="52"/>
      <c r="AKF759" s="52"/>
      <c r="AKG759" s="52"/>
      <c r="AKH759" s="52"/>
      <c r="AKI759" s="52"/>
      <c r="AKJ759" s="52"/>
      <c r="AKK759" s="52"/>
      <c r="AKL759" s="52"/>
      <c r="AKM759" s="52"/>
      <c r="AKN759" s="52"/>
      <c r="AKO759" s="52"/>
      <c r="AKP759" s="52"/>
      <c r="AKQ759" s="52"/>
      <c r="AKR759" s="52"/>
      <c r="AKS759" s="52"/>
      <c r="AKT759" s="52"/>
      <c r="AKU759" s="52"/>
      <c r="AKV759" s="52"/>
      <c r="AKW759" s="52"/>
      <c r="AKX759" s="52"/>
      <c r="AKY759" s="52"/>
      <c r="AKZ759" s="52"/>
      <c r="ALA759" s="52"/>
      <c r="ALB759" s="52"/>
      <c r="ALC759" s="52"/>
      <c r="ALD759" s="52"/>
      <c r="ALE759" s="52"/>
      <c r="ALF759" s="52"/>
      <c r="ALG759" s="52"/>
      <c r="ALH759" s="52"/>
      <c r="ALI759" s="52"/>
      <c r="ALJ759" s="52"/>
      <c r="ALK759" s="52"/>
      <c r="ALL759" s="52"/>
      <c r="ALM759" s="52"/>
      <c r="ALN759" s="52"/>
      <c r="ALO759" s="52"/>
      <c r="ALP759" s="52"/>
      <c r="ALQ759" s="52"/>
      <c r="ALR759" s="52"/>
      <c r="ALS759" s="52"/>
      <c r="ALT759" s="52"/>
      <c r="ALU759" s="52"/>
      <c r="ALV759" s="52"/>
      <c r="ALW759" s="52"/>
      <c r="ALX759" s="52"/>
      <c r="ALY759" s="52"/>
      <c r="ALZ759" s="52"/>
      <c r="AMA759" s="52"/>
      <c r="AMB759" s="52"/>
      <c r="AMC759" s="52"/>
      <c r="AMD759" s="52"/>
      <c r="AME759" s="52"/>
      <c r="AMF759" s="52"/>
      <c r="AMG759" s="52"/>
      <c r="AMH759" s="52"/>
      <c r="AMI759" s="52"/>
      <c r="AMJ759" s="52"/>
      <c r="AMK759" s="52"/>
      <c r="AML759" s="52"/>
      <c r="AMM759" s="52"/>
      <c r="AMN759" s="52"/>
      <c r="AMO759" s="52"/>
      <c r="AMP759" s="52"/>
      <c r="AMQ759" s="52"/>
      <c r="AMR759" s="52"/>
      <c r="AMS759" s="52"/>
      <c r="AMT759" s="52"/>
      <c r="AMU759" s="52"/>
      <c r="AMV759" s="52"/>
      <c r="AMW759" s="52"/>
      <c r="AMX759" s="52"/>
      <c r="AMY759" s="52"/>
      <c r="AMZ759" s="52"/>
      <c r="ANA759" s="52"/>
      <c r="ANB759" s="52"/>
      <c r="ANC759" s="52"/>
      <c r="AND759" s="52"/>
      <c r="ANE759" s="52"/>
      <c r="ANF759" s="52"/>
      <c r="ANG759" s="52"/>
      <c r="ANH759" s="52"/>
      <c r="ANI759" s="52"/>
      <c r="ANJ759" s="52"/>
      <c r="ANK759" s="52"/>
      <c r="ANL759" s="52"/>
      <c r="ANM759" s="52"/>
      <c r="ANN759" s="52"/>
      <c r="ANO759" s="52"/>
      <c r="ANP759" s="52"/>
      <c r="ANQ759" s="52"/>
      <c r="ANR759" s="52"/>
      <c r="ANS759" s="52"/>
      <c r="ANT759" s="52"/>
      <c r="ANU759" s="52"/>
      <c r="ANV759" s="52"/>
      <c r="ANW759" s="52"/>
      <c r="ANX759" s="52"/>
      <c r="ANY759" s="52"/>
      <c r="ANZ759" s="52"/>
      <c r="AOA759" s="52"/>
      <c r="AOB759" s="52"/>
      <c r="AOC759" s="52"/>
      <c r="AOD759" s="52"/>
      <c r="AOE759" s="52"/>
      <c r="AOF759" s="52"/>
      <c r="AOG759" s="52"/>
      <c r="AOH759" s="52"/>
      <c r="AOI759" s="52"/>
      <c r="AOJ759" s="52"/>
      <c r="AOK759" s="52"/>
      <c r="AOL759" s="52"/>
      <c r="AOM759" s="52"/>
      <c r="AON759" s="52"/>
      <c r="AOO759" s="52"/>
      <c r="AOP759" s="52"/>
      <c r="AOQ759" s="52"/>
      <c r="AOR759" s="52"/>
      <c r="AOS759" s="52"/>
      <c r="AOT759" s="52"/>
      <c r="AOU759" s="52"/>
      <c r="AOV759" s="52"/>
      <c r="AOW759" s="52"/>
      <c r="AOX759" s="52"/>
      <c r="AOY759" s="52"/>
      <c r="AOZ759" s="52"/>
      <c r="APA759" s="52"/>
      <c r="APB759" s="52"/>
      <c r="APC759" s="52"/>
      <c r="APD759" s="52"/>
      <c r="APE759" s="52"/>
      <c r="APF759" s="52"/>
      <c r="APG759" s="52"/>
      <c r="APH759" s="52"/>
      <c r="API759" s="52"/>
      <c r="APJ759" s="52"/>
      <c r="APK759" s="52"/>
      <c r="APL759" s="52"/>
      <c r="APM759" s="52"/>
      <c r="APN759" s="52"/>
      <c r="APO759" s="52"/>
      <c r="APP759" s="52"/>
      <c r="APQ759" s="52"/>
      <c r="APR759" s="52"/>
      <c r="APS759" s="52"/>
      <c r="APT759" s="52"/>
      <c r="APU759" s="52"/>
      <c r="APV759" s="52"/>
      <c r="APW759" s="52"/>
      <c r="APX759" s="52"/>
      <c r="APY759" s="52"/>
      <c r="APZ759" s="52"/>
      <c r="AQA759" s="52"/>
      <c r="AQB759" s="52"/>
      <c r="AQC759" s="52"/>
      <c r="AQD759" s="52"/>
      <c r="AQE759" s="52"/>
      <c r="AQF759" s="52"/>
      <c r="AQG759" s="52"/>
      <c r="AQH759" s="52"/>
      <c r="AQI759" s="52"/>
      <c r="AQJ759" s="52"/>
      <c r="AQK759" s="52"/>
      <c r="AQL759" s="52"/>
      <c r="AQM759" s="52"/>
      <c r="AQN759" s="52"/>
      <c r="AQO759" s="52"/>
      <c r="AQP759" s="52"/>
      <c r="AQQ759" s="52"/>
      <c r="AQR759" s="52"/>
      <c r="AQS759" s="52"/>
      <c r="AQT759" s="52"/>
      <c r="AQU759" s="52"/>
      <c r="AQV759" s="52"/>
      <c r="AQW759" s="52"/>
      <c r="AQX759" s="52"/>
      <c r="AQY759" s="52"/>
      <c r="AQZ759" s="52"/>
      <c r="ARA759" s="52"/>
      <c r="ARB759" s="52"/>
      <c r="ARC759" s="52"/>
      <c r="ARD759" s="52"/>
      <c r="ARE759" s="52"/>
      <c r="ARF759" s="52"/>
      <c r="ARG759" s="52"/>
      <c r="ARH759" s="52"/>
      <c r="ARI759" s="52"/>
      <c r="ARJ759" s="52"/>
      <c r="ARK759" s="52"/>
      <c r="ARL759" s="52"/>
      <c r="ARM759" s="52"/>
      <c r="ARN759" s="52"/>
      <c r="ARO759" s="52"/>
      <c r="ARP759" s="52"/>
      <c r="ARQ759" s="52"/>
      <c r="ARR759" s="52"/>
      <c r="ARS759" s="52"/>
      <c r="ART759" s="52"/>
      <c r="ARU759" s="52"/>
      <c r="ARV759" s="52"/>
      <c r="ARW759" s="52"/>
      <c r="ARX759" s="52"/>
      <c r="ARY759" s="52"/>
      <c r="ARZ759" s="52"/>
      <c r="ASA759" s="52"/>
      <c r="ASB759" s="52"/>
      <c r="ASC759" s="52"/>
      <c r="ASD759" s="52"/>
      <c r="ASE759" s="52"/>
      <c r="ASF759" s="52"/>
      <c r="ASG759" s="52"/>
      <c r="ASH759" s="52"/>
      <c r="ASI759" s="52"/>
      <c r="ASJ759" s="52"/>
      <c r="ASK759" s="52"/>
      <c r="ASL759" s="52"/>
      <c r="ASM759" s="52"/>
      <c r="ASN759" s="52"/>
      <c r="ASO759" s="52"/>
      <c r="ASP759" s="52"/>
      <c r="ASQ759" s="52"/>
      <c r="ASR759" s="52"/>
      <c r="ASS759" s="52"/>
      <c r="AST759" s="52"/>
      <c r="ASU759" s="52"/>
      <c r="ASV759" s="52"/>
      <c r="ASW759" s="52"/>
      <c r="ASX759" s="52"/>
      <c r="ASY759" s="52"/>
      <c r="ASZ759" s="52"/>
      <c r="ATA759" s="52"/>
      <c r="ATB759" s="52"/>
      <c r="ATC759" s="52"/>
      <c r="ATD759" s="52"/>
      <c r="ATE759" s="52"/>
      <c r="ATF759" s="52"/>
      <c r="ATG759" s="52"/>
      <c r="ATH759" s="52"/>
      <c r="ATI759" s="52"/>
      <c r="ATJ759" s="52"/>
      <c r="ATK759" s="52"/>
      <c r="ATL759" s="52"/>
      <c r="ATM759" s="52"/>
      <c r="ATN759" s="52"/>
      <c r="ATO759" s="52"/>
      <c r="ATP759" s="52"/>
      <c r="ATQ759" s="52"/>
      <c r="ATR759" s="52"/>
      <c r="ATS759" s="52"/>
      <c r="ATT759" s="52"/>
      <c r="ATU759" s="52"/>
      <c r="ATV759" s="52"/>
      <c r="ATW759" s="52"/>
      <c r="ATX759" s="52"/>
      <c r="ATY759" s="52"/>
      <c r="ATZ759" s="52"/>
      <c r="AUA759" s="52"/>
      <c r="AUB759" s="52"/>
      <c r="AUC759" s="52"/>
      <c r="AUD759" s="52"/>
      <c r="AUE759" s="52"/>
      <c r="AUF759" s="52"/>
      <c r="AUG759" s="52"/>
      <c r="AUH759" s="52"/>
      <c r="AUI759" s="52"/>
      <c r="AUJ759" s="52"/>
      <c r="AUK759" s="52"/>
      <c r="AUL759" s="52"/>
      <c r="AUM759" s="52"/>
      <c r="AUN759" s="52"/>
      <c r="AUO759" s="52"/>
      <c r="AUP759" s="52"/>
      <c r="AUQ759" s="52"/>
      <c r="AUR759" s="52"/>
      <c r="AUS759" s="52"/>
      <c r="AUT759" s="52"/>
      <c r="AUU759" s="52"/>
      <c r="AUV759" s="52"/>
      <c r="AUW759" s="52"/>
      <c r="AUX759" s="52"/>
      <c r="AUY759" s="52"/>
      <c r="AUZ759" s="52"/>
      <c r="AVA759" s="52"/>
      <c r="AVB759" s="52"/>
      <c r="AVC759" s="52"/>
      <c r="AVD759" s="52"/>
      <c r="AVE759" s="52"/>
      <c r="AVF759" s="52"/>
      <c r="AVG759" s="52"/>
      <c r="AVH759" s="52"/>
      <c r="AVI759" s="52"/>
      <c r="AVJ759" s="52"/>
      <c r="AVK759" s="52"/>
      <c r="AVL759" s="52"/>
      <c r="AVM759" s="52"/>
      <c r="AVN759" s="52"/>
      <c r="AVO759" s="52"/>
      <c r="AVP759" s="52"/>
      <c r="AVQ759" s="52"/>
      <c r="AVR759" s="52"/>
      <c r="AVS759" s="52"/>
      <c r="AVT759" s="52"/>
      <c r="AVU759" s="52"/>
      <c r="AVV759" s="52"/>
      <c r="AVW759" s="52"/>
      <c r="AVX759" s="52"/>
      <c r="AVY759" s="52"/>
      <c r="AVZ759" s="52"/>
      <c r="AWA759" s="52"/>
      <c r="AWB759" s="52"/>
      <c r="AWC759" s="52"/>
      <c r="AWD759" s="52"/>
      <c r="AWE759" s="52"/>
      <c r="AWF759" s="52"/>
      <c r="AWG759" s="52"/>
      <c r="AWH759" s="52"/>
      <c r="AWI759" s="52"/>
      <c r="AWJ759" s="52"/>
      <c r="AWK759" s="52"/>
      <c r="AWL759" s="52"/>
      <c r="AWM759" s="52"/>
      <c r="AWN759" s="52"/>
      <c r="AWO759" s="52"/>
      <c r="AWP759" s="52"/>
      <c r="AWQ759" s="52"/>
      <c r="AWR759" s="52"/>
      <c r="AWS759" s="52"/>
      <c r="AWT759" s="52"/>
      <c r="AWU759" s="52"/>
      <c r="AWV759" s="52"/>
      <c r="AWW759" s="52"/>
      <c r="AWX759" s="52"/>
      <c r="AWY759" s="52"/>
      <c r="AWZ759" s="52"/>
      <c r="AXA759" s="52"/>
      <c r="AXB759" s="52"/>
      <c r="AXC759" s="52"/>
      <c r="AXD759" s="52"/>
      <c r="AXE759" s="52"/>
      <c r="AXF759" s="52"/>
      <c r="AXG759" s="52"/>
      <c r="AXH759" s="52"/>
      <c r="AXI759" s="52"/>
      <c r="AXJ759" s="52"/>
      <c r="AXK759" s="52"/>
      <c r="AXL759" s="52"/>
      <c r="AXM759" s="52"/>
      <c r="AXN759" s="52"/>
      <c r="AXO759" s="52"/>
      <c r="AXP759" s="52"/>
      <c r="AXQ759" s="52"/>
      <c r="AXR759" s="52"/>
      <c r="AXS759" s="52"/>
      <c r="AXT759" s="52"/>
      <c r="AXU759" s="52"/>
      <c r="AXV759" s="52"/>
      <c r="AXW759" s="52"/>
      <c r="AXX759" s="52"/>
      <c r="AXY759" s="52"/>
      <c r="AXZ759" s="52"/>
      <c r="AYA759" s="52"/>
      <c r="AYB759" s="52"/>
      <c r="AYC759" s="52"/>
      <c r="AYD759" s="52"/>
      <c r="AYE759" s="52"/>
      <c r="AYF759" s="52"/>
      <c r="AYG759" s="52"/>
      <c r="AYH759" s="52"/>
      <c r="AYI759" s="52"/>
      <c r="AYJ759" s="52"/>
      <c r="AYK759" s="52"/>
      <c r="AYL759" s="52"/>
      <c r="AYM759" s="52"/>
      <c r="AYN759" s="52"/>
      <c r="AYO759" s="52"/>
      <c r="AYP759" s="52"/>
      <c r="AYQ759" s="52"/>
      <c r="AYR759" s="52"/>
      <c r="AYS759" s="52"/>
      <c r="AYT759" s="52"/>
      <c r="AYU759" s="52"/>
      <c r="AYV759" s="52"/>
      <c r="AYW759" s="52"/>
      <c r="AYX759" s="52"/>
      <c r="AYY759" s="52"/>
      <c r="AYZ759" s="52"/>
      <c r="AZA759" s="52"/>
      <c r="AZB759" s="52"/>
      <c r="AZC759" s="52"/>
      <c r="AZD759" s="52"/>
      <c r="AZE759" s="52"/>
      <c r="AZF759" s="52"/>
      <c r="AZG759" s="52"/>
      <c r="AZH759" s="52"/>
      <c r="AZI759" s="52"/>
      <c r="AZJ759" s="52"/>
      <c r="AZK759" s="52"/>
      <c r="AZL759" s="52"/>
      <c r="AZM759" s="52"/>
      <c r="AZN759" s="52"/>
      <c r="AZO759" s="52"/>
      <c r="AZP759" s="52"/>
      <c r="AZQ759" s="52"/>
      <c r="AZR759" s="52"/>
      <c r="AZS759" s="52"/>
      <c r="AZT759" s="52"/>
      <c r="AZU759" s="52"/>
      <c r="AZV759" s="52"/>
      <c r="AZW759" s="52"/>
      <c r="AZX759" s="52"/>
      <c r="AZY759" s="52"/>
      <c r="AZZ759" s="52"/>
      <c r="BAA759" s="52"/>
      <c r="BAB759" s="52"/>
      <c r="BAC759" s="52"/>
      <c r="BAD759" s="52"/>
      <c r="BAE759" s="52"/>
      <c r="BAF759" s="52"/>
      <c r="BAG759" s="52"/>
      <c r="BAH759" s="52"/>
      <c r="BAI759" s="52"/>
      <c r="BAJ759" s="52"/>
      <c r="BAK759" s="52"/>
      <c r="BAL759" s="52"/>
      <c r="BAM759" s="52"/>
      <c r="BAN759" s="52"/>
      <c r="BAO759" s="52"/>
      <c r="BAP759" s="52"/>
      <c r="BAQ759" s="52"/>
      <c r="BAR759" s="52"/>
      <c r="BAS759" s="52"/>
      <c r="BAT759" s="52"/>
      <c r="BAU759" s="52"/>
      <c r="BAV759" s="52"/>
      <c r="BAW759" s="52"/>
      <c r="BAX759" s="52"/>
      <c r="BAY759" s="52"/>
      <c r="BAZ759" s="52"/>
      <c r="BBA759" s="52"/>
      <c r="BBB759" s="52"/>
      <c r="BBC759" s="52"/>
      <c r="BBD759" s="52"/>
      <c r="BBE759" s="52"/>
      <c r="BBF759" s="52"/>
      <c r="BBG759" s="52"/>
      <c r="BBH759" s="52"/>
      <c r="BBI759" s="52"/>
      <c r="BBJ759" s="52"/>
      <c r="BBK759" s="52"/>
      <c r="BBL759" s="52"/>
      <c r="BBM759" s="52"/>
      <c r="BBN759" s="52"/>
      <c r="BBO759" s="52"/>
      <c r="BBP759" s="52"/>
      <c r="BBQ759" s="52"/>
      <c r="BBR759" s="52"/>
      <c r="BBS759" s="52"/>
      <c r="BBT759" s="52"/>
      <c r="BBU759" s="52"/>
      <c r="BBV759" s="52"/>
      <c r="BBW759" s="52"/>
      <c r="BBX759" s="52"/>
      <c r="BBY759" s="52"/>
      <c r="BBZ759" s="52"/>
      <c r="BCA759" s="52"/>
      <c r="BCB759" s="52"/>
      <c r="BCC759" s="52"/>
      <c r="BCD759" s="52"/>
      <c r="BCE759" s="52"/>
      <c r="BCF759" s="52"/>
      <c r="BCG759" s="52"/>
      <c r="BCH759" s="52"/>
      <c r="BCI759" s="52"/>
      <c r="BCJ759" s="52"/>
      <c r="BCK759" s="52"/>
      <c r="BCL759" s="52"/>
      <c r="BCM759" s="52"/>
      <c r="BCN759" s="52"/>
      <c r="BCO759" s="52"/>
      <c r="BCP759" s="52"/>
      <c r="BCQ759" s="52"/>
      <c r="BCR759" s="52"/>
      <c r="BCS759" s="52"/>
      <c r="BCT759" s="52"/>
      <c r="BCU759" s="52"/>
      <c r="BCV759" s="52"/>
      <c r="BCW759" s="52"/>
      <c r="BCX759" s="52"/>
      <c r="BCY759" s="52"/>
      <c r="BCZ759" s="52"/>
      <c r="BDA759" s="52"/>
      <c r="BDB759" s="52"/>
      <c r="BDC759" s="52"/>
      <c r="BDD759" s="52"/>
      <c r="BDE759" s="52"/>
      <c r="BDF759" s="52"/>
      <c r="BDG759" s="52"/>
      <c r="BDH759" s="52"/>
      <c r="BDI759" s="52"/>
      <c r="BDJ759" s="52"/>
      <c r="BDK759" s="52"/>
      <c r="BDL759" s="52"/>
      <c r="BDM759" s="52"/>
      <c r="BDN759" s="52"/>
      <c r="BDO759" s="52"/>
      <c r="BDP759" s="52"/>
      <c r="BDQ759" s="52"/>
      <c r="BDR759" s="52"/>
      <c r="BDS759" s="52"/>
      <c r="BDT759" s="52"/>
      <c r="BDU759" s="52"/>
      <c r="BDV759" s="52"/>
      <c r="BDW759" s="52"/>
      <c r="BDX759" s="52"/>
      <c r="BDY759" s="52"/>
      <c r="BDZ759" s="52"/>
      <c r="BEA759" s="52"/>
      <c r="BEB759" s="52"/>
      <c r="BEC759" s="52"/>
      <c r="BED759" s="52"/>
      <c r="BEE759" s="52"/>
      <c r="BEF759" s="52"/>
      <c r="BEG759" s="52"/>
      <c r="BEH759" s="52"/>
      <c r="BEI759" s="52"/>
      <c r="BEJ759" s="52"/>
      <c r="BEK759" s="52"/>
      <c r="BEL759" s="52"/>
      <c r="BEM759" s="52"/>
      <c r="BEN759" s="52"/>
      <c r="BEO759" s="52"/>
      <c r="BEP759" s="52"/>
      <c r="BEQ759" s="52"/>
      <c r="BER759" s="52"/>
      <c r="BES759" s="52"/>
      <c r="BET759" s="52"/>
      <c r="BEU759" s="52"/>
      <c r="BEV759" s="52"/>
      <c r="BEW759" s="52"/>
      <c r="BEX759" s="52"/>
      <c r="BEY759" s="52"/>
      <c r="BEZ759" s="52"/>
      <c r="BFA759" s="52"/>
      <c r="BFB759" s="52"/>
      <c r="BFC759" s="52"/>
      <c r="BFD759" s="52"/>
      <c r="BFE759" s="52"/>
      <c r="BFF759" s="52"/>
      <c r="BFG759" s="52"/>
      <c r="BFH759" s="52"/>
      <c r="BFI759" s="52"/>
      <c r="BFJ759" s="52"/>
      <c r="BFK759" s="52"/>
      <c r="BFL759" s="52"/>
      <c r="BFM759" s="52"/>
      <c r="BFN759" s="52"/>
      <c r="BFO759" s="52"/>
      <c r="BFP759" s="52"/>
      <c r="BFQ759" s="52"/>
      <c r="BFR759" s="52"/>
      <c r="BFS759" s="52"/>
      <c r="BFT759" s="52"/>
      <c r="BFU759" s="52"/>
      <c r="BFV759" s="52"/>
      <c r="BFW759" s="52"/>
      <c r="BFX759" s="52"/>
      <c r="BFY759" s="52"/>
      <c r="BFZ759" s="52"/>
      <c r="BGA759" s="52"/>
      <c r="BGB759" s="52"/>
      <c r="BGC759" s="52"/>
      <c r="BGD759" s="52"/>
      <c r="BGE759" s="52"/>
      <c r="BGF759" s="52"/>
      <c r="BGG759" s="52"/>
      <c r="BGH759" s="52"/>
      <c r="BGI759" s="52"/>
      <c r="BGJ759" s="52"/>
      <c r="BGK759" s="52"/>
      <c r="BGL759" s="52"/>
      <c r="BGM759" s="52"/>
      <c r="BGN759" s="52"/>
      <c r="BGO759" s="52"/>
      <c r="BGP759" s="52"/>
      <c r="BGQ759" s="52"/>
      <c r="BGR759" s="52"/>
      <c r="BGS759" s="52"/>
      <c r="BGT759" s="52"/>
      <c r="BGU759" s="52"/>
      <c r="BGV759" s="52"/>
      <c r="BGW759" s="52"/>
      <c r="BGX759" s="52"/>
      <c r="BGY759" s="52"/>
      <c r="BGZ759" s="52"/>
      <c r="BHA759" s="52"/>
      <c r="BHB759" s="52"/>
      <c r="BHC759" s="52"/>
      <c r="BHD759" s="52"/>
      <c r="BHE759" s="52"/>
      <c r="BHF759" s="52"/>
      <c r="BHG759" s="52"/>
      <c r="BHH759" s="52"/>
      <c r="BHI759" s="52"/>
      <c r="BHJ759" s="52"/>
      <c r="BHK759" s="52"/>
      <c r="BHL759" s="52"/>
      <c r="BHM759" s="52"/>
      <c r="BHN759" s="52"/>
      <c r="BHO759" s="52"/>
      <c r="BHP759" s="52"/>
      <c r="BHQ759" s="52"/>
      <c r="BHR759" s="52"/>
      <c r="BHS759" s="52"/>
      <c r="BHT759" s="52"/>
      <c r="BHU759" s="52"/>
      <c r="BHV759" s="52"/>
      <c r="BHW759" s="52"/>
      <c r="BHX759" s="52"/>
      <c r="BHY759" s="52"/>
      <c r="BHZ759" s="52"/>
      <c r="BIA759" s="52"/>
      <c r="BIB759" s="52"/>
      <c r="BIC759" s="52"/>
      <c r="BID759" s="52"/>
      <c r="BIE759" s="52"/>
      <c r="BIF759" s="52"/>
      <c r="BIG759" s="52"/>
      <c r="BIH759" s="52"/>
      <c r="BII759" s="52"/>
      <c r="BIJ759" s="52"/>
      <c r="BIK759" s="52"/>
      <c r="BIL759" s="52"/>
      <c r="BIM759" s="52"/>
      <c r="BIN759" s="52"/>
      <c r="BIO759" s="52"/>
      <c r="BIP759" s="52"/>
      <c r="BIQ759" s="52"/>
      <c r="BIR759" s="52"/>
      <c r="BIS759" s="52"/>
      <c r="BIT759" s="52"/>
      <c r="BIU759" s="52"/>
      <c r="BIV759" s="52"/>
      <c r="BIW759" s="52"/>
      <c r="BIX759" s="52"/>
      <c r="BIY759" s="52"/>
      <c r="BIZ759" s="52"/>
      <c r="BJA759" s="52"/>
      <c r="BJB759" s="52"/>
      <c r="BJC759" s="52"/>
      <c r="BJD759" s="52"/>
      <c r="BJE759" s="52"/>
      <c r="BJF759" s="52"/>
      <c r="BJG759" s="52"/>
      <c r="BJH759" s="52"/>
      <c r="BJI759" s="52"/>
      <c r="BJJ759" s="52"/>
      <c r="BJK759" s="52"/>
      <c r="BJL759" s="52"/>
      <c r="BJM759" s="52"/>
      <c r="BJN759" s="52"/>
      <c r="BJO759" s="52"/>
      <c r="BJP759" s="52"/>
      <c r="BJQ759" s="52"/>
      <c r="BJR759" s="52"/>
      <c r="BJS759" s="52"/>
      <c r="BJT759" s="52"/>
      <c r="BJU759" s="52"/>
      <c r="BJV759" s="52"/>
      <c r="BJW759" s="52"/>
      <c r="BJX759" s="52"/>
      <c r="BJY759" s="52"/>
      <c r="BJZ759" s="52"/>
      <c r="BKA759" s="52"/>
      <c r="BKB759" s="52"/>
      <c r="BKC759" s="52"/>
      <c r="BKD759" s="52"/>
      <c r="BKE759" s="52"/>
      <c r="BKF759" s="52"/>
      <c r="BKG759" s="52"/>
      <c r="BKH759" s="52"/>
      <c r="BKI759" s="52"/>
      <c r="BKJ759" s="52"/>
      <c r="BKK759" s="52"/>
      <c r="BKL759" s="52"/>
      <c r="BKM759" s="52"/>
      <c r="BKN759" s="52"/>
      <c r="BKO759" s="52"/>
      <c r="BKP759" s="52"/>
      <c r="BKQ759" s="52"/>
      <c r="BKR759" s="52"/>
      <c r="BKS759" s="52"/>
      <c r="BKT759" s="52"/>
      <c r="BKU759" s="52"/>
      <c r="BKV759" s="52"/>
      <c r="BKW759" s="52"/>
      <c r="BKX759" s="52"/>
      <c r="BKY759" s="52"/>
      <c r="BKZ759" s="52"/>
      <c r="BLA759" s="52"/>
      <c r="BLB759" s="52"/>
      <c r="BLC759" s="52"/>
      <c r="BLD759" s="52"/>
      <c r="BLE759" s="52"/>
      <c r="BLF759" s="52"/>
      <c r="BLG759" s="52"/>
      <c r="BLH759" s="52"/>
      <c r="BLI759" s="52"/>
      <c r="BLJ759" s="52"/>
      <c r="BLK759" s="52"/>
      <c r="BLL759" s="52"/>
      <c r="BLM759" s="52"/>
      <c r="BLN759" s="52"/>
      <c r="BLO759" s="52"/>
      <c r="BLP759" s="52"/>
      <c r="BLQ759" s="52"/>
      <c r="BLR759" s="52"/>
      <c r="BLS759" s="52"/>
      <c r="BLT759" s="52"/>
      <c r="BLU759" s="52"/>
      <c r="BLV759" s="52"/>
      <c r="BLW759" s="52"/>
      <c r="BLX759" s="52"/>
      <c r="BLY759" s="52"/>
      <c r="BLZ759" s="52"/>
      <c r="BMA759" s="52"/>
      <c r="BMB759" s="52"/>
      <c r="BMC759" s="52"/>
      <c r="BMD759" s="52"/>
      <c r="BME759" s="52"/>
      <c r="BMF759" s="52"/>
      <c r="BMG759" s="52"/>
      <c r="BMH759" s="52"/>
      <c r="BMI759" s="52"/>
      <c r="BMJ759" s="52"/>
      <c r="BMK759" s="52"/>
      <c r="BML759" s="52"/>
      <c r="BMM759" s="52"/>
      <c r="BMN759" s="52"/>
      <c r="BMO759" s="52"/>
      <c r="BMP759" s="52"/>
      <c r="BMQ759" s="52"/>
      <c r="BMR759" s="52"/>
      <c r="BMS759" s="52"/>
      <c r="BMT759" s="52"/>
      <c r="BMU759" s="52"/>
      <c r="BMV759" s="52"/>
      <c r="BMW759" s="52"/>
      <c r="BMX759" s="52"/>
      <c r="BMY759" s="52"/>
      <c r="BMZ759" s="52"/>
      <c r="BNA759" s="52"/>
      <c r="BNB759" s="52"/>
      <c r="BNC759" s="52"/>
      <c r="BND759" s="52"/>
      <c r="BNE759" s="52"/>
      <c r="BNF759" s="52"/>
      <c r="BNG759" s="52"/>
      <c r="BNH759" s="52"/>
      <c r="BNI759" s="52"/>
      <c r="BNJ759" s="52"/>
      <c r="BNK759" s="52"/>
      <c r="BNL759" s="52"/>
      <c r="BNM759" s="52"/>
      <c r="BNN759" s="52"/>
      <c r="BNO759" s="52"/>
      <c r="BNP759" s="52"/>
      <c r="BNQ759" s="52"/>
      <c r="BNR759" s="52"/>
      <c r="BNS759" s="52"/>
      <c r="BNT759" s="52"/>
      <c r="BNU759" s="52"/>
      <c r="BNV759" s="52"/>
      <c r="BNW759" s="52"/>
      <c r="BNX759" s="52"/>
      <c r="BNY759" s="52"/>
      <c r="BNZ759" s="52"/>
      <c r="BOA759" s="52"/>
      <c r="BOB759" s="52"/>
      <c r="BOC759" s="52"/>
      <c r="BOD759" s="52"/>
      <c r="BOE759" s="52"/>
      <c r="BOF759" s="52"/>
      <c r="BOG759" s="52"/>
      <c r="BOH759" s="52"/>
      <c r="BOI759" s="52"/>
      <c r="BOJ759" s="52"/>
      <c r="BOK759" s="52"/>
      <c r="BOL759" s="52"/>
      <c r="BOM759" s="52"/>
      <c r="BON759" s="52"/>
      <c r="BOO759" s="52"/>
      <c r="BOP759" s="52"/>
      <c r="BOQ759" s="52"/>
      <c r="BOR759" s="52"/>
      <c r="BOS759" s="52"/>
      <c r="BOT759" s="52"/>
      <c r="BOU759" s="52"/>
      <c r="BOV759" s="52"/>
      <c r="BOW759" s="52"/>
      <c r="BOX759" s="52"/>
      <c r="BOY759" s="52"/>
      <c r="BOZ759" s="52"/>
      <c r="BPA759" s="52"/>
      <c r="BPB759" s="52"/>
      <c r="BPC759" s="52"/>
      <c r="BPD759" s="52"/>
      <c r="BPE759" s="52"/>
      <c r="BPF759" s="52"/>
      <c r="BPG759" s="52"/>
      <c r="BPH759" s="52"/>
      <c r="BPI759" s="52"/>
      <c r="BPJ759" s="52"/>
      <c r="BPK759" s="52"/>
      <c r="BPL759" s="52"/>
      <c r="BPM759" s="52"/>
      <c r="BPN759" s="52"/>
      <c r="BPO759" s="52"/>
      <c r="BPP759" s="52"/>
      <c r="BPQ759" s="52"/>
      <c r="BPR759" s="52"/>
      <c r="BPS759" s="52"/>
      <c r="BPT759" s="52"/>
      <c r="BPU759" s="52"/>
      <c r="BPV759" s="52"/>
      <c r="BPW759" s="52"/>
      <c r="BPX759" s="52"/>
      <c r="BPY759" s="52"/>
      <c r="BPZ759" s="52"/>
      <c r="BQA759" s="52"/>
      <c r="BQB759" s="52"/>
      <c r="BQC759" s="52"/>
      <c r="BQD759" s="52"/>
      <c r="BQE759" s="52"/>
      <c r="BQF759" s="52"/>
      <c r="BQG759" s="52"/>
      <c r="BQH759" s="52"/>
      <c r="BQI759" s="52"/>
      <c r="BQJ759" s="52"/>
      <c r="BQK759" s="52"/>
      <c r="BQL759" s="52"/>
      <c r="BQM759" s="52"/>
      <c r="BQN759" s="52"/>
      <c r="BQO759" s="52"/>
      <c r="BQP759" s="52"/>
      <c r="BQQ759" s="52"/>
      <c r="BQR759" s="52"/>
      <c r="BQS759" s="52"/>
      <c r="BQT759" s="52"/>
      <c r="BQU759" s="52"/>
      <c r="BQV759" s="52"/>
      <c r="BQW759" s="52"/>
      <c r="BQX759" s="52"/>
      <c r="BQY759" s="52"/>
      <c r="BQZ759" s="52"/>
      <c r="BRA759" s="52"/>
      <c r="BRB759" s="52"/>
      <c r="BRC759" s="52"/>
      <c r="BRD759" s="52"/>
      <c r="BRE759" s="52"/>
      <c r="BRF759" s="52"/>
      <c r="BRG759" s="52"/>
      <c r="BRH759" s="52"/>
      <c r="BRI759" s="52"/>
      <c r="BRJ759" s="52"/>
      <c r="BRK759" s="52"/>
      <c r="BRL759" s="52"/>
      <c r="BRM759" s="52"/>
      <c r="BRN759" s="52"/>
      <c r="BRO759" s="52"/>
      <c r="BRP759" s="52"/>
      <c r="BRQ759" s="52"/>
      <c r="BRR759" s="52"/>
      <c r="BRS759" s="52"/>
      <c r="BRT759" s="52"/>
      <c r="BRU759" s="52"/>
      <c r="BRV759" s="52"/>
      <c r="BRW759" s="52"/>
      <c r="BRX759" s="52"/>
      <c r="BRY759" s="52"/>
      <c r="BRZ759" s="52"/>
      <c r="BSA759" s="52"/>
      <c r="BSB759" s="52"/>
      <c r="BSC759" s="52"/>
      <c r="BSD759" s="52"/>
      <c r="BSE759" s="52"/>
      <c r="BSF759" s="52"/>
      <c r="BSG759" s="52"/>
      <c r="BSH759" s="52"/>
      <c r="BSI759" s="52"/>
      <c r="BSJ759" s="52"/>
      <c r="BSK759" s="52"/>
      <c r="BSL759" s="52"/>
      <c r="BSM759" s="52"/>
      <c r="BSN759" s="52"/>
      <c r="BSO759" s="52"/>
      <c r="BSP759" s="52"/>
      <c r="BSQ759" s="52"/>
      <c r="BSR759" s="52"/>
      <c r="BSS759" s="52"/>
      <c r="BST759" s="52"/>
      <c r="BSU759" s="52"/>
      <c r="BSV759" s="52"/>
      <c r="BSW759" s="52"/>
      <c r="BSX759" s="52"/>
      <c r="BSY759" s="52"/>
      <c r="BSZ759" s="52"/>
      <c r="BTA759" s="52"/>
      <c r="BTB759" s="52"/>
      <c r="BTC759" s="52"/>
      <c r="BTD759" s="52"/>
      <c r="BTE759" s="52"/>
      <c r="BTF759" s="52"/>
      <c r="BTG759" s="52"/>
      <c r="BTH759" s="52"/>
      <c r="BTI759" s="52"/>
      <c r="BTJ759" s="52"/>
      <c r="BTK759" s="52"/>
      <c r="BTL759" s="52"/>
      <c r="BTM759" s="52"/>
      <c r="BTN759" s="52"/>
      <c r="BTO759" s="52"/>
      <c r="BTP759" s="52"/>
      <c r="BTQ759" s="52"/>
      <c r="BTR759" s="52"/>
      <c r="BTS759" s="52"/>
      <c r="BTT759" s="52"/>
      <c r="BTU759" s="52"/>
      <c r="BTV759" s="52"/>
      <c r="BTW759" s="52"/>
      <c r="BTX759" s="52"/>
      <c r="BTY759" s="52"/>
      <c r="BTZ759" s="52"/>
      <c r="BUA759" s="52"/>
      <c r="BUB759" s="52"/>
      <c r="BUC759" s="52"/>
      <c r="BUD759" s="52"/>
      <c r="BUE759" s="52"/>
      <c r="BUF759" s="52"/>
      <c r="BUG759" s="52"/>
      <c r="BUH759" s="52"/>
      <c r="BUI759" s="52"/>
      <c r="BUJ759" s="52"/>
      <c r="BUK759" s="52"/>
      <c r="BUL759" s="52"/>
      <c r="BUM759" s="52"/>
      <c r="BUN759" s="52"/>
      <c r="BUO759" s="52"/>
      <c r="BUP759" s="52"/>
      <c r="BUQ759" s="52"/>
      <c r="BUR759" s="52"/>
      <c r="BUS759" s="52"/>
      <c r="BUT759" s="52"/>
      <c r="BUU759" s="52"/>
      <c r="BUV759" s="52"/>
      <c r="BUW759" s="52"/>
      <c r="BUX759" s="52"/>
      <c r="BUY759" s="52"/>
      <c r="BUZ759" s="52"/>
      <c r="BVA759" s="52"/>
      <c r="BVB759" s="52"/>
      <c r="BVC759" s="52"/>
      <c r="BVD759" s="52"/>
      <c r="BVE759" s="52"/>
      <c r="BVF759" s="52"/>
      <c r="BVG759" s="52"/>
      <c r="BVH759" s="52"/>
      <c r="BVI759" s="52"/>
      <c r="BVJ759" s="52"/>
      <c r="BVK759" s="52"/>
      <c r="BVL759" s="52"/>
      <c r="BVM759" s="52"/>
      <c r="BVN759" s="52"/>
      <c r="BVO759" s="52"/>
      <c r="BVP759" s="52"/>
      <c r="BVQ759" s="52"/>
      <c r="BVR759" s="52"/>
      <c r="BVS759" s="52"/>
      <c r="BVT759" s="52"/>
      <c r="BVU759" s="52"/>
      <c r="BVV759" s="52"/>
      <c r="BVW759" s="52"/>
      <c r="BVX759" s="52"/>
      <c r="BVY759" s="52"/>
      <c r="BVZ759" s="52"/>
      <c r="BWA759" s="52"/>
      <c r="BWB759" s="52"/>
      <c r="BWC759" s="52"/>
      <c r="BWD759" s="52"/>
      <c r="BWE759" s="52"/>
      <c r="BWF759" s="52"/>
      <c r="BWG759" s="52"/>
      <c r="BWH759" s="52"/>
      <c r="BWI759" s="52"/>
      <c r="BWJ759" s="52"/>
      <c r="BWK759" s="52"/>
      <c r="BWL759" s="52"/>
      <c r="BWM759" s="52"/>
      <c r="BWN759" s="52"/>
      <c r="BWO759" s="52"/>
      <c r="BWP759" s="52"/>
      <c r="BWQ759" s="52"/>
      <c r="BWR759" s="52"/>
      <c r="BWS759" s="52"/>
      <c r="BWT759" s="52"/>
      <c r="BWU759" s="52"/>
      <c r="BWV759" s="52"/>
      <c r="BWW759" s="52"/>
      <c r="BWX759" s="52"/>
      <c r="BWY759" s="52"/>
      <c r="BWZ759" s="52"/>
      <c r="BXA759" s="52"/>
      <c r="BXB759" s="52"/>
      <c r="BXC759" s="52"/>
      <c r="BXD759" s="52"/>
      <c r="BXE759" s="52"/>
      <c r="BXF759" s="52"/>
      <c r="BXG759" s="52"/>
      <c r="BXH759" s="52"/>
      <c r="BXI759" s="52"/>
      <c r="BXJ759" s="52"/>
      <c r="BXK759" s="52"/>
      <c r="BXL759" s="52"/>
      <c r="BXM759" s="52"/>
      <c r="BXN759" s="52"/>
      <c r="BXO759" s="52"/>
      <c r="BXP759" s="52"/>
      <c r="BXQ759" s="52"/>
      <c r="BXR759" s="52"/>
      <c r="BXS759" s="52"/>
      <c r="BXT759" s="52"/>
      <c r="BXU759" s="52"/>
      <c r="BXV759" s="52"/>
      <c r="BXW759" s="52"/>
      <c r="BXX759" s="52"/>
      <c r="BXY759" s="52"/>
      <c r="BXZ759" s="52"/>
      <c r="BYA759" s="52"/>
      <c r="BYB759" s="52"/>
      <c r="BYC759" s="52"/>
      <c r="BYD759" s="52"/>
      <c r="BYE759" s="52"/>
      <c r="BYF759" s="52"/>
      <c r="BYG759" s="52"/>
      <c r="BYH759" s="52"/>
      <c r="BYI759" s="52"/>
      <c r="BYJ759" s="52"/>
      <c r="BYK759" s="52"/>
      <c r="BYL759" s="52"/>
      <c r="BYM759" s="52"/>
      <c r="BYN759" s="52"/>
      <c r="BYO759" s="52"/>
      <c r="BYP759" s="52"/>
      <c r="BYQ759" s="52"/>
      <c r="BYR759" s="52"/>
      <c r="BYS759" s="52"/>
      <c r="BYT759" s="52"/>
      <c r="BYU759" s="52"/>
      <c r="BYV759" s="52"/>
      <c r="BYW759" s="52"/>
      <c r="BYX759" s="52"/>
      <c r="BYY759" s="52"/>
      <c r="BYZ759" s="52"/>
      <c r="BZA759" s="52"/>
      <c r="BZB759" s="52"/>
      <c r="BZC759" s="52"/>
      <c r="BZD759" s="52"/>
      <c r="BZE759" s="52"/>
      <c r="BZF759" s="52"/>
      <c r="BZG759" s="52"/>
      <c r="BZH759" s="52"/>
      <c r="BZI759" s="52"/>
      <c r="BZJ759" s="52"/>
      <c r="BZK759" s="52"/>
      <c r="BZL759" s="52"/>
      <c r="BZM759" s="52"/>
      <c r="BZN759" s="52"/>
      <c r="BZO759" s="52"/>
      <c r="BZP759" s="52"/>
      <c r="BZQ759" s="52"/>
      <c r="BZR759" s="52"/>
      <c r="BZS759" s="52"/>
      <c r="BZT759" s="52"/>
      <c r="BZU759" s="52"/>
      <c r="BZV759" s="52"/>
      <c r="BZW759" s="52"/>
      <c r="BZX759" s="52"/>
      <c r="BZY759" s="52"/>
      <c r="BZZ759" s="52"/>
      <c r="CAA759" s="52"/>
      <c r="CAB759" s="52"/>
      <c r="CAC759" s="52"/>
      <c r="CAD759" s="52"/>
      <c r="CAE759" s="52"/>
      <c r="CAF759" s="52"/>
      <c r="CAG759" s="52"/>
      <c r="CAH759" s="52"/>
      <c r="CAI759" s="52"/>
      <c r="CAJ759" s="52"/>
      <c r="CAK759" s="52"/>
      <c r="CAL759" s="52"/>
      <c r="CAM759" s="52"/>
      <c r="CAN759" s="52"/>
      <c r="CAO759" s="52"/>
      <c r="CAP759" s="52"/>
      <c r="CAQ759" s="52"/>
      <c r="CAR759" s="52"/>
      <c r="CAS759" s="52"/>
      <c r="CAT759" s="52"/>
      <c r="CAU759" s="52"/>
      <c r="CAV759" s="52"/>
      <c r="CAW759" s="52"/>
      <c r="CAX759" s="52"/>
      <c r="CAY759" s="52"/>
      <c r="CAZ759" s="52"/>
      <c r="CBA759" s="52"/>
      <c r="CBB759" s="52"/>
      <c r="CBC759" s="52"/>
      <c r="CBD759" s="52"/>
      <c r="CBE759" s="52"/>
      <c r="CBF759" s="52"/>
      <c r="CBG759" s="52"/>
      <c r="CBH759" s="52"/>
      <c r="CBI759" s="52"/>
      <c r="CBJ759" s="52"/>
      <c r="CBK759" s="52"/>
      <c r="CBL759" s="52"/>
      <c r="CBM759" s="52"/>
      <c r="CBN759" s="52"/>
      <c r="CBO759" s="52"/>
      <c r="CBP759" s="52"/>
      <c r="CBQ759" s="52"/>
      <c r="CBR759" s="52"/>
      <c r="CBS759" s="52"/>
      <c r="CBT759" s="52"/>
      <c r="CBU759" s="52"/>
      <c r="CBV759" s="52"/>
      <c r="CBW759" s="52"/>
      <c r="CBX759" s="52"/>
      <c r="CBY759" s="52"/>
      <c r="CBZ759" s="52"/>
      <c r="CCA759" s="52"/>
      <c r="CCB759" s="52"/>
      <c r="CCC759" s="52"/>
      <c r="CCD759" s="52"/>
      <c r="CCE759" s="52"/>
      <c r="CCF759" s="52"/>
      <c r="CCG759" s="52"/>
      <c r="CCH759" s="52"/>
      <c r="CCI759" s="52"/>
      <c r="CCJ759" s="52"/>
      <c r="CCK759" s="52"/>
      <c r="CCL759" s="52"/>
      <c r="CCM759" s="52"/>
      <c r="CCN759" s="52"/>
      <c r="CCO759" s="52"/>
      <c r="CCP759" s="52"/>
      <c r="CCQ759" s="52"/>
      <c r="CCR759" s="52"/>
      <c r="CCS759" s="52"/>
      <c r="CCT759" s="52"/>
      <c r="CCU759" s="52"/>
      <c r="CCV759" s="52"/>
      <c r="CCW759" s="52"/>
      <c r="CCX759" s="52"/>
      <c r="CCY759" s="52"/>
      <c r="CCZ759" s="52"/>
      <c r="CDA759" s="52"/>
      <c r="CDB759" s="52"/>
      <c r="CDC759" s="52"/>
      <c r="CDD759" s="52"/>
      <c r="CDE759" s="52"/>
      <c r="CDF759" s="52"/>
      <c r="CDG759" s="52"/>
      <c r="CDH759" s="52"/>
      <c r="CDI759" s="52"/>
      <c r="CDJ759" s="52"/>
      <c r="CDK759" s="52"/>
      <c r="CDL759" s="52"/>
      <c r="CDM759" s="52"/>
      <c r="CDN759" s="52"/>
      <c r="CDO759" s="52"/>
      <c r="CDP759" s="52"/>
      <c r="CDQ759" s="52"/>
      <c r="CDR759" s="52"/>
      <c r="CDS759" s="52"/>
      <c r="CDT759" s="52"/>
      <c r="CDU759" s="52"/>
      <c r="CDV759" s="52"/>
      <c r="CDW759" s="52"/>
      <c r="CDX759" s="52"/>
      <c r="CDY759" s="52"/>
      <c r="CDZ759" s="52"/>
      <c r="CEA759" s="52"/>
      <c r="CEB759" s="52"/>
      <c r="CEC759" s="52"/>
      <c r="CED759" s="52"/>
      <c r="CEE759" s="52"/>
      <c r="CEF759" s="52"/>
      <c r="CEG759" s="52"/>
      <c r="CEH759" s="52"/>
      <c r="CEI759" s="52"/>
      <c r="CEJ759" s="52"/>
      <c r="CEK759" s="52"/>
      <c r="CEL759" s="52"/>
      <c r="CEM759" s="52"/>
      <c r="CEN759" s="52"/>
      <c r="CEO759" s="52"/>
      <c r="CEP759" s="52"/>
      <c r="CEQ759" s="52"/>
      <c r="CER759" s="52"/>
      <c r="CES759" s="52"/>
      <c r="CET759" s="52"/>
      <c r="CEU759" s="52"/>
      <c r="CEV759" s="52"/>
      <c r="CEW759" s="52"/>
      <c r="CEX759" s="52"/>
      <c r="CEY759" s="52"/>
      <c r="CEZ759" s="52"/>
      <c r="CFA759" s="52"/>
      <c r="CFB759" s="52"/>
      <c r="CFC759" s="52"/>
      <c r="CFD759" s="52"/>
      <c r="CFE759" s="52"/>
      <c r="CFF759" s="52"/>
      <c r="CFG759" s="52"/>
      <c r="CFH759" s="52"/>
      <c r="CFI759" s="52"/>
      <c r="CFJ759" s="52"/>
      <c r="CFK759" s="52"/>
      <c r="CFL759" s="52"/>
      <c r="CFM759" s="52"/>
      <c r="CFN759" s="52"/>
      <c r="CFO759" s="52"/>
      <c r="CFP759" s="52"/>
      <c r="CFQ759" s="52"/>
      <c r="CFR759" s="52"/>
      <c r="CFS759" s="52"/>
      <c r="CFT759" s="52"/>
      <c r="CFU759" s="52"/>
      <c r="CFV759" s="52"/>
      <c r="CFW759" s="52"/>
      <c r="CFX759" s="52"/>
      <c r="CFY759" s="52"/>
      <c r="CFZ759" s="52"/>
      <c r="CGA759" s="52"/>
      <c r="CGB759" s="52"/>
      <c r="CGC759" s="52"/>
      <c r="CGD759" s="52"/>
      <c r="CGE759" s="52"/>
      <c r="CGF759" s="52"/>
      <c r="CGG759" s="52"/>
      <c r="CGH759" s="52"/>
      <c r="CGI759" s="52"/>
      <c r="CGJ759" s="52"/>
      <c r="CGK759" s="52"/>
      <c r="CGL759" s="52"/>
      <c r="CGM759" s="52"/>
      <c r="CGN759" s="52"/>
      <c r="CGO759" s="52"/>
      <c r="CGP759" s="52"/>
      <c r="CGQ759" s="52"/>
      <c r="CGR759" s="52"/>
      <c r="CGS759" s="52"/>
      <c r="CGT759" s="52"/>
      <c r="CGU759" s="52"/>
      <c r="CGV759" s="52"/>
      <c r="CGW759" s="52"/>
      <c r="CGX759" s="52"/>
      <c r="CGY759" s="52"/>
      <c r="CGZ759" s="52"/>
      <c r="CHA759" s="52"/>
      <c r="CHB759" s="52"/>
      <c r="CHC759" s="52"/>
      <c r="CHD759" s="52"/>
      <c r="CHE759" s="52"/>
      <c r="CHF759" s="52"/>
      <c r="CHG759" s="52"/>
      <c r="CHH759" s="52"/>
      <c r="CHI759" s="52"/>
      <c r="CHJ759" s="52"/>
      <c r="CHK759" s="52"/>
      <c r="CHL759" s="52"/>
      <c r="CHM759" s="52"/>
      <c r="CHN759" s="52"/>
      <c r="CHO759" s="52"/>
      <c r="CHP759" s="52"/>
      <c r="CHQ759" s="52"/>
      <c r="CHR759" s="52"/>
      <c r="CHS759" s="52"/>
      <c r="CHT759" s="52"/>
      <c r="CHU759" s="52"/>
      <c r="CHV759" s="52"/>
      <c r="CHW759" s="52"/>
      <c r="CHX759" s="52"/>
      <c r="CHY759" s="52"/>
      <c r="CHZ759" s="52"/>
      <c r="CIA759" s="52"/>
      <c r="CIB759" s="52"/>
      <c r="CIC759" s="52"/>
      <c r="CID759" s="52"/>
      <c r="CIE759" s="52"/>
      <c r="CIF759" s="52"/>
      <c r="CIG759" s="52"/>
      <c r="CIH759" s="52"/>
      <c r="CII759" s="52"/>
      <c r="CIJ759" s="52"/>
      <c r="CIK759" s="52"/>
      <c r="CIL759" s="52"/>
      <c r="CIM759" s="52"/>
      <c r="CIN759" s="52"/>
      <c r="CIO759" s="52"/>
      <c r="CIP759" s="52"/>
      <c r="CIQ759" s="52"/>
      <c r="CIR759" s="52"/>
      <c r="CIS759" s="52"/>
      <c r="CIT759" s="52"/>
      <c r="CIU759" s="52"/>
      <c r="CIV759" s="52"/>
      <c r="CIW759" s="52"/>
      <c r="CIX759" s="52"/>
      <c r="CIY759" s="52"/>
      <c r="CIZ759" s="52"/>
      <c r="CJA759" s="52"/>
      <c r="CJB759" s="52"/>
      <c r="CJC759" s="52"/>
      <c r="CJD759" s="52"/>
      <c r="CJE759" s="52"/>
      <c r="CJF759" s="52"/>
      <c r="CJG759" s="52"/>
      <c r="CJH759" s="52"/>
      <c r="CJI759" s="52"/>
      <c r="CJJ759" s="52"/>
      <c r="CJK759" s="52"/>
      <c r="CJL759" s="52"/>
      <c r="CJM759" s="52"/>
      <c r="CJN759" s="52"/>
      <c r="CJO759" s="52"/>
      <c r="CJP759" s="52"/>
      <c r="CJQ759" s="52"/>
      <c r="CJR759" s="52"/>
      <c r="CJS759" s="52"/>
      <c r="CJT759" s="52"/>
      <c r="CJU759" s="52"/>
      <c r="CJV759" s="52"/>
      <c r="CJW759" s="52"/>
      <c r="CJX759" s="52"/>
      <c r="CJY759" s="52"/>
      <c r="CJZ759" s="52"/>
      <c r="CKA759" s="52"/>
      <c r="CKB759" s="52"/>
      <c r="CKC759" s="52"/>
      <c r="CKD759" s="52"/>
      <c r="CKE759" s="52"/>
      <c r="CKF759" s="52"/>
      <c r="CKG759" s="52"/>
      <c r="CKH759" s="52"/>
      <c r="CKI759" s="52"/>
      <c r="CKJ759" s="52"/>
      <c r="CKK759" s="52"/>
      <c r="CKL759" s="52"/>
      <c r="CKM759" s="52"/>
      <c r="CKN759" s="52"/>
      <c r="CKO759" s="52"/>
      <c r="CKP759" s="52"/>
      <c r="CKQ759" s="52"/>
      <c r="CKR759" s="52"/>
      <c r="CKS759" s="52"/>
      <c r="CKT759" s="52"/>
      <c r="CKU759" s="52"/>
      <c r="CKV759" s="52"/>
      <c r="CKW759" s="52"/>
      <c r="CKX759" s="52"/>
      <c r="CKY759" s="52"/>
      <c r="CKZ759" s="52"/>
      <c r="CLA759" s="52"/>
      <c r="CLB759" s="52"/>
      <c r="CLC759" s="52"/>
      <c r="CLD759" s="52"/>
      <c r="CLE759" s="52"/>
      <c r="CLF759" s="52"/>
      <c r="CLG759" s="52"/>
      <c r="CLH759" s="52"/>
      <c r="CLI759" s="52"/>
      <c r="CLJ759" s="52"/>
      <c r="CLK759" s="52"/>
      <c r="CLL759" s="52"/>
      <c r="CLM759" s="52"/>
      <c r="CLN759" s="52"/>
      <c r="CLO759" s="52"/>
      <c r="CLP759" s="52"/>
      <c r="CLQ759" s="52"/>
      <c r="CLR759" s="52"/>
      <c r="CLS759" s="52"/>
      <c r="CLT759" s="52"/>
      <c r="CLU759" s="52"/>
      <c r="CLV759" s="52"/>
      <c r="CLW759" s="52"/>
      <c r="CLX759" s="52"/>
      <c r="CLY759" s="52"/>
      <c r="CLZ759" s="52"/>
      <c r="CMA759" s="52"/>
      <c r="CMB759" s="52"/>
      <c r="CMC759" s="52"/>
      <c r="CMD759" s="52"/>
      <c r="CME759" s="52"/>
      <c r="CMF759" s="52"/>
      <c r="CMG759" s="52"/>
      <c r="CMH759" s="52"/>
      <c r="CMI759" s="52"/>
      <c r="CMJ759" s="52"/>
      <c r="CMK759" s="52"/>
      <c r="CML759" s="52"/>
      <c r="CMM759" s="52"/>
      <c r="CMN759" s="52"/>
      <c r="CMO759" s="52"/>
      <c r="CMP759" s="52"/>
      <c r="CMQ759" s="52"/>
      <c r="CMR759" s="52"/>
      <c r="CMS759" s="52"/>
      <c r="CMT759" s="52"/>
      <c r="CMU759" s="52"/>
      <c r="CMV759" s="52"/>
      <c r="CMW759" s="52"/>
      <c r="CMX759" s="52"/>
      <c r="CMY759" s="52"/>
      <c r="CMZ759" s="52"/>
      <c r="CNA759" s="52"/>
      <c r="CNB759" s="52"/>
      <c r="CNC759" s="52"/>
      <c r="CND759" s="52"/>
      <c r="CNE759" s="52"/>
      <c r="CNF759" s="52"/>
      <c r="CNG759" s="52"/>
      <c r="CNH759" s="52"/>
      <c r="CNI759" s="52"/>
      <c r="CNJ759" s="52"/>
      <c r="CNK759" s="52"/>
      <c r="CNL759" s="52"/>
      <c r="CNM759" s="52"/>
      <c r="CNN759" s="52"/>
      <c r="CNO759" s="52"/>
      <c r="CNP759" s="52"/>
      <c r="CNQ759" s="52"/>
      <c r="CNR759" s="52"/>
      <c r="CNS759" s="52"/>
      <c r="CNT759" s="52"/>
      <c r="CNU759" s="52"/>
      <c r="CNV759" s="52"/>
      <c r="CNW759" s="52"/>
      <c r="CNX759" s="52"/>
      <c r="CNY759" s="52"/>
      <c r="CNZ759" s="52"/>
      <c r="COA759" s="52"/>
      <c r="COB759" s="52"/>
      <c r="COC759" s="52"/>
      <c r="COD759" s="52"/>
      <c r="COE759" s="52"/>
      <c r="COF759" s="52"/>
      <c r="COG759" s="52"/>
      <c r="COH759" s="52"/>
      <c r="COI759" s="52"/>
      <c r="COJ759" s="52"/>
      <c r="COK759" s="52"/>
      <c r="COL759" s="52"/>
      <c r="COM759" s="52"/>
      <c r="CON759" s="52"/>
      <c r="COO759" s="52"/>
      <c r="COP759" s="52"/>
      <c r="COQ759" s="52"/>
      <c r="COR759" s="52"/>
      <c r="COS759" s="52"/>
      <c r="COT759" s="52"/>
      <c r="COU759" s="52"/>
      <c r="COV759" s="52"/>
      <c r="COW759" s="52"/>
      <c r="COX759" s="52"/>
      <c r="COY759" s="52"/>
      <c r="COZ759" s="52"/>
      <c r="CPA759" s="52"/>
      <c r="CPB759" s="52"/>
      <c r="CPC759" s="52"/>
      <c r="CPD759" s="52"/>
      <c r="CPE759" s="52"/>
      <c r="CPF759" s="52"/>
      <c r="CPG759" s="52"/>
      <c r="CPH759" s="52"/>
      <c r="CPI759" s="52"/>
      <c r="CPJ759" s="52"/>
      <c r="CPK759" s="52"/>
      <c r="CPL759" s="52"/>
      <c r="CPM759" s="52"/>
      <c r="CPN759" s="52"/>
      <c r="CPO759" s="52"/>
      <c r="CPP759" s="52"/>
      <c r="CPQ759" s="52"/>
      <c r="CPR759" s="52"/>
      <c r="CPS759" s="52"/>
      <c r="CPT759" s="52"/>
      <c r="CPU759" s="52"/>
      <c r="CPV759" s="52"/>
      <c r="CPW759" s="52"/>
      <c r="CPX759" s="52"/>
      <c r="CPY759" s="52"/>
      <c r="CPZ759" s="52"/>
      <c r="CQA759" s="52"/>
      <c r="CQB759" s="52"/>
      <c r="CQC759" s="52"/>
      <c r="CQD759" s="52"/>
      <c r="CQE759" s="52"/>
      <c r="CQF759" s="52"/>
      <c r="CQG759" s="52"/>
      <c r="CQH759" s="52"/>
      <c r="CQI759" s="52"/>
      <c r="CQJ759" s="52"/>
      <c r="CQK759" s="52"/>
      <c r="CQL759" s="52"/>
      <c r="CQM759" s="52"/>
      <c r="CQN759" s="52"/>
      <c r="CQO759" s="52"/>
      <c r="CQP759" s="52"/>
      <c r="CQQ759" s="52"/>
      <c r="CQR759" s="52"/>
      <c r="CQS759" s="52"/>
      <c r="CQT759" s="52"/>
      <c r="CQU759" s="52"/>
      <c r="CQV759" s="52"/>
      <c r="CQW759" s="52"/>
      <c r="CQX759" s="52"/>
      <c r="CQY759" s="52"/>
      <c r="CQZ759" s="52"/>
      <c r="CRA759" s="52"/>
      <c r="CRB759" s="52"/>
      <c r="CRC759" s="52"/>
      <c r="CRD759" s="52"/>
      <c r="CRE759" s="52"/>
      <c r="CRF759" s="52"/>
      <c r="CRG759" s="52"/>
      <c r="CRH759" s="52"/>
      <c r="CRI759" s="52"/>
      <c r="CRJ759" s="52"/>
      <c r="CRK759" s="52"/>
      <c r="CRL759" s="52"/>
      <c r="CRM759" s="52"/>
      <c r="CRN759" s="52"/>
      <c r="CRO759" s="52"/>
      <c r="CRP759" s="52"/>
      <c r="CRQ759" s="52"/>
      <c r="CRR759" s="52"/>
      <c r="CRS759" s="52"/>
      <c r="CRT759" s="52"/>
      <c r="CRU759" s="52"/>
      <c r="CRV759" s="52"/>
      <c r="CRW759" s="52"/>
      <c r="CRX759" s="52"/>
      <c r="CRY759" s="52"/>
      <c r="CRZ759" s="52"/>
      <c r="CSA759" s="52"/>
      <c r="CSB759" s="52"/>
      <c r="CSC759" s="52"/>
      <c r="CSD759" s="52"/>
      <c r="CSE759" s="52"/>
      <c r="CSF759" s="52"/>
      <c r="CSG759" s="52"/>
      <c r="CSH759" s="52"/>
      <c r="CSI759" s="52"/>
      <c r="CSJ759" s="52"/>
      <c r="CSK759" s="52"/>
      <c r="CSL759" s="52"/>
      <c r="CSM759" s="52"/>
      <c r="CSN759" s="52"/>
      <c r="CSO759" s="52"/>
      <c r="CSP759" s="52"/>
      <c r="CSQ759" s="52"/>
      <c r="CSR759" s="52"/>
      <c r="CSS759" s="52"/>
      <c r="CST759" s="52"/>
      <c r="CSU759" s="52"/>
      <c r="CSV759" s="52"/>
      <c r="CSW759" s="52"/>
      <c r="CSX759" s="52"/>
      <c r="CSY759" s="52"/>
      <c r="CSZ759" s="52"/>
      <c r="CTA759" s="52"/>
      <c r="CTB759" s="52"/>
      <c r="CTC759" s="52"/>
      <c r="CTD759" s="52"/>
      <c r="CTE759" s="52"/>
      <c r="CTF759" s="52"/>
      <c r="CTG759" s="52"/>
      <c r="CTH759" s="52"/>
      <c r="CTI759" s="52"/>
      <c r="CTJ759" s="52"/>
      <c r="CTK759" s="52"/>
      <c r="CTL759" s="52"/>
      <c r="CTM759" s="52"/>
      <c r="CTN759" s="52"/>
      <c r="CTO759" s="52"/>
      <c r="CTP759" s="52"/>
      <c r="CTQ759" s="52"/>
      <c r="CTR759" s="52"/>
      <c r="CTS759" s="52"/>
      <c r="CTT759" s="52"/>
      <c r="CTU759" s="52"/>
      <c r="CTV759" s="52"/>
      <c r="CTW759" s="52"/>
      <c r="CTX759" s="52"/>
      <c r="CTY759" s="52"/>
      <c r="CTZ759" s="52"/>
      <c r="CUA759" s="52"/>
      <c r="CUB759" s="52"/>
      <c r="CUC759" s="52"/>
      <c r="CUD759" s="52"/>
      <c r="CUE759" s="52"/>
      <c r="CUF759" s="52"/>
      <c r="CUG759" s="52"/>
      <c r="CUH759" s="52"/>
      <c r="CUI759" s="52"/>
      <c r="CUJ759" s="52"/>
      <c r="CUK759" s="52"/>
      <c r="CUL759" s="52"/>
      <c r="CUM759" s="52"/>
      <c r="CUN759" s="52"/>
      <c r="CUO759" s="52"/>
      <c r="CUP759" s="52"/>
      <c r="CUQ759" s="52"/>
      <c r="CUR759" s="52"/>
      <c r="CUS759" s="52"/>
      <c r="CUT759" s="52"/>
      <c r="CUU759" s="52"/>
      <c r="CUV759" s="52"/>
      <c r="CUW759" s="52"/>
      <c r="CUX759" s="52"/>
      <c r="CUY759" s="52"/>
      <c r="CUZ759" s="52"/>
      <c r="CVA759" s="52"/>
      <c r="CVB759" s="52"/>
      <c r="CVC759" s="52"/>
      <c r="CVD759" s="52"/>
      <c r="CVE759" s="52"/>
      <c r="CVF759" s="52"/>
      <c r="CVG759" s="52"/>
      <c r="CVH759" s="52"/>
      <c r="CVI759" s="52"/>
      <c r="CVJ759" s="52"/>
      <c r="CVK759" s="52"/>
      <c r="CVL759" s="52"/>
      <c r="CVM759" s="52"/>
      <c r="CVN759" s="52"/>
      <c r="CVO759" s="52"/>
      <c r="CVP759" s="52"/>
      <c r="CVQ759" s="52"/>
      <c r="CVR759" s="52"/>
      <c r="CVS759" s="52"/>
      <c r="CVT759" s="52"/>
      <c r="CVU759" s="52"/>
      <c r="CVV759" s="52"/>
      <c r="CVW759" s="52"/>
      <c r="CVX759" s="52"/>
      <c r="CVY759" s="52"/>
      <c r="CVZ759" s="52"/>
      <c r="CWA759" s="52"/>
      <c r="CWB759" s="52"/>
      <c r="CWC759" s="52"/>
      <c r="CWD759" s="52"/>
      <c r="CWE759" s="52"/>
      <c r="CWF759" s="52"/>
      <c r="CWG759" s="52"/>
      <c r="CWH759" s="52"/>
      <c r="CWI759" s="52"/>
      <c r="CWJ759" s="52"/>
      <c r="CWK759" s="52"/>
      <c r="CWL759" s="52"/>
      <c r="CWM759" s="52"/>
      <c r="CWN759" s="52"/>
      <c r="CWO759" s="52"/>
      <c r="CWP759" s="52"/>
      <c r="CWQ759" s="52"/>
      <c r="CWR759" s="52"/>
      <c r="CWS759" s="52"/>
      <c r="CWT759" s="52"/>
      <c r="CWU759" s="52"/>
      <c r="CWV759" s="52"/>
      <c r="CWW759" s="52"/>
      <c r="CWX759" s="52"/>
      <c r="CWY759" s="52"/>
      <c r="CWZ759" s="52"/>
      <c r="CXA759" s="52"/>
      <c r="CXB759" s="52"/>
      <c r="CXC759" s="52"/>
      <c r="CXD759" s="52"/>
      <c r="CXE759" s="52"/>
      <c r="CXF759" s="52"/>
      <c r="CXG759" s="52"/>
      <c r="CXH759" s="52"/>
      <c r="CXI759" s="52"/>
      <c r="CXJ759" s="52"/>
      <c r="CXK759" s="52"/>
      <c r="CXL759" s="52"/>
      <c r="CXM759" s="52"/>
      <c r="CXN759" s="52"/>
      <c r="CXO759" s="52"/>
      <c r="CXP759" s="52"/>
      <c r="CXQ759" s="52"/>
      <c r="CXR759" s="52"/>
      <c r="CXS759" s="52"/>
      <c r="CXT759" s="52"/>
      <c r="CXU759" s="52"/>
      <c r="CXV759" s="52"/>
      <c r="CXW759" s="52"/>
      <c r="CXX759" s="52"/>
      <c r="CXY759" s="52"/>
      <c r="CXZ759" s="52"/>
      <c r="CYA759" s="52"/>
      <c r="CYB759" s="52"/>
      <c r="CYC759" s="52"/>
      <c r="CYD759" s="52"/>
      <c r="CYE759" s="52"/>
      <c r="CYF759" s="52"/>
      <c r="CYG759" s="52"/>
      <c r="CYH759" s="52"/>
      <c r="CYI759" s="52"/>
      <c r="CYJ759" s="52"/>
      <c r="CYK759" s="52"/>
      <c r="CYL759" s="52"/>
      <c r="CYM759" s="52"/>
      <c r="CYN759" s="52"/>
      <c r="CYO759" s="52"/>
      <c r="CYP759" s="52"/>
      <c r="CYQ759" s="52"/>
      <c r="CYR759" s="52"/>
      <c r="CYS759" s="52"/>
      <c r="CYT759" s="52"/>
      <c r="CYU759" s="52"/>
      <c r="CYV759" s="52"/>
      <c r="CYW759" s="52"/>
      <c r="CYX759" s="52"/>
      <c r="CYY759" s="52"/>
      <c r="CYZ759" s="52"/>
      <c r="CZA759" s="52"/>
      <c r="CZB759" s="52"/>
      <c r="CZC759" s="52"/>
      <c r="CZD759" s="52"/>
      <c r="CZE759" s="52"/>
      <c r="CZF759" s="52"/>
      <c r="CZG759" s="52"/>
      <c r="CZH759" s="52"/>
      <c r="CZI759" s="52"/>
      <c r="CZJ759" s="52"/>
      <c r="CZK759" s="52"/>
      <c r="CZL759" s="52"/>
      <c r="CZM759" s="52"/>
      <c r="CZN759" s="52"/>
      <c r="CZO759" s="52"/>
      <c r="CZP759" s="52"/>
      <c r="CZQ759" s="52"/>
      <c r="CZR759" s="52"/>
      <c r="CZS759" s="52"/>
      <c r="CZT759" s="52"/>
      <c r="CZU759" s="52"/>
      <c r="CZV759" s="52"/>
      <c r="CZW759" s="52"/>
      <c r="CZX759" s="52"/>
      <c r="CZY759" s="52"/>
      <c r="CZZ759" s="52"/>
      <c r="DAA759" s="52"/>
      <c r="DAB759" s="52"/>
      <c r="DAC759" s="52"/>
      <c r="DAD759" s="52"/>
      <c r="DAE759" s="52"/>
      <c r="DAF759" s="52"/>
      <c r="DAG759" s="52"/>
      <c r="DAH759" s="52"/>
      <c r="DAI759" s="52"/>
      <c r="DAJ759" s="52"/>
      <c r="DAK759" s="52"/>
      <c r="DAL759" s="52"/>
      <c r="DAM759" s="52"/>
      <c r="DAN759" s="52"/>
      <c r="DAO759" s="52"/>
      <c r="DAP759" s="52"/>
      <c r="DAQ759" s="52"/>
      <c r="DAR759" s="52"/>
      <c r="DAS759" s="52"/>
      <c r="DAT759" s="52"/>
      <c r="DAU759" s="52"/>
      <c r="DAV759" s="52"/>
      <c r="DAW759" s="52"/>
      <c r="DAX759" s="52"/>
      <c r="DAY759" s="52"/>
      <c r="DAZ759" s="52"/>
      <c r="DBA759" s="52"/>
      <c r="DBB759" s="52"/>
      <c r="DBC759" s="52"/>
      <c r="DBD759" s="52"/>
      <c r="DBE759" s="52"/>
      <c r="DBF759" s="52"/>
      <c r="DBG759" s="52"/>
      <c r="DBH759" s="52"/>
      <c r="DBI759" s="52"/>
      <c r="DBJ759" s="52"/>
      <c r="DBK759" s="52"/>
      <c r="DBL759" s="52"/>
      <c r="DBM759" s="52"/>
      <c r="DBN759" s="52"/>
      <c r="DBO759" s="52"/>
      <c r="DBP759" s="52"/>
      <c r="DBQ759" s="52"/>
      <c r="DBR759" s="52"/>
      <c r="DBS759" s="52"/>
      <c r="DBT759" s="52"/>
      <c r="DBU759" s="52"/>
      <c r="DBV759" s="52"/>
      <c r="DBW759" s="52"/>
      <c r="DBX759" s="52"/>
      <c r="DBY759" s="52"/>
      <c r="DBZ759" s="52"/>
      <c r="DCA759" s="52"/>
      <c r="DCB759" s="52"/>
      <c r="DCC759" s="52"/>
      <c r="DCD759" s="52"/>
      <c r="DCE759" s="52"/>
      <c r="DCF759" s="52"/>
      <c r="DCG759" s="52"/>
      <c r="DCH759" s="52"/>
      <c r="DCI759" s="52"/>
      <c r="DCJ759" s="52"/>
      <c r="DCK759" s="52"/>
      <c r="DCL759" s="52"/>
      <c r="DCM759" s="52"/>
      <c r="DCN759" s="52"/>
      <c r="DCO759" s="52"/>
      <c r="DCP759" s="52"/>
      <c r="DCQ759" s="52"/>
      <c r="DCR759" s="52"/>
      <c r="DCS759" s="52"/>
      <c r="DCT759" s="52"/>
      <c r="DCU759" s="52"/>
      <c r="DCV759" s="52"/>
      <c r="DCW759" s="52"/>
      <c r="DCX759" s="52"/>
      <c r="DCY759" s="52"/>
      <c r="DCZ759" s="52"/>
      <c r="DDA759" s="52"/>
      <c r="DDB759" s="52"/>
      <c r="DDC759" s="52"/>
      <c r="DDD759" s="52"/>
      <c r="DDE759" s="52"/>
      <c r="DDF759" s="52"/>
      <c r="DDG759" s="52"/>
      <c r="DDH759" s="52"/>
      <c r="DDI759" s="52"/>
      <c r="DDJ759" s="52"/>
      <c r="DDK759" s="52"/>
      <c r="DDL759" s="52"/>
      <c r="DDM759" s="52"/>
      <c r="DDN759" s="52"/>
      <c r="DDO759" s="52"/>
      <c r="DDP759" s="52"/>
      <c r="DDQ759" s="52"/>
      <c r="DDR759" s="52"/>
      <c r="DDS759" s="52"/>
      <c r="DDT759" s="52"/>
      <c r="DDU759" s="52"/>
      <c r="DDV759" s="52"/>
      <c r="DDW759" s="52"/>
      <c r="DDX759" s="52"/>
      <c r="DDY759" s="52"/>
      <c r="DDZ759" s="52"/>
      <c r="DEA759" s="52"/>
      <c r="DEB759" s="52"/>
      <c r="DEC759" s="52"/>
      <c r="DED759" s="52"/>
      <c r="DEE759" s="52"/>
      <c r="DEF759" s="52"/>
      <c r="DEG759" s="52"/>
      <c r="DEH759" s="52"/>
      <c r="DEI759" s="52"/>
      <c r="DEJ759" s="52"/>
      <c r="DEK759" s="52"/>
      <c r="DEL759" s="52"/>
      <c r="DEM759" s="52"/>
      <c r="DEN759" s="52"/>
      <c r="DEO759" s="52"/>
      <c r="DEP759" s="52"/>
      <c r="DEQ759" s="52"/>
      <c r="DER759" s="52"/>
      <c r="DES759" s="52"/>
      <c r="DET759" s="52"/>
      <c r="DEU759" s="52"/>
      <c r="DEV759" s="52"/>
      <c r="DEW759" s="52"/>
      <c r="DEX759" s="52"/>
      <c r="DEY759" s="52"/>
      <c r="DEZ759" s="52"/>
      <c r="DFA759" s="52"/>
      <c r="DFB759" s="52"/>
      <c r="DFC759" s="52"/>
      <c r="DFD759" s="52"/>
      <c r="DFE759" s="52"/>
      <c r="DFF759" s="52"/>
      <c r="DFG759" s="52"/>
      <c r="DFH759" s="52"/>
      <c r="DFI759" s="52"/>
      <c r="DFJ759" s="52"/>
      <c r="DFK759" s="52"/>
      <c r="DFL759" s="52"/>
      <c r="DFM759" s="52"/>
      <c r="DFN759" s="52"/>
      <c r="DFO759" s="52"/>
      <c r="DFP759" s="52"/>
      <c r="DFQ759" s="52"/>
      <c r="DFR759" s="52"/>
      <c r="DFS759" s="52"/>
      <c r="DFT759" s="52"/>
      <c r="DFU759" s="52"/>
      <c r="DFV759" s="52"/>
      <c r="DFW759" s="52"/>
      <c r="DFX759" s="52"/>
      <c r="DFY759" s="52"/>
      <c r="DFZ759" s="52"/>
      <c r="DGA759" s="52"/>
      <c r="DGB759" s="52"/>
      <c r="DGC759" s="52"/>
      <c r="DGD759" s="52"/>
      <c r="DGE759" s="52"/>
      <c r="DGF759" s="52"/>
      <c r="DGG759" s="52"/>
      <c r="DGH759" s="52"/>
      <c r="DGI759" s="52"/>
      <c r="DGJ759" s="52"/>
      <c r="DGK759" s="52"/>
      <c r="DGL759" s="52"/>
      <c r="DGM759" s="52"/>
      <c r="DGN759" s="52"/>
      <c r="DGO759" s="52"/>
      <c r="DGP759" s="52"/>
      <c r="DGQ759" s="52"/>
      <c r="DGR759" s="52"/>
      <c r="DGS759" s="52"/>
      <c r="DGT759" s="52"/>
      <c r="DGU759" s="52"/>
      <c r="DGV759" s="52"/>
      <c r="DGW759" s="52"/>
      <c r="DGX759" s="52"/>
      <c r="DGY759" s="52"/>
      <c r="DGZ759" s="52"/>
      <c r="DHA759" s="52"/>
      <c r="DHB759" s="52"/>
      <c r="DHC759" s="52"/>
      <c r="DHD759" s="52"/>
      <c r="DHE759" s="52"/>
      <c r="DHF759" s="52"/>
      <c r="DHG759" s="52"/>
      <c r="DHH759" s="52"/>
      <c r="DHI759" s="52"/>
      <c r="DHJ759" s="52"/>
      <c r="DHK759" s="52"/>
      <c r="DHL759" s="52"/>
      <c r="DHM759" s="52"/>
      <c r="DHN759" s="52"/>
      <c r="DHO759" s="52"/>
      <c r="DHP759" s="52"/>
      <c r="DHQ759" s="52"/>
      <c r="DHR759" s="52"/>
      <c r="DHS759" s="52"/>
      <c r="DHT759" s="52"/>
      <c r="DHU759" s="52"/>
      <c r="DHV759" s="52"/>
      <c r="DHW759" s="52"/>
      <c r="DHX759" s="52"/>
      <c r="DHY759" s="52"/>
      <c r="DHZ759" s="52"/>
      <c r="DIA759" s="52"/>
      <c r="DIB759" s="52"/>
      <c r="DIC759" s="52"/>
      <c r="DID759" s="52"/>
      <c r="DIE759" s="52"/>
      <c r="DIF759" s="52"/>
      <c r="DIG759" s="52"/>
      <c r="DIH759" s="52"/>
      <c r="DII759" s="52"/>
      <c r="DIJ759" s="52"/>
      <c r="DIK759" s="52"/>
      <c r="DIL759" s="52"/>
      <c r="DIM759" s="52"/>
      <c r="DIN759" s="52"/>
      <c r="DIO759" s="52"/>
      <c r="DIP759" s="52"/>
      <c r="DIQ759" s="52"/>
      <c r="DIR759" s="52"/>
      <c r="DIS759" s="52"/>
      <c r="DIT759" s="52"/>
      <c r="DIU759" s="52"/>
      <c r="DIV759" s="52"/>
      <c r="DIW759" s="52"/>
      <c r="DIX759" s="52"/>
      <c r="DIY759" s="52"/>
      <c r="DIZ759" s="52"/>
      <c r="DJA759" s="52"/>
      <c r="DJB759" s="52"/>
      <c r="DJC759" s="52"/>
      <c r="DJD759" s="52"/>
      <c r="DJE759" s="52"/>
      <c r="DJF759" s="52"/>
      <c r="DJG759" s="52"/>
      <c r="DJH759" s="52"/>
      <c r="DJI759" s="52"/>
      <c r="DJJ759" s="52"/>
      <c r="DJK759" s="52"/>
      <c r="DJL759" s="52"/>
      <c r="DJM759" s="52"/>
      <c r="DJN759" s="52"/>
      <c r="DJO759" s="52"/>
      <c r="DJP759" s="52"/>
      <c r="DJQ759" s="52"/>
      <c r="DJR759" s="52"/>
      <c r="DJS759" s="52"/>
      <c r="DJT759" s="52"/>
      <c r="DJU759" s="52"/>
      <c r="DJV759" s="52"/>
      <c r="DJW759" s="52"/>
      <c r="DJX759" s="52"/>
      <c r="DJY759" s="52"/>
      <c r="DJZ759" s="52"/>
      <c r="DKA759" s="52"/>
      <c r="DKB759" s="52"/>
      <c r="DKC759" s="52"/>
      <c r="DKD759" s="52"/>
      <c r="DKE759" s="52"/>
      <c r="DKF759" s="52"/>
      <c r="DKG759" s="52"/>
      <c r="DKH759" s="52"/>
      <c r="DKI759" s="52"/>
      <c r="DKJ759" s="52"/>
      <c r="DKK759" s="52"/>
      <c r="DKL759" s="52"/>
      <c r="DKM759" s="52"/>
      <c r="DKN759" s="52"/>
      <c r="DKO759" s="52"/>
      <c r="DKP759" s="52"/>
      <c r="DKQ759" s="52"/>
      <c r="DKR759" s="52"/>
      <c r="DKS759" s="52"/>
      <c r="DKT759" s="52"/>
      <c r="DKU759" s="52"/>
      <c r="DKV759" s="52"/>
      <c r="DKW759" s="52"/>
      <c r="DKX759" s="52"/>
      <c r="DKY759" s="52"/>
      <c r="DKZ759" s="52"/>
      <c r="DLA759" s="52"/>
      <c r="DLB759" s="52"/>
      <c r="DLC759" s="52"/>
      <c r="DLD759" s="52"/>
      <c r="DLE759" s="52"/>
      <c r="DLF759" s="52"/>
      <c r="DLG759" s="52"/>
      <c r="DLH759" s="52"/>
      <c r="DLI759" s="52"/>
      <c r="DLJ759" s="52"/>
      <c r="DLK759" s="52"/>
      <c r="DLL759" s="52"/>
      <c r="DLM759" s="52"/>
      <c r="DLN759" s="52"/>
      <c r="DLO759" s="52"/>
      <c r="DLP759" s="52"/>
      <c r="DLQ759" s="52"/>
      <c r="DLR759" s="52"/>
      <c r="DLS759" s="52"/>
      <c r="DLT759" s="52"/>
      <c r="DLU759" s="52"/>
      <c r="DLV759" s="52"/>
      <c r="DLW759" s="52"/>
      <c r="DLX759" s="52"/>
      <c r="DLY759" s="52"/>
      <c r="DLZ759" s="52"/>
      <c r="DMA759" s="52"/>
      <c r="DMB759" s="52"/>
      <c r="DMC759" s="52"/>
      <c r="DMD759" s="52"/>
      <c r="DME759" s="52"/>
      <c r="DMF759" s="52"/>
      <c r="DMG759" s="52"/>
      <c r="DMH759" s="52"/>
      <c r="DMI759" s="52"/>
      <c r="DMJ759" s="52"/>
      <c r="DMK759" s="52"/>
      <c r="DML759" s="52"/>
      <c r="DMM759" s="52"/>
      <c r="DMN759" s="52"/>
      <c r="DMO759" s="52"/>
      <c r="DMP759" s="52"/>
      <c r="DMQ759" s="52"/>
      <c r="DMR759" s="52"/>
      <c r="DMS759" s="52"/>
      <c r="DMT759" s="52"/>
      <c r="DMU759" s="52"/>
      <c r="DMV759" s="52"/>
      <c r="DMW759" s="52"/>
      <c r="DMX759" s="52"/>
      <c r="DMY759" s="52"/>
      <c r="DMZ759" s="52"/>
      <c r="DNA759" s="52"/>
      <c r="DNB759" s="52"/>
      <c r="DNC759" s="52"/>
      <c r="DND759" s="52"/>
      <c r="DNE759" s="52"/>
      <c r="DNF759" s="52"/>
      <c r="DNG759" s="52"/>
      <c r="DNH759" s="52"/>
      <c r="DNI759" s="52"/>
      <c r="DNJ759" s="52"/>
      <c r="DNK759" s="52"/>
      <c r="DNL759" s="52"/>
      <c r="DNM759" s="52"/>
      <c r="DNN759" s="52"/>
      <c r="DNO759" s="52"/>
      <c r="DNP759" s="52"/>
      <c r="DNQ759" s="52"/>
      <c r="DNR759" s="52"/>
      <c r="DNS759" s="52"/>
      <c r="DNT759" s="52"/>
      <c r="DNU759" s="52"/>
      <c r="DNV759" s="52"/>
      <c r="DNW759" s="52"/>
      <c r="DNX759" s="52"/>
      <c r="DNY759" s="52"/>
      <c r="DNZ759" s="52"/>
      <c r="DOA759" s="52"/>
      <c r="DOB759" s="52"/>
      <c r="DOC759" s="52"/>
      <c r="DOD759" s="52"/>
      <c r="DOE759" s="52"/>
      <c r="DOF759" s="52"/>
      <c r="DOG759" s="52"/>
      <c r="DOH759" s="52"/>
      <c r="DOI759" s="52"/>
      <c r="DOJ759" s="52"/>
      <c r="DOK759" s="52"/>
      <c r="DOL759" s="52"/>
      <c r="DOM759" s="52"/>
      <c r="DON759" s="52"/>
      <c r="DOO759" s="52"/>
      <c r="DOP759" s="52"/>
      <c r="DOQ759" s="52"/>
      <c r="DOR759" s="52"/>
      <c r="DOS759" s="52"/>
      <c r="DOT759" s="52"/>
      <c r="DOU759" s="52"/>
      <c r="DOV759" s="52"/>
      <c r="DOW759" s="52"/>
      <c r="DOX759" s="52"/>
      <c r="DOY759" s="52"/>
      <c r="DOZ759" s="52"/>
      <c r="DPA759" s="52"/>
      <c r="DPB759" s="52"/>
      <c r="DPC759" s="52"/>
      <c r="DPD759" s="52"/>
      <c r="DPE759" s="52"/>
      <c r="DPF759" s="52"/>
      <c r="DPG759" s="52"/>
      <c r="DPH759" s="52"/>
      <c r="DPI759" s="52"/>
      <c r="DPJ759" s="52"/>
      <c r="DPK759" s="52"/>
      <c r="DPL759" s="52"/>
      <c r="DPM759" s="52"/>
      <c r="DPN759" s="52"/>
      <c r="DPO759" s="52"/>
      <c r="DPP759" s="52"/>
      <c r="DPQ759" s="52"/>
      <c r="DPR759" s="52"/>
      <c r="DPS759" s="52"/>
      <c r="DPT759" s="52"/>
      <c r="DPU759" s="52"/>
      <c r="DPV759" s="52"/>
      <c r="DPW759" s="52"/>
      <c r="DPX759" s="52"/>
      <c r="DPY759" s="52"/>
      <c r="DPZ759" s="52"/>
      <c r="DQA759" s="52"/>
      <c r="DQB759" s="52"/>
      <c r="DQC759" s="52"/>
      <c r="DQD759" s="52"/>
      <c r="DQE759" s="52"/>
      <c r="DQF759" s="52"/>
      <c r="DQG759" s="52"/>
      <c r="DQH759" s="52"/>
      <c r="DQI759" s="52"/>
      <c r="DQJ759" s="52"/>
      <c r="DQK759" s="52"/>
      <c r="DQL759" s="52"/>
      <c r="DQM759" s="52"/>
      <c r="DQN759" s="52"/>
      <c r="DQO759" s="52"/>
      <c r="DQP759" s="52"/>
      <c r="DQQ759" s="52"/>
      <c r="DQR759" s="52"/>
      <c r="DQS759" s="52"/>
      <c r="DQT759" s="52"/>
      <c r="DQU759" s="52"/>
      <c r="DQV759" s="52"/>
      <c r="DQW759" s="52"/>
      <c r="DQX759" s="52"/>
      <c r="DQY759" s="52"/>
      <c r="DQZ759" s="52"/>
      <c r="DRA759" s="52"/>
      <c r="DRB759" s="52"/>
      <c r="DRC759" s="52"/>
      <c r="DRD759" s="52"/>
      <c r="DRE759" s="52"/>
      <c r="DRF759" s="52"/>
      <c r="DRG759" s="52"/>
      <c r="DRH759" s="52"/>
      <c r="DRI759" s="52"/>
      <c r="DRJ759" s="52"/>
      <c r="DRK759" s="52"/>
      <c r="DRL759" s="52"/>
      <c r="DRM759" s="52"/>
      <c r="DRN759" s="52"/>
      <c r="DRO759" s="52"/>
      <c r="DRP759" s="52"/>
      <c r="DRQ759" s="52"/>
      <c r="DRR759" s="52"/>
      <c r="DRS759" s="52"/>
      <c r="DRT759" s="52"/>
      <c r="DRU759" s="52"/>
      <c r="DRV759" s="52"/>
      <c r="DRW759" s="52"/>
      <c r="DRX759" s="52"/>
      <c r="DRY759" s="52"/>
      <c r="DRZ759" s="52"/>
      <c r="DSA759" s="52"/>
      <c r="DSB759" s="52"/>
      <c r="DSC759" s="52"/>
      <c r="DSD759" s="52"/>
      <c r="DSE759" s="52"/>
      <c r="DSF759" s="52"/>
      <c r="DSG759" s="52"/>
      <c r="DSH759" s="52"/>
      <c r="DSI759" s="52"/>
      <c r="DSJ759" s="52"/>
      <c r="DSK759" s="52"/>
      <c r="DSL759" s="52"/>
      <c r="DSM759" s="52"/>
      <c r="DSN759" s="52"/>
      <c r="DSO759" s="52"/>
      <c r="DSP759" s="52"/>
      <c r="DSQ759" s="52"/>
      <c r="DSR759" s="52"/>
      <c r="DSS759" s="52"/>
      <c r="DST759" s="52"/>
      <c r="DSU759" s="52"/>
      <c r="DSV759" s="52"/>
      <c r="DSW759" s="52"/>
      <c r="DSX759" s="52"/>
      <c r="DSY759" s="52"/>
      <c r="DSZ759" s="52"/>
      <c r="DTA759" s="52"/>
      <c r="DTB759" s="52"/>
      <c r="DTC759" s="52"/>
      <c r="DTD759" s="52"/>
      <c r="DTE759" s="52"/>
      <c r="DTF759" s="52"/>
      <c r="DTG759" s="52"/>
      <c r="DTH759" s="52"/>
      <c r="DTI759" s="52"/>
      <c r="DTJ759" s="52"/>
      <c r="DTK759" s="52"/>
      <c r="DTL759" s="52"/>
      <c r="DTM759" s="52"/>
      <c r="DTN759" s="52"/>
      <c r="DTO759" s="52"/>
      <c r="DTP759" s="52"/>
      <c r="DTQ759" s="52"/>
      <c r="DTR759" s="52"/>
      <c r="DTS759" s="52"/>
      <c r="DTT759" s="52"/>
      <c r="DTU759" s="52"/>
      <c r="DTV759" s="52"/>
      <c r="DTW759" s="52"/>
      <c r="DTX759" s="52"/>
      <c r="DTY759" s="52"/>
      <c r="DTZ759" s="52"/>
      <c r="DUA759" s="52"/>
      <c r="DUB759" s="52"/>
      <c r="DUC759" s="52"/>
      <c r="DUD759" s="52"/>
      <c r="DUE759" s="52"/>
      <c r="DUF759" s="52"/>
      <c r="DUG759" s="52"/>
      <c r="DUH759" s="52"/>
      <c r="DUI759" s="52"/>
      <c r="DUJ759" s="52"/>
      <c r="DUK759" s="52"/>
      <c r="DUL759" s="52"/>
      <c r="DUM759" s="52"/>
      <c r="DUN759" s="52"/>
      <c r="DUO759" s="52"/>
      <c r="DUP759" s="52"/>
      <c r="DUQ759" s="52"/>
      <c r="DUR759" s="52"/>
      <c r="DUS759" s="52"/>
      <c r="DUT759" s="52"/>
      <c r="DUU759" s="52"/>
      <c r="DUV759" s="52"/>
      <c r="DUW759" s="52"/>
      <c r="DUX759" s="52"/>
      <c r="DUY759" s="52"/>
      <c r="DUZ759" s="52"/>
      <c r="DVA759" s="52"/>
      <c r="DVB759" s="52"/>
      <c r="DVC759" s="52"/>
      <c r="DVD759" s="52"/>
      <c r="DVE759" s="52"/>
      <c r="DVF759" s="52"/>
      <c r="DVG759" s="52"/>
      <c r="DVH759" s="52"/>
      <c r="DVI759" s="52"/>
      <c r="DVJ759" s="52"/>
      <c r="DVK759" s="52"/>
      <c r="DVL759" s="52"/>
      <c r="DVM759" s="52"/>
      <c r="DVN759" s="52"/>
      <c r="DVO759" s="52"/>
      <c r="DVP759" s="52"/>
      <c r="DVQ759" s="52"/>
      <c r="DVR759" s="52"/>
      <c r="DVS759" s="52"/>
      <c r="DVT759" s="52"/>
      <c r="DVU759" s="52"/>
      <c r="DVV759" s="52"/>
      <c r="DVW759" s="52"/>
      <c r="DVX759" s="52"/>
      <c r="DVY759" s="52"/>
      <c r="DVZ759" s="52"/>
      <c r="DWA759" s="52"/>
      <c r="DWB759" s="52"/>
      <c r="DWC759" s="52"/>
      <c r="DWD759" s="52"/>
      <c r="DWE759" s="52"/>
      <c r="DWF759" s="52"/>
      <c r="DWG759" s="52"/>
      <c r="DWH759" s="52"/>
      <c r="DWI759" s="52"/>
      <c r="DWJ759" s="52"/>
      <c r="DWK759" s="52"/>
      <c r="DWL759" s="52"/>
      <c r="DWM759" s="52"/>
      <c r="DWN759" s="52"/>
      <c r="DWO759" s="52"/>
      <c r="DWP759" s="52"/>
      <c r="DWQ759" s="52"/>
      <c r="DWR759" s="52"/>
      <c r="DWS759" s="52"/>
      <c r="DWT759" s="52"/>
      <c r="DWU759" s="52"/>
      <c r="DWV759" s="52"/>
      <c r="DWW759" s="52"/>
      <c r="DWX759" s="52"/>
      <c r="DWY759" s="52"/>
      <c r="DWZ759" s="52"/>
      <c r="DXA759" s="52"/>
      <c r="DXB759" s="52"/>
      <c r="DXC759" s="52"/>
      <c r="DXD759" s="52"/>
      <c r="DXE759" s="52"/>
      <c r="DXF759" s="52"/>
      <c r="DXG759" s="52"/>
      <c r="DXH759" s="52"/>
      <c r="DXI759" s="52"/>
      <c r="DXJ759" s="52"/>
      <c r="DXK759" s="52"/>
      <c r="DXL759" s="52"/>
      <c r="DXM759" s="52"/>
      <c r="DXN759" s="52"/>
      <c r="DXO759" s="52"/>
      <c r="DXP759" s="52"/>
      <c r="DXQ759" s="52"/>
      <c r="DXR759" s="52"/>
      <c r="DXS759" s="52"/>
      <c r="DXT759" s="52"/>
      <c r="DXU759" s="52"/>
      <c r="DXV759" s="52"/>
      <c r="DXW759" s="52"/>
      <c r="DXX759" s="52"/>
      <c r="DXY759" s="52"/>
      <c r="DXZ759" s="52"/>
      <c r="DYA759" s="52"/>
      <c r="DYB759" s="52"/>
      <c r="DYC759" s="52"/>
      <c r="DYD759" s="52"/>
      <c r="DYE759" s="52"/>
      <c r="DYF759" s="52"/>
      <c r="DYG759" s="52"/>
      <c r="DYH759" s="52"/>
      <c r="DYI759" s="52"/>
      <c r="DYJ759" s="52"/>
      <c r="DYK759" s="52"/>
      <c r="DYL759" s="52"/>
      <c r="DYM759" s="52"/>
      <c r="DYN759" s="52"/>
      <c r="DYO759" s="52"/>
      <c r="DYP759" s="52"/>
      <c r="DYQ759" s="52"/>
      <c r="DYR759" s="52"/>
      <c r="DYS759" s="52"/>
      <c r="DYT759" s="52"/>
      <c r="DYU759" s="52"/>
      <c r="DYV759" s="52"/>
      <c r="DYW759" s="52"/>
      <c r="DYX759" s="52"/>
      <c r="DYY759" s="52"/>
      <c r="DYZ759" s="52"/>
      <c r="DZA759" s="52"/>
      <c r="DZB759" s="52"/>
      <c r="DZC759" s="52"/>
      <c r="DZD759" s="52"/>
      <c r="DZE759" s="52"/>
      <c r="DZF759" s="52"/>
      <c r="DZG759" s="52"/>
      <c r="DZH759" s="52"/>
      <c r="DZI759" s="52"/>
      <c r="DZJ759" s="52"/>
      <c r="DZK759" s="52"/>
      <c r="DZL759" s="52"/>
      <c r="DZM759" s="52"/>
      <c r="DZN759" s="52"/>
      <c r="DZO759" s="52"/>
      <c r="DZP759" s="52"/>
      <c r="DZQ759" s="52"/>
      <c r="DZR759" s="52"/>
      <c r="DZS759" s="52"/>
      <c r="DZT759" s="52"/>
      <c r="DZU759" s="52"/>
      <c r="DZV759" s="52"/>
      <c r="DZW759" s="52"/>
      <c r="DZX759" s="52"/>
      <c r="DZY759" s="52"/>
      <c r="DZZ759" s="52"/>
      <c r="EAA759" s="52"/>
      <c r="EAB759" s="52"/>
      <c r="EAC759" s="52"/>
      <c r="EAD759" s="52"/>
      <c r="EAE759" s="52"/>
      <c r="EAF759" s="52"/>
      <c r="EAG759" s="52"/>
      <c r="EAH759" s="52"/>
      <c r="EAI759" s="52"/>
      <c r="EAJ759" s="52"/>
      <c r="EAK759" s="52"/>
      <c r="EAL759" s="52"/>
      <c r="EAM759" s="52"/>
      <c r="EAN759" s="52"/>
      <c r="EAO759" s="52"/>
      <c r="EAP759" s="52"/>
      <c r="EAQ759" s="52"/>
      <c r="EAR759" s="52"/>
      <c r="EAS759" s="52"/>
      <c r="EAT759" s="52"/>
      <c r="EAU759" s="52"/>
      <c r="EAV759" s="52"/>
      <c r="EAW759" s="52"/>
      <c r="EAX759" s="52"/>
      <c r="EAY759" s="52"/>
      <c r="EAZ759" s="52"/>
      <c r="EBA759" s="52"/>
      <c r="EBB759" s="52"/>
      <c r="EBC759" s="52"/>
      <c r="EBD759" s="52"/>
      <c r="EBE759" s="52"/>
      <c r="EBF759" s="52"/>
      <c r="EBG759" s="52"/>
      <c r="EBH759" s="52"/>
      <c r="EBI759" s="52"/>
      <c r="EBJ759" s="52"/>
      <c r="EBK759" s="52"/>
      <c r="EBL759" s="52"/>
      <c r="EBM759" s="52"/>
      <c r="EBN759" s="52"/>
      <c r="EBO759" s="52"/>
      <c r="EBP759" s="52"/>
      <c r="EBQ759" s="52"/>
      <c r="EBR759" s="52"/>
      <c r="EBS759" s="52"/>
      <c r="EBT759" s="52"/>
      <c r="EBU759" s="52"/>
      <c r="EBV759" s="52"/>
      <c r="EBW759" s="52"/>
      <c r="EBX759" s="52"/>
      <c r="EBY759" s="52"/>
      <c r="EBZ759" s="52"/>
      <c r="ECA759" s="52"/>
      <c r="ECB759" s="52"/>
      <c r="ECC759" s="52"/>
      <c r="ECD759" s="52"/>
      <c r="ECE759" s="52"/>
      <c r="ECF759" s="52"/>
      <c r="ECG759" s="52"/>
      <c r="ECH759" s="52"/>
      <c r="ECI759" s="52"/>
      <c r="ECJ759" s="52"/>
      <c r="ECK759" s="52"/>
      <c r="ECL759" s="52"/>
      <c r="ECM759" s="52"/>
      <c r="ECN759" s="52"/>
      <c r="ECO759" s="52"/>
      <c r="ECP759" s="52"/>
      <c r="ECQ759" s="52"/>
      <c r="ECR759" s="52"/>
      <c r="ECS759" s="52"/>
      <c r="ECT759" s="52"/>
      <c r="ECU759" s="52"/>
      <c r="ECV759" s="52"/>
      <c r="ECW759" s="52"/>
      <c r="ECX759" s="52"/>
      <c r="ECY759" s="52"/>
      <c r="ECZ759" s="52"/>
      <c r="EDA759" s="52"/>
      <c r="EDB759" s="52"/>
      <c r="EDC759" s="52"/>
      <c r="EDD759" s="52"/>
      <c r="EDE759" s="52"/>
      <c r="EDF759" s="52"/>
      <c r="EDG759" s="52"/>
      <c r="EDH759" s="52"/>
      <c r="EDI759" s="52"/>
      <c r="EDJ759" s="52"/>
      <c r="EDK759" s="52"/>
      <c r="EDL759" s="52"/>
      <c r="EDM759" s="52"/>
      <c r="EDN759" s="52"/>
      <c r="EDO759" s="52"/>
      <c r="EDP759" s="52"/>
      <c r="EDQ759" s="52"/>
      <c r="EDR759" s="52"/>
      <c r="EDS759" s="52"/>
      <c r="EDT759" s="52"/>
      <c r="EDU759" s="52"/>
      <c r="EDV759" s="52"/>
      <c r="EDW759" s="52"/>
      <c r="EDX759" s="52"/>
      <c r="EDY759" s="52"/>
      <c r="EDZ759" s="52"/>
      <c r="EEA759" s="52"/>
      <c r="EEB759" s="52"/>
      <c r="EEC759" s="52"/>
      <c r="EED759" s="52"/>
      <c r="EEE759" s="52"/>
      <c r="EEF759" s="52"/>
      <c r="EEG759" s="52"/>
      <c r="EEH759" s="52"/>
      <c r="EEI759" s="52"/>
      <c r="EEJ759" s="52"/>
      <c r="EEK759" s="52"/>
      <c r="EEL759" s="52"/>
      <c r="EEM759" s="52"/>
      <c r="EEN759" s="52"/>
      <c r="EEO759" s="52"/>
      <c r="EEP759" s="52"/>
      <c r="EEQ759" s="52"/>
      <c r="EER759" s="52"/>
      <c r="EES759" s="52"/>
      <c r="EET759" s="52"/>
      <c r="EEU759" s="52"/>
      <c r="EEV759" s="52"/>
      <c r="EEW759" s="52"/>
      <c r="EEX759" s="52"/>
      <c r="EEY759" s="52"/>
      <c r="EEZ759" s="52"/>
      <c r="EFA759" s="52"/>
      <c r="EFB759" s="52"/>
      <c r="EFC759" s="52"/>
      <c r="EFD759" s="52"/>
      <c r="EFE759" s="52"/>
      <c r="EFF759" s="52"/>
      <c r="EFG759" s="52"/>
      <c r="EFH759" s="52"/>
      <c r="EFI759" s="52"/>
      <c r="EFJ759" s="52"/>
      <c r="EFK759" s="52"/>
      <c r="EFL759" s="52"/>
      <c r="EFM759" s="52"/>
      <c r="EFN759" s="52"/>
      <c r="EFO759" s="52"/>
      <c r="EFP759" s="52"/>
      <c r="EFQ759" s="52"/>
      <c r="EFR759" s="52"/>
      <c r="EFS759" s="52"/>
      <c r="EFT759" s="52"/>
      <c r="EFU759" s="52"/>
      <c r="EFV759" s="52"/>
      <c r="EFW759" s="52"/>
      <c r="EFX759" s="52"/>
      <c r="EFY759" s="52"/>
      <c r="EFZ759" s="52"/>
      <c r="EGA759" s="52"/>
      <c r="EGB759" s="52"/>
      <c r="EGC759" s="52"/>
      <c r="EGD759" s="52"/>
      <c r="EGE759" s="52"/>
      <c r="EGF759" s="52"/>
      <c r="EGG759" s="52"/>
      <c r="EGH759" s="52"/>
      <c r="EGI759" s="52"/>
      <c r="EGJ759" s="52"/>
      <c r="EGK759" s="52"/>
      <c r="EGL759" s="52"/>
      <c r="EGM759" s="52"/>
      <c r="EGN759" s="52"/>
      <c r="EGO759" s="52"/>
      <c r="EGP759" s="52"/>
      <c r="EGQ759" s="52"/>
      <c r="EGR759" s="52"/>
      <c r="EGS759" s="52"/>
      <c r="EGT759" s="52"/>
      <c r="EGU759" s="52"/>
      <c r="EGV759" s="52"/>
      <c r="EGW759" s="52"/>
      <c r="EGX759" s="52"/>
      <c r="EGY759" s="52"/>
      <c r="EGZ759" s="52"/>
      <c r="EHA759" s="52"/>
      <c r="EHB759" s="52"/>
      <c r="EHC759" s="52"/>
      <c r="EHD759" s="52"/>
      <c r="EHE759" s="52"/>
      <c r="EHF759" s="52"/>
      <c r="EHG759" s="52"/>
      <c r="EHH759" s="52"/>
      <c r="EHI759" s="52"/>
      <c r="EHJ759" s="52"/>
      <c r="EHK759" s="52"/>
      <c r="EHL759" s="52"/>
      <c r="EHM759" s="52"/>
      <c r="EHN759" s="52"/>
      <c r="EHO759" s="52"/>
      <c r="EHP759" s="52"/>
      <c r="EHQ759" s="52"/>
      <c r="EHR759" s="52"/>
      <c r="EHS759" s="52"/>
      <c r="EHT759" s="52"/>
      <c r="EHU759" s="52"/>
      <c r="EHV759" s="52"/>
      <c r="EHW759" s="52"/>
      <c r="EHX759" s="52"/>
      <c r="EHY759" s="52"/>
      <c r="EHZ759" s="52"/>
      <c r="EIA759" s="52"/>
      <c r="EIB759" s="52"/>
      <c r="EIC759" s="52"/>
      <c r="EID759" s="52"/>
      <c r="EIE759" s="52"/>
      <c r="EIF759" s="52"/>
      <c r="EIG759" s="52"/>
      <c r="EIH759" s="52"/>
      <c r="EII759" s="52"/>
      <c r="EIJ759" s="52"/>
      <c r="EIK759" s="52"/>
      <c r="EIL759" s="52"/>
      <c r="EIM759" s="52"/>
      <c r="EIN759" s="52"/>
      <c r="EIO759" s="52"/>
      <c r="EIP759" s="52"/>
      <c r="EIQ759" s="52"/>
      <c r="EIR759" s="52"/>
      <c r="EIS759" s="52"/>
      <c r="EIT759" s="52"/>
      <c r="EIU759" s="52"/>
      <c r="EIV759" s="52"/>
      <c r="EIW759" s="52"/>
      <c r="EIX759" s="52"/>
      <c r="EIY759" s="52"/>
      <c r="EIZ759" s="52"/>
      <c r="EJA759" s="52"/>
      <c r="EJB759" s="52"/>
      <c r="EJC759" s="52"/>
      <c r="EJD759" s="52"/>
      <c r="EJE759" s="52"/>
      <c r="EJF759" s="52"/>
      <c r="EJG759" s="52"/>
      <c r="EJH759" s="52"/>
      <c r="EJI759" s="52"/>
      <c r="EJJ759" s="52"/>
      <c r="EJK759" s="52"/>
      <c r="EJL759" s="52"/>
      <c r="EJM759" s="52"/>
      <c r="EJN759" s="52"/>
      <c r="EJO759" s="52"/>
      <c r="EJP759" s="52"/>
      <c r="EJQ759" s="52"/>
      <c r="EJR759" s="52"/>
      <c r="EJS759" s="52"/>
      <c r="EJT759" s="52"/>
      <c r="EJU759" s="52"/>
      <c r="EJV759" s="52"/>
      <c r="EJW759" s="52"/>
      <c r="EJX759" s="52"/>
      <c r="EJY759" s="52"/>
      <c r="EJZ759" s="52"/>
      <c r="EKA759" s="52"/>
      <c r="EKB759" s="52"/>
      <c r="EKC759" s="52"/>
      <c r="EKD759" s="52"/>
      <c r="EKE759" s="52"/>
      <c r="EKF759" s="52"/>
      <c r="EKG759" s="52"/>
      <c r="EKH759" s="52"/>
      <c r="EKI759" s="52"/>
      <c r="EKJ759" s="52"/>
      <c r="EKK759" s="52"/>
      <c r="EKL759" s="52"/>
      <c r="EKM759" s="52"/>
      <c r="EKN759" s="52"/>
      <c r="EKO759" s="52"/>
      <c r="EKP759" s="52"/>
      <c r="EKQ759" s="52"/>
      <c r="EKR759" s="52"/>
      <c r="EKS759" s="52"/>
      <c r="EKT759" s="52"/>
      <c r="EKU759" s="52"/>
      <c r="EKV759" s="52"/>
      <c r="EKW759" s="52"/>
      <c r="EKX759" s="52"/>
      <c r="EKY759" s="52"/>
      <c r="EKZ759" s="52"/>
      <c r="ELA759" s="52"/>
      <c r="ELB759" s="52"/>
      <c r="ELC759" s="52"/>
      <c r="ELD759" s="52"/>
      <c r="ELE759" s="52"/>
      <c r="ELF759" s="52"/>
      <c r="ELG759" s="52"/>
      <c r="ELH759" s="52"/>
      <c r="ELI759" s="52"/>
      <c r="ELJ759" s="52"/>
      <c r="ELK759" s="52"/>
      <c r="ELL759" s="52"/>
      <c r="ELM759" s="52"/>
      <c r="ELN759" s="52"/>
      <c r="ELO759" s="52"/>
      <c r="ELP759" s="52"/>
      <c r="ELQ759" s="52"/>
      <c r="ELR759" s="52"/>
      <c r="ELS759" s="52"/>
      <c r="ELT759" s="52"/>
      <c r="ELU759" s="52"/>
      <c r="ELV759" s="52"/>
      <c r="ELW759" s="52"/>
      <c r="ELX759" s="52"/>
      <c r="ELY759" s="52"/>
      <c r="ELZ759" s="52"/>
      <c r="EMA759" s="52"/>
      <c r="EMB759" s="52"/>
      <c r="EMC759" s="52"/>
      <c r="EMD759" s="52"/>
      <c r="EME759" s="52"/>
      <c r="EMF759" s="52"/>
      <c r="EMG759" s="52"/>
      <c r="EMH759" s="52"/>
      <c r="EMI759" s="52"/>
      <c r="EMJ759" s="52"/>
      <c r="EMK759" s="52"/>
      <c r="EML759" s="52"/>
      <c r="EMM759" s="52"/>
      <c r="EMN759" s="52"/>
      <c r="EMO759" s="52"/>
      <c r="EMP759" s="52"/>
      <c r="EMQ759" s="52"/>
      <c r="EMR759" s="52"/>
      <c r="EMS759" s="52"/>
      <c r="EMT759" s="52"/>
      <c r="EMU759" s="52"/>
      <c r="EMV759" s="52"/>
      <c r="EMW759" s="52"/>
      <c r="EMX759" s="52"/>
      <c r="EMY759" s="52"/>
      <c r="EMZ759" s="52"/>
      <c r="ENA759" s="52"/>
      <c r="ENB759" s="52"/>
      <c r="ENC759" s="52"/>
      <c r="END759" s="52"/>
      <c r="ENE759" s="52"/>
      <c r="ENF759" s="52"/>
      <c r="ENG759" s="52"/>
      <c r="ENH759" s="52"/>
      <c r="ENI759" s="52"/>
      <c r="ENJ759" s="52"/>
      <c r="ENK759" s="52"/>
      <c r="ENL759" s="52"/>
      <c r="ENM759" s="52"/>
      <c r="ENN759" s="52"/>
      <c r="ENO759" s="52"/>
      <c r="ENP759" s="52"/>
      <c r="ENQ759" s="52"/>
      <c r="ENR759" s="52"/>
      <c r="ENS759" s="52"/>
      <c r="ENT759" s="52"/>
      <c r="ENU759" s="52"/>
      <c r="ENV759" s="52"/>
      <c r="ENW759" s="52"/>
      <c r="ENX759" s="52"/>
      <c r="ENY759" s="52"/>
      <c r="ENZ759" s="52"/>
      <c r="EOA759" s="52"/>
      <c r="EOB759" s="52"/>
      <c r="EOC759" s="52"/>
      <c r="EOD759" s="52"/>
      <c r="EOE759" s="52"/>
      <c r="EOF759" s="52"/>
      <c r="EOG759" s="52"/>
      <c r="EOH759" s="52"/>
      <c r="EOI759" s="52"/>
      <c r="EOJ759" s="52"/>
      <c r="EOK759" s="52"/>
      <c r="EOL759" s="52"/>
      <c r="EOM759" s="52"/>
      <c r="EON759" s="52"/>
      <c r="EOO759" s="52"/>
      <c r="EOP759" s="52"/>
      <c r="EOQ759" s="52"/>
      <c r="EOR759" s="52"/>
      <c r="EOS759" s="52"/>
      <c r="EOT759" s="52"/>
      <c r="EOU759" s="52"/>
      <c r="EOV759" s="52"/>
      <c r="EOW759" s="52"/>
      <c r="EOX759" s="52"/>
      <c r="EOY759" s="52"/>
      <c r="EOZ759" s="52"/>
      <c r="EPA759" s="52"/>
      <c r="EPB759" s="52"/>
      <c r="EPC759" s="52"/>
      <c r="EPD759" s="52"/>
      <c r="EPE759" s="52"/>
      <c r="EPF759" s="52"/>
      <c r="EPG759" s="52"/>
      <c r="EPH759" s="52"/>
      <c r="EPI759" s="52"/>
      <c r="EPJ759" s="52"/>
      <c r="EPK759" s="52"/>
      <c r="EPL759" s="52"/>
      <c r="EPM759" s="52"/>
      <c r="EPN759" s="52"/>
      <c r="EPO759" s="52"/>
      <c r="EPP759" s="52"/>
      <c r="EPQ759" s="52"/>
      <c r="EPR759" s="52"/>
      <c r="EPS759" s="52"/>
      <c r="EPT759" s="52"/>
      <c r="EPU759" s="52"/>
      <c r="EPV759" s="52"/>
      <c r="EPW759" s="52"/>
      <c r="EPX759" s="52"/>
      <c r="EPY759" s="52"/>
      <c r="EPZ759" s="52"/>
      <c r="EQA759" s="52"/>
      <c r="EQB759" s="52"/>
      <c r="EQC759" s="52"/>
      <c r="EQD759" s="52"/>
      <c r="EQE759" s="52"/>
      <c r="EQF759" s="52"/>
      <c r="EQG759" s="52"/>
      <c r="EQH759" s="52"/>
      <c r="EQI759" s="52"/>
      <c r="EQJ759" s="52"/>
      <c r="EQK759" s="52"/>
      <c r="EQL759" s="52"/>
      <c r="EQM759" s="52"/>
      <c r="EQN759" s="52"/>
      <c r="EQO759" s="52"/>
      <c r="EQP759" s="52"/>
      <c r="EQQ759" s="52"/>
      <c r="EQR759" s="52"/>
      <c r="EQS759" s="52"/>
      <c r="EQT759" s="52"/>
      <c r="EQU759" s="52"/>
      <c r="EQV759" s="52"/>
      <c r="EQW759" s="52"/>
      <c r="EQX759" s="52"/>
      <c r="EQY759" s="52"/>
      <c r="EQZ759" s="52"/>
      <c r="ERA759" s="52"/>
      <c r="ERB759" s="52"/>
      <c r="ERC759" s="52"/>
      <c r="ERD759" s="52"/>
      <c r="ERE759" s="52"/>
      <c r="ERF759" s="52"/>
      <c r="ERG759" s="52"/>
      <c r="ERH759" s="52"/>
      <c r="ERI759" s="52"/>
      <c r="ERJ759" s="52"/>
      <c r="ERK759" s="52"/>
      <c r="ERL759" s="52"/>
      <c r="ERM759" s="52"/>
      <c r="ERN759" s="52"/>
      <c r="ERO759" s="52"/>
      <c r="ERP759" s="52"/>
      <c r="ERQ759" s="52"/>
      <c r="ERR759" s="52"/>
      <c r="ERS759" s="52"/>
      <c r="ERT759" s="52"/>
      <c r="ERU759" s="52"/>
      <c r="ERV759" s="52"/>
      <c r="ERW759" s="52"/>
      <c r="ERX759" s="52"/>
      <c r="ERY759" s="52"/>
      <c r="ERZ759" s="52"/>
      <c r="ESA759" s="52"/>
      <c r="ESB759" s="52"/>
      <c r="ESC759" s="52"/>
      <c r="ESD759" s="52"/>
      <c r="ESE759" s="52"/>
      <c r="ESF759" s="52"/>
      <c r="ESG759" s="52"/>
      <c r="ESH759" s="52"/>
      <c r="ESI759" s="52"/>
      <c r="ESJ759" s="52"/>
      <c r="ESK759" s="52"/>
      <c r="ESL759" s="52"/>
      <c r="ESM759" s="52"/>
      <c r="ESN759" s="52"/>
      <c r="ESO759" s="52"/>
      <c r="ESP759" s="52"/>
      <c r="ESQ759" s="52"/>
      <c r="ESR759" s="52"/>
      <c r="ESS759" s="52"/>
      <c r="EST759" s="52"/>
      <c r="ESU759" s="52"/>
      <c r="ESV759" s="52"/>
      <c r="ESW759" s="52"/>
      <c r="ESX759" s="52"/>
      <c r="ESY759" s="52"/>
      <c r="ESZ759" s="52"/>
      <c r="ETA759" s="52"/>
      <c r="ETB759" s="52"/>
      <c r="ETC759" s="52"/>
      <c r="ETD759" s="52"/>
      <c r="ETE759" s="52"/>
      <c r="ETF759" s="52"/>
      <c r="ETG759" s="52"/>
      <c r="ETH759" s="52"/>
      <c r="ETI759" s="52"/>
      <c r="ETJ759" s="52"/>
      <c r="ETK759" s="52"/>
      <c r="ETL759" s="52"/>
      <c r="ETM759" s="52"/>
      <c r="ETN759" s="52"/>
      <c r="ETO759" s="52"/>
      <c r="ETP759" s="52"/>
      <c r="ETQ759" s="52"/>
      <c r="ETR759" s="52"/>
      <c r="ETS759" s="52"/>
      <c r="ETT759" s="52"/>
      <c r="ETU759" s="52"/>
      <c r="ETV759" s="52"/>
      <c r="ETW759" s="52"/>
      <c r="ETX759" s="52"/>
      <c r="ETY759" s="52"/>
      <c r="ETZ759" s="52"/>
      <c r="EUA759" s="52"/>
      <c r="EUB759" s="52"/>
      <c r="EUC759" s="52"/>
      <c r="EUD759" s="52"/>
      <c r="EUE759" s="52"/>
      <c r="EUF759" s="52"/>
      <c r="EUG759" s="52"/>
      <c r="EUH759" s="52"/>
      <c r="EUI759" s="52"/>
      <c r="EUJ759" s="52"/>
      <c r="EUK759" s="52"/>
      <c r="EUL759" s="52"/>
      <c r="EUM759" s="52"/>
      <c r="EUN759" s="52"/>
      <c r="EUO759" s="52"/>
      <c r="EUP759" s="52"/>
      <c r="EUQ759" s="52"/>
      <c r="EUR759" s="52"/>
      <c r="EUS759" s="52"/>
      <c r="EUT759" s="52"/>
      <c r="EUU759" s="52"/>
      <c r="EUV759" s="52"/>
      <c r="EUW759" s="52"/>
      <c r="EUX759" s="52"/>
      <c r="EUY759" s="52"/>
      <c r="EUZ759" s="52"/>
      <c r="EVA759" s="52"/>
      <c r="EVB759" s="52"/>
      <c r="EVC759" s="52"/>
      <c r="EVD759" s="52"/>
      <c r="EVE759" s="52"/>
      <c r="EVF759" s="52"/>
      <c r="EVG759" s="52"/>
      <c r="EVH759" s="52"/>
      <c r="EVI759" s="52"/>
      <c r="EVJ759" s="52"/>
      <c r="EVK759" s="52"/>
      <c r="EVL759" s="52"/>
      <c r="EVM759" s="52"/>
      <c r="EVN759" s="52"/>
      <c r="EVO759" s="52"/>
      <c r="EVP759" s="52"/>
      <c r="EVQ759" s="52"/>
      <c r="EVR759" s="52"/>
      <c r="EVS759" s="52"/>
      <c r="EVT759" s="52"/>
      <c r="EVU759" s="52"/>
      <c r="EVV759" s="52"/>
      <c r="EVW759" s="52"/>
      <c r="EVX759" s="52"/>
      <c r="EVY759" s="52"/>
      <c r="EVZ759" s="52"/>
      <c r="EWA759" s="52"/>
      <c r="EWB759" s="52"/>
      <c r="EWC759" s="52"/>
      <c r="EWD759" s="52"/>
      <c r="EWE759" s="52"/>
      <c r="EWF759" s="52"/>
      <c r="EWG759" s="52"/>
      <c r="EWH759" s="52"/>
      <c r="EWI759" s="52"/>
      <c r="EWJ759" s="52"/>
      <c r="EWK759" s="52"/>
      <c r="EWL759" s="52"/>
      <c r="EWM759" s="52"/>
      <c r="EWN759" s="52"/>
      <c r="EWO759" s="52"/>
      <c r="EWP759" s="52"/>
      <c r="EWQ759" s="52"/>
      <c r="EWR759" s="52"/>
      <c r="EWS759" s="52"/>
      <c r="EWT759" s="52"/>
      <c r="EWU759" s="52"/>
      <c r="EWV759" s="52"/>
      <c r="EWW759" s="52"/>
      <c r="EWX759" s="52"/>
      <c r="EWY759" s="52"/>
      <c r="EWZ759" s="52"/>
      <c r="EXA759" s="52"/>
      <c r="EXB759" s="52"/>
      <c r="EXC759" s="52"/>
      <c r="EXD759" s="52"/>
      <c r="EXE759" s="52"/>
      <c r="EXF759" s="52"/>
      <c r="EXG759" s="52"/>
      <c r="EXH759" s="52"/>
      <c r="EXI759" s="52"/>
      <c r="EXJ759" s="52"/>
      <c r="EXK759" s="52"/>
      <c r="EXL759" s="52"/>
      <c r="EXM759" s="52"/>
      <c r="EXN759" s="52"/>
      <c r="EXO759" s="52"/>
      <c r="EXP759" s="52"/>
      <c r="EXQ759" s="52"/>
      <c r="EXR759" s="52"/>
      <c r="EXS759" s="52"/>
      <c r="EXT759" s="52"/>
      <c r="EXU759" s="52"/>
      <c r="EXV759" s="52"/>
      <c r="EXW759" s="52"/>
      <c r="EXX759" s="52"/>
      <c r="EXY759" s="52"/>
      <c r="EXZ759" s="52"/>
      <c r="EYA759" s="52"/>
      <c r="EYB759" s="52"/>
      <c r="EYC759" s="52"/>
      <c r="EYD759" s="52"/>
      <c r="EYE759" s="52"/>
      <c r="EYF759" s="52"/>
      <c r="EYG759" s="52"/>
      <c r="EYH759" s="52"/>
      <c r="EYI759" s="52"/>
      <c r="EYJ759" s="52"/>
      <c r="EYK759" s="52"/>
      <c r="EYL759" s="52"/>
      <c r="EYM759" s="52"/>
      <c r="EYN759" s="52"/>
      <c r="EYO759" s="52"/>
      <c r="EYP759" s="52"/>
      <c r="EYQ759" s="52"/>
      <c r="EYR759" s="52"/>
      <c r="EYS759" s="52"/>
      <c r="EYT759" s="52"/>
      <c r="EYU759" s="52"/>
      <c r="EYV759" s="52"/>
      <c r="EYW759" s="52"/>
      <c r="EYX759" s="52"/>
      <c r="EYY759" s="52"/>
      <c r="EYZ759" s="52"/>
      <c r="EZA759" s="52"/>
      <c r="EZB759" s="52"/>
      <c r="EZC759" s="52"/>
      <c r="EZD759" s="52"/>
      <c r="EZE759" s="52"/>
      <c r="EZF759" s="52"/>
      <c r="EZG759" s="52"/>
      <c r="EZH759" s="52"/>
      <c r="EZI759" s="52"/>
      <c r="EZJ759" s="52"/>
      <c r="EZK759" s="52"/>
      <c r="EZL759" s="52"/>
      <c r="EZM759" s="52"/>
      <c r="EZN759" s="52"/>
      <c r="EZO759" s="52"/>
      <c r="EZP759" s="52"/>
      <c r="EZQ759" s="52"/>
      <c r="EZR759" s="52"/>
      <c r="EZS759" s="52"/>
      <c r="EZT759" s="52"/>
      <c r="EZU759" s="52"/>
      <c r="EZV759" s="52"/>
      <c r="EZW759" s="52"/>
      <c r="EZX759" s="52"/>
      <c r="EZY759" s="52"/>
      <c r="EZZ759" s="52"/>
      <c r="FAA759" s="52"/>
      <c r="FAB759" s="52"/>
      <c r="FAC759" s="52"/>
      <c r="FAD759" s="52"/>
      <c r="FAE759" s="52"/>
      <c r="FAF759" s="52"/>
      <c r="FAG759" s="52"/>
      <c r="FAH759" s="52"/>
      <c r="FAI759" s="52"/>
      <c r="FAJ759" s="52"/>
      <c r="FAK759" s="52"/>
      <c r="FAL759" s="52"/>
      <c r="FAM759" s="52"/>
      <c r="FAN759" s="52"/>
      <c r="FAO759" s="52"/>
      <c r="FAP759" s="52"/>
      <c r="FAQ759" s="52"/>
      <c r="FAR759" s="52"/>
      <c r="FAS759" s="52"/>
      <c r="FAT759" s="52"/>
      <c r="FAU759" s="52"/>
      <c r="FAV759" s="52"/>
      <c r="FAW759" s="52"/>
      <c r="FAX759" s="52"/>
      <c r="FAY759" s="52"/>
      <c r="FAZ759" s="52"/>
      <c r="FBA759" s="52"/>
      <c r="FBB759" s="52"/>
      <c r="FBC759" s="52"/>
      <c r="FBD759" s="52"/>
      <c r="FBE759" s="52"/>
      <c r="FBF759" s="52"/>
      <c r="FBG759" s="52"/>
      <c r="FBH759" s="52"/>
      <c r="FBI759" s="52"/>
      <c r="FBJ759" s="52"/>
      <c r="FBK759" s="52"/>
      <c r="FBL759" s="52"/>
      <c r="FBM759" s="52"/>
      <c r="FBN759" s="52"/>
      <c r="FBO759" s="52"/>
      <c r="FBP759" s="52"/>
      <c r="FBQ759" s="52"/>
      <c r="FBR759" s="52"/>
      <c r="FBS759" s="52"/>
      <c r="FBT759" s="52"/>
      <c r="FBU759" s="52"/>
      <c r="FBV759" s="52"/>
      <c r="FBW759" s="52"/>
      <c r="FBX759" s="52"/>
      <c r="FBY759" s="52"/>
      <c r="FBZ759" s="52"/>
      <c r="FCA759" s="52"/>
      <c r="FCB759" s="52"/>
      <c r="FCC759" s="52"/>
      <c r="FCD759" s="52"/>
      <c r="FCE759" s="52"/>
      <c r="FCF759" s="52"/>
      <c r="FCG759" s="52"/>
      <c r="FCH759" s="52"/>
      <c r="FCI759" s="52"/>
      <c r="FCJ759" s="52"/>
      <c r="FCK759" s="52"/>
      <c r="FCL759" s="52"/>
      <c r="FCM759" s="52"/>
      <c r="FCN759" s="52"/>
      <c r="FCO759" s="52"/>
      <c r="FCP759" s="52"/>
      <c r="FCQ759" s="52"/>
      <c r="FCR759" s="52"/>
      <c r="FCS759" s="52"/>
      <c r="FCT759" s="52"/>
      <c r="FCU759" s="52"/>
      <c r="FCV759" s="52"/>
      <c r="FCW759" s="52"/>
      <c r="FCX759" s="52"/>
      <c r="FCY759" s="52"/>
      <c r="FCZ759" s="52"/>
      <c r="FDA759" s="52"/>
      <c r="FDB759" s="52"/>
      <c r="FDC759" s="52"/>
      <c r="FDD759" s="52"/>
      <c r="FDE759" s="52"/>
      <c r="FDF759" s="52"/>
      <c r="FDG759" s="52"/>
      <c r="FDH759" s="52"/>
      <c r="FDI759" s="52"/>
      <c r="FDJ759" s="52"/>
      <c r="FDK759" s="52"/>
      <c r="FDL759" s="52"/>
      <c r="FDM759" s="52"/>
      <c r="FDN759" s="52"/>
      <c r="FDO759" s="52"/>
      <c r="FDP759" s="52"/>
      <c r="FDQ759" s="52"/>
      <c r="FDR759" s="52"/>
      <c r="FDS759" s="52"/>
      <c r="FDT759" s="52"/>
      <c r="FDU759" s="52"/>
      <c r="FDV759" s="52"/>
      <c r="FDW759" s="52"/>
      <c r="FDX759" s="52"/>
      <c r="FDY759" s="52"/>
      <c r="FDZ759" s="52"/>
      <c r="FEA759" s="52"/>
      <c r="FEB759" s="52"/>
      <c r="FEC759" s="52"/>
      <c r="FED759" s="52"/>
      <c r="FEE759" s="52"/>
      <c r="FEF759" s="52"/>
      <c r="FEG759" s="52"/>
      <c r="FEH759" s="52"/>
      <c r="FEI759" s="52"/>
      <c r="FEJ759" s="52"/>
      <c r="FEK759" s="52"/>
      <c r="FEL759" s="52"/>
      <c r="FEM759" s="52"/>
      <c r="FEN759" s="52"/>
      <c r="FEO759" s="52"/>
      <c r="FEP759" s="52"/>
      <c r="FEQ759" s="52"/>
      <c r="FER759" s="52"/>
      <c r="FES759" s="52"/>
      <c r="FET759" s="52"/>
      <c r="FEU759" s="52"/>
      <c r="FEV759" s="52"/>
      <c r="FEW759" s="52"/>
      <c r="FEX759" s="52"/>
      <c r="FEY759" s="52"/>
      <c r="FEZ759" s="52"/>
      <c r="FFA759" s="52"/>
      <c r="FFB759" s="52"/>
      <c r="FFC759" s="52"/>
      <c r="FFD759" s="52"/>
      <c r="FFE759" s="52"/>
      <c r="FFF759" s="52"/>
      <c r="FFG759" s="52"/>
      <c r="FFH759" s="52"/>
      <c r="FFI759" s="52"/>
      <c r="FFJ759" s="52"/>
      <c r="FFK759" s="52"/>
      <c r="FFL759" s="52"/>
      <c r="FFM759" s="52"/>
      <c r="FFN759" s="52"/>
      <c r="FFO759" s="52"/>
      <c r="FFP759" s="52"/>
      <c r="FFQ759" s="52"/>
      <c r="FFR759" s="52"/>
      <c r="FFS759" s="52"/>
      <c r="FFT759" s="52"/>
      <c r="FFU759" s="52"/>
      <c r="FFV759" s="52"/>
      <c r="FFW759" s="52"/>
      <c r="FFX759" s="52"/>
      <c r="FFY759" s="52"/>
      <c r="FFZ759" s="52"/>
      <c r="FGA759" s="52"/>
      <c r="FGB759" s="52"/>
      <c r="FGC759" s="52"/>
      <c r="FGD759" s="52"/>
      <c r="FGE759" s="52"/>
      <c r="FGF759" s="52"/>
      <c r="FGG759" s="52"/>
      <c r="FGH759" s="52"/>
      <c r="FGI759" s="52"/>
      <c r="FGJ759" s="52"/>
      <c r="FGK759" s="52"/>
      <c r="FGL759" s="52"/>
      <c r="FGM759" s="52"/>
      <c r="FGN759" s="52"/>
      <c r="FGO759" s="52"/>
      <c r="FGP759" s="52"/>
      <c r="FGQ759" s="52"/>
      <c r="FGR759" s="52"/>
      <c r="FGS759" s="52"/>
      <c r="FGT759" s="52"/>
      <c r="FGU759" s="52"/>
      <c r="FGV759" s="52"/>
      <c r="FGW759" s="52"/>
      <c r="FGX759" s="52"/>
      <c r="FGY759" s="52"/>
      <c r="FGZ759" s="52"/>
      <c r="FHA759" s="52"/>
      <c r="FHB759" s="52"/>
      <c r="FHC759" s="52"/>
      <c r="FHD759" s="52"/>
      <c r="FHE759" s="52"/>
      <c r="FHF759" s="52"/>
      <c r="FHG759" s="52"/>
      <c r="FHH759" s="52"/>
      <c r="FHI759" s="52"/>
      <c r="FHJ759" s="52"/>
      <c r="FHK759" s="52"/>
      <c r="FHL759" s="52"/>
      <c r="FHM759" s="52"/>
      <c r="FHN759" s="52"/>
      <c r="FHO759" s="52"/>
      <c r="FHP759" s="52"/>
      <c r="FHQ759" s="52"/>
      <c r="FHR759" s="52"/>
      <c r="FHS759" s="52"/>
      <c r="FHT759" s="52"/>
      <c r="FHU759" s="52"/>
      <c r="FHV759" s="52"/>
      <c r="FHW759" s="52"/>
      <c r="FHX759" s="52"/>
      <c r="FHY759" s="52"/>
      <c r="FHZ759" s="52"/>
      <c r="FIA759" s="52"/>
      <c r="FIB759" s="52"/>
      <c r="FIC759" s="52"/>
      <c r="FID759" s="52"/>
      <c r="FIE759" s="52"/>
      <c r="FIF759" s="52"/>
      <c r="FIG759" s="52"/>
      <c r="FIH759" s="52"/>
      <c r="FII759" s="52"/>
      <c r="FIJ759" s="52"/>
      <c r="FIK759" s="52"/>
      <c r="FIL759" s="52"/>
      <c r="FIM759" s="52"/>
      <c r="FIN759" s="52"/>
      <c r="FIO759" s="52"/>
      <c r="FIP759" s="52"/>
      <c r="FIQ759" s="52"/>
      <c r="FIR759" s="52"/>
      <c r="FIS759" s="52"/>
      <c r="FIT759" s="52"/>
      <c r="FIU759" s="52"/>
      <c r="FIV759" s="52"/>
      <c r="FIW759" s="52"/>
      <c r="FIX759" s="52"/>
      <c r="FIY759" s="52"/>
      <c r="FIZ759" s="52"/>
      <c r="FJA759" s="52"/>
      <c r="FJB759" s="52"/>
      <c r="FJC759" s="52"/>
      <c r="FJD759" s="52"/>
      <c r="FJE759" s="52"/>
      <c r="FJF759" s="52"/>
      <c r="FJG759" s="52"/>
      <c r="FJH759" s="52"/>
      <c r="FJI759" s="52"/>
      <c r="FJJ759" s="52"/>
      <c r="FJK759" s="52"/>
      <c r="FJL759" s="52"/>
      <c r="FJM759" s="52"/>
      <c r="FJN759" s="52"/>
      <c r="FJO759" s="52"/>
      <c r="FJP759" s="52"/>
      <c r="FJQ759" s="52"/>
      <c r="FJR759" s="52"/>
      <c r="FJS759" s="52"/>
      <c r="FJT759" s="52"/>
      <c r="FJU759" s="52"/>
      <c r="FJV759" s="52"/>
      <c r="FJW759" s="52"/>
      <c r="FJX759" s="52"/>
      <c r="FJY759" s="52"/>
      <c r="FJZ759" s="52"/>
      <c r="FKA759" s="52"/>
      <c r="FKB759" s="52"/>
      <c r="FKC759" s="52"/>
      <c r="FKD759" s="52"/>
      <c r="FKE759" s="52"/>
      <c r="FKF759" s="52"/>
      <c r="FKG759" s="52"/>
      <c r="FKH759" s="52"/>
      <c r="FKI759" s="52"/>
      <c r="FKJ759" s="52"/>
      <c r="FKK759" s="52"/>
      <c r="FKL759" s="52"/>
      <c r="FKM759" s="52"/>
      <c r="FKN759" s="52"/>
      <c r="FKO759" s="52"/>
      <c r="FKP759" s="52"/>
      <c r="FKQ759" s="52"/>
      <c r="FKR759" s="52"/>
      <c r="FKS759" s="52"/>
      <c r="FKT759" s="52"/>
      <c r="FKU759" s="52"/>
      <c r="FKV759" s="52"/>
      <c r="FKW759" s="52"/>
      <c r="FKX759" s="52"/>
      <c r="FKY759" s="52"/>
      <c r="FKZ759" s="52"/>
      <c r="FLA759" s="52"/>
      <c r="FLB759" s="52"/>
      <c r="FLC759" s="52"/>
      <c r="FLD759" s="52"/>
      <c r="FLE759" s="52"/>
      <c r="FLF759" s="52"/>
      <c r="FLG759" s="52"/>
      <c r="FLH759" s="52"/>
      <c r="FLI759" s="52"/>
      <c r="FLJ759" s="52"/>
      <c r="FLK759" s="52"/>
      <c r="FLL759" s="52"/>
      <c r="FLM759" s="52"/>
      <c r="FLN759" s="52"/>
      <c r="FLO759" s="52"/>
      <c r="FLP759" s="52"/>
      <c r="FLQ759" s="52"/>
      <c r="FLR759" s="52"/>
      <c r="FLS759" s="52"/>
      <c r="FLT759" s="52"/>
      <c r="FLU759" s="52"/>
      <c r="FLV759" s="52"/>
      <c r="FLW759" s="52"/>
      <c r="FLX759" s="52"/>
      <c r="FLY759" s="52"/>
      <c r="FLZ759" s="52"/>
      <c r="FMA759" s="52"/>
      <c r="FMB759" s="52"/>
      <c r="FMC759" s="52"/>
      <c r="FMD759" s="52"/>
      <c r="FME759" s="52"/>
      <c r="FMF759" s="52"/>
      <c r="FMG759" s="52"/>
      <c r="FMH759" s="52"/>
      <c r="FMI759" s="52"/>
      <c r="FMJ759" s="52"/>
      <c r="FMK759" s="52"/>
      <c r="FML759" s="52"/>
      <c r="FMM759" s="52"/>
      <c r="FMN759" s="52"/>
      <c r="FMO759" s="52"/>
      <c r="FMP759" s="52"/>
      <c r="FMQ759" s="52"/>
      <c r="FMR759" s="52"/>
      <c r="FMS759" s="52"/>
      <c r="FMT759" s="52"/>
      <c r="FMU759" s="52"/>
      <c r="FMV759" s="52"/>
      <c r="FMW759" s="52"/>
      <c r="FMX759" s="52"/>
      <c r="FMY759" s="52"/>
      <c r="FMZ759" s="52"/>
      <c r="FNA759" s="52"/>
      <c r="FNB759" s="52"/>
      <c r="FNC759" s="52"/>
      <c r="FND759" s="52"/>
      <c r="FNE759" s="52"/>
      <c r="FNF759" s="52"/>
      <c r="FNG759" s="52"/>
      <c r="FNH759" s="52"/>
      <c r="FNI759" s="52"/>
      <c r="FNJ759" s="52"/>
      <c r="FNK759" s="52"/>
      <c r="FNL759" s="52"/>
      <c r="FNM759" s="52"/>
      <c r="FNN759" s="52"/>
      <c r="FNO759" s="52"/>
      <c r="FNP759" s="52"/>
      <c r="FNQ759" s="52"/>
      <c r="FNR759" s="52"/>
      <c r="FNS759" s="52"/>
      <c r="FNT759" s="52"/>
      <c r="FNU759" s="52"/>
      <c r="FNV759" s="52"/>
      <c r="FNW759" s="52"/>
      <c r="FNX759" s="52"/>
      <c r="FNY759" s="52"/>
      <c r="FNZ759" s="52"/>
      <c r="FOA759" s="52"/>
      <c r="FOB759" s="52"/>
      <c r="FOC759" s="52"/>
      <c r="FOD759" s="52"/>
      <c r="FOE759" s="52"/>
      <c r="FOF759" s="52"/>
      <c r="FOG759" s="52"/>
      <c r="FOH759" s="52"/>
      <c r="FOI759" s="52"/>
      <c r="FOJ759" s="52"/>
      <c r="FOK759" s="52"/>
      <c r="FOL759" s="52"/>
      <c r="FOM759" s="52"/>
      <c r="FON759" s="52"/>
      <c r="FOO759" s="52"/>
      <c r="FOP759" s="52"/>
      <c r="FOQ759" s="52"/>
      <c r="FOR759" s="52"/>
      <c r="FOS759" s="52"/>
      <c r="FOT759" s="52"/>
      <c r="FOU759" s="52"/>
      <c r="FOV759" s="52"/>
      <c r="FOW759" s="52"/>
      <c r="FOX759" s="52"/>
      <c r="FOY759" s="52"/>
      <c r="FOZ759" s="52"/>
      <c r="FPA759" s="52"/>
      <c r="FPB759" s="52"/>
      <c r="FPC759" s="52"/>
      <c r="FPD759" s="52"/>
      <c r="FPE759" s="52"/>
      <c r="FPF759" s="52"/>
      <c r="FPG759" s="52"/>
      <c r="FPH759" s="52"/>
      <c r="FPI759" s="52"/>
      <c r="FPJ759" s="52"/>
      <c r="FPK759" s="52"/>
      <c r="FPL759" s="52"/>
      <c r="FPM759" s="52"/>
      <c r="FPN759" s="52"/>
      <c r="FPO759" s="52"/>
      <c r="FPP759" s="52"/>
      <c r="FPQ759" s="52"/>
      <c r="FPR759" s="52"/>
      <c r="FPS759" s="52"/>
      <c r="FPT759" s="52"/>
      <c r="FPU759" s="52"/>
      <c r="FPV759" s="52"/>
      <c r="FPW759" s="52"/>
      <c r="FPX759" s="52"/>
      <c r="FPY759" s="52"/>
      <c r="FPZ759" s="52"/>
      <c r="FQA759" s="52"/>
      <c r="FQB759" s="52"/>
      <c r="FQC759" s="52"/>
      <c r="FQD759" s="52"/>
      <c r="FQE759" s="52"/>
      <c r="FQF759" s="52"/>
      <c r="FQG759" s="52"/>
      <c r="FQH759" s="52"/>
      <c r="FQI759" s="52"/>
      <c r="FQJ759" s="52"/>
      <c r="FQK759" s="52"/>
      <c r="FQL759" s="52"/>
      <c r="FQM759" s="52"/>
      <c r="FQN759" s="52"/>
      <c r="FQO759" s="52"/>
      <c r="FQP759" s="52"/>
      <c r="FQQ759" s="52"/>
      <c r="FQR759" s="52"/>
      <c r="FQS759" s="52"/>
      <c r="FQT759" s="52"/>
      <c r="FQU759" s="52"/>
      <c r="FQV759" s="52"/>
      <c r="FQW759" s="52"/>
      <c r="FQX759" s="52"/>
      <c r="FQY759" s="52"/>
      <c r="FQZ759" s="52"/>
      <c r="FRA759" s="52"/>
      <c r="FRB759" s="52"/>
      <c r="FRC759" s="52"/>
      <c r="FRD759" s="52"/>
      <c r="FRE759" s="52"/>
      <c r="FRF759" s="52"/>
      <c r="FRG759" s="52"/>
      <c r="FRH759" s="52"/>
      <c r="FRI759" s="52"/>
      <c r="FRJ759" s="52"/>
      <c r="FRK759" s="52"/>
      <c r="FRL759" s="52"/>
      <c r="FRM759" s="52"/>
      <c r="FRN759" s="52"/>
      <c r="FRO759" s="52"/>
      <c r="FRP759" s="52"/>
      <c r="FRQ759" s="52"/>
      <c r="FRR759" s="52"/>
      <c r="FRS759" s="52"/>
      <c r="FRT759" s="52"/>
      <c r="FRU759" s="52"/>
      <c r="FRV759" s="52"/>
      <c r="FRW759" s="52"/>
      <c r="FRX759" s="52"/>
      <c r="FRY759" s="52"/>
      <c r="FRZ759" s="52"/>
      <c r="FSA759" s="52"/>
      <c r="FSB759" s="52"/>
      <c r="FSC759" s="52"/>
      <c r="FSD759" s="52"/>
      <c r="FSE759" s="52"/>
      <c r="FSF759" s="52"/>
      <c r="FSG759" s="52"/>
      <c r="FSH759" s="52"/>
      <c r="FSI759" s="52"/>
      <c r="FSJ759" s="52"/>
      <c r="FSK759" s="52"/>
      <c r="FSL759" s="52"/>
      <c r="FSM759" s="52"/>
      <c r="FSN759" s="52"/>
      <c r="FSO759" s="52"/>
      <c r="FSP759" s="52"/>
      <c r="FSQ759" s="52"/>
      <c r="FSR759" s="52"/>
      <c r="FSS759" s="52"/>
      <c r="FST759" s="52"/>
      <c r="FSU759" s="52"/>
      <c r="FSV759" s="52"/>
      <c r="FSW759" s="52"/>
      <c r="FSX759" s="52"/>
      <c r="FSY759" s="52"/>
      <c r="FSZ759" s="52"/>
      <c r="FTA759" s="52"/>
      <c r="FTB759" s="52"/>
      <c r="FTC759" s="52"/>
      <c r="FTD759" s="52"/>
      <c r="FTE759" s="52"/>
      <c r="FTF759" s="52"/>
      <c r="FTG759" s="52"/>
      <c r="FTH759" s="52"/>
      <c r="FTI759" s="52"/>
      <c r="FTJ759" s="52"/>
      <c r="FTK759" s="52"/>
      <c r="FTL759" s="52"/>
      <c r="FTM759" s="52"/>
      <c r="FTN759" s="52"/>
      <c r="FTO759" s="52"/>
      <c r="FTP759" s="52"/>
      <c r="FTQ759" s="52"/>
      <c r="FTR759" s="52"/>
      <c r="FTS759" s="52"/>
      <c r="FTT759" s="52"/>
      <c r="FTU759" s="52"/>
      <c r="FTV759" s="52"/>
      <c r="FTW759" s="52"/>
      <c r="FTX759" s="52"/>
      <c r="FTY759" s="52"/>
      <c r="FTZ759" s="52"/>
      <c r="FUA759" s="52"/>
      <c r="FUB759" s="52"/>
      <c r="FUC759" s="52"/>
      <c r="FUD759" s="52"/>
      <c r="FUE759" s="52"/>
      <c r="FUF759" s="52"/>
      <c r="FUG759" s="52"/>
      <c r="FUH759" s="52"/>
      <c r="FUI759" s="52"/>
      <c r="FUJ759" s="52"/>
      <c r="FUK759" s="52"/>
      <c r="FUL759" s="52"/>
      <c r="FUM759" s="52"/>
      <c r="FUN759" s="52"/>
      <c r="FUO759" s="52"/>
      <c r="FUP759" s="52"/>
      <c r="FUQ759" s="52"/>
      <c r="FUR759" s="52"/>
      <c r="FUS759" s="52"/>
      <c r="FUT759" s="52"/>
      <c r="FUU759" s="52"/>
      <c r="FUV759" s="52"/>
      <c r="FUW759" s="52"/>
      <c r="FUX759" s="52"/>
      <c r="FUY759" s="52"/>
      <c r="FUZ759" s="52"/>
      <c r="FVA759" s="52"/>
      <c r="FVB759" s="52"/>
      <c r="FVC759" s="52"/>
      <c r="FVD759" s="52"/>
      <c r="FVE759" s="52"/>
      <c r="FVF759" s="52"/>
      <c r="FVG759" s="52"/>
      <c r="FVH759" s="52"/>
      <c r="FVI759" s="52"/>
      <c r="FVJ759" s="52"/>
      <c r="FVK759" s="52"/>
      <c r="FVL759" s="52"/>
      <c r="FVM759" s="52"/>
      <c r="FVN759" s="52"/>
      <c r="FVO759" s="52"/>
      <c r="FVP759" s="52"/>
      <c r="FVQ759" s="52"/>
      <c r="FVR759" s="52"/>
      <c r="FVS759" s="52"/>
      <c r="FVT759" s="52"/>
      <c r="FVU759" s="52"/>
      <c r="FVV759" s="52"/>
      <c r="FVW759" s="52"/>
      <c r="FVX759" s="52"/>
      <c r="FVY759" s="52"/>
      <c r="FVZ759" s="52"/>
      <c r="FWA759" s="52"/>
      <c r="FWB759" s="52"/>
      <c r="FWC759" s="52"/>
      <c r="FWD759" s="52"/>
      <c r="FWE759" s="52"/>
      <c r="FWF759" s="52"/>
      <c r="FWG759" s="52"/>
      <c r="FWH759" s="52"/>
      <c r="FWI759" s="52"/>
      <c r="FWJ759" s="52"/>
      <c r="FWK759" s="52"/>
      <c r="FWL759" s="52"/>
      <c r="FWM759" s="52"/>
      <c r="FWN759" s="52"/>
      <c r="FWO759" s="52"/>
      <c r="FWP759" s="52"/>
      <c r="FWQ759" s="52"/>
      <c r="FWR759" s="52"/>
      <c r="FWS759" s="52"/>
      <c r="FWT759" s="52"/>
      <c r="FWU759" s="52"/>
      <c r="FWV759" s="52"/>
      <c r="FWW759" s="52"/>
      <c r="FWX759" s="52"/>
      <c r="FWY759" s="52"/>
      <c r="FWZ759" s="52"/>
      <c r="FXA759" s="52"/>
      <c r="FXB759" s="52"/>
      <c r="FXC759" s="52"/>
      <c r="FXD759" s="52"/>
      <c r="FXE759" s="52"/>
      <c r="FXF759" s="52"/>
      <c r="FXG759" s="52"/>
      <c r="FXH759" s="52"/>
      <c r="FXI759" s="52"/>
      <c r="FXJ759" s="52"/>
      <c r="FXK759" s="52"/>
      <c r="FXL759" s="52"/>
      <c r="FXM759" s="52"/>
      <c r="FXN759" s="52"/>
      <c r="FXO759" s="52"/>
      <c r="FXP759" s="52"/>
      <c r="FXQ759" s="52"/>
      <c r="FXR759" s="52"/>
      <c r="FXS759" s="52"/>
      <c r="FXT759" s="52"/>
      <c r="FXU759" s="52"/>
      <c r="FXV759" s="52"/>
      <c r="FXW759" s="52"/>
      <c r="FXX759" s="52"/>
      <c r="FXY759" s="52"/>
      <c r="FXZ759" s="52"/>
      <c r="FYA759" s="52"/>
      <c r="FYB759" s="52"/>
      <c r="FYC759" s="52"/>
      <c r="FYD759" s="52"/>
      <c r="FYE759" s="52"/>
      <c r="FYF759" s="52"/>
      <c r="FYG759" s="52"/>
      <c r="FYH759" s="52"/>
      <c r="FYI759" s="52"/>
      <c r="FYJ759" s="52"/>
      <c r="FYK759" s="52"/>
      <c r="FYL759" s="52"/>
      <c r="FYM759" s="52"/>
      <c r="FYN759" s="52"/>
      <c r="FYO759" s="52"/>
      <c r="FYP759" s="52"/>
      <c r="FYQ759" s="52"/>
      <c r="FYR759" s="52"/>
      <c r="FYS759" s="52"/>
      <c r="FYT759" s="52"/>
      <c r="FYU759" s="52"/>
      <c r="FYV759" s="52"/>
      <c r="FYW759" s="52"/>
      <c r="FYX759" s="52"/>
      <c r="FYY759" s="52"/>
      <c r="FYZ759" s="52"/>
      <c r="FZA759" s="52"/>
      <c r="FZB759" s="52"/>
      <c r="FZC759" s="52"/>
      <c r="FZD759" s="52"/>
      <c r="FZE759" s="52"/>
      <c r="FZF759" s="52"/>
      <c r="FZG759" s="52"/>
      <c r="FZH759" s="52"/>
      <c r="FZI759" s="52"/>
      <c r="FZJ759" s="52"/>
      <c r="FZK759" s="52"/>
      <c r="FZL759" s="52"/>
      <c r="FZM759" s="52"/>
      <c r="FZN759" s="52"/>
      <c r="FZO759" s="52"/>
      <c r="FZP759" s="52"/>
      <c r="FZQ759" s="52"/>
      <c r="FZR759" s="52"/>
      <c r="FZS759" s="52"/>
      <c r="FZT759" s="52"/>
      <c r="FZU759" s="52"/>
      <c r="FZV759" s="52"/>
      <c r="FZW759" s="52"/>
      <c r="FZX759" s="52"/>
      <c r="FZY759" s="52"/>
      <c r="FZZ759" s="52"/>
      <c r="GAA759" s="52"/>
      <c r="GAB759" s="52"/>
      <c r="GAC759" s="52"/>
      <c r="GAD759" s="52"/>
      <c r="GAE759" s="52"/>
      <c r="GAF759" s="52"/>
      <c r="GAG759" s="52"/>
      <c r="GAH759" s="52"/>
      <c r="GAI759" s="52"/>
      <c r="GAJ759" s="52"/>
      <c r="GAK759" s="52"/>
      <c r="GAL759" s="52"/>
      <c r="GAM759" s="52"/>
      <c r="GAN759" s="52"/>
      <c r="GAO759" s="52"/>
      <c r="GAP759" s="52"/>
      <c r="GAQ759" s="52"/>
      <c r="GAR759" s="52"/>
      <c r="GAS759" s="52"/>
      <c r="GAT759" s="52"/>
      <c r="GAU759" s="52"/>
      <c r="GAV759" s="52"/>
      <c r="GAW759" s="52"/>
      <c r="GAX759" s="52"/>
      <c r="GAY759" s="52"/>
      <c r="GAZ759" s="52"/>
      <c r="GBA759" s="52"/>
      <c r="GBB759" s="52"/>
      <c r="GBC759" s="52"/>
      <c r="GBD759" s="52"/>
      <c r="GBE759" s="52"/>
      <c r="GBF759" s="52"/>
      <c r="GBG759" s="52"/>
      <c r="GBH759" s="52"/>
      <c r="GBI759" s="52"/>
      <c r="GBJ759" s="52"/>
      <c r="GBK759" s="52"/>
      <c r="GBL759" s="52"/>
      <c r="GBM759" s="52"/>
      <c r="GBN759" s="52"/>
      <c r="GBO759" s="52"/>
      <c r="GBP759" s="52"/>
      <c r="GBQ759" s="52"/>
      <c r="GBR759" s="52"/>
      <c r="GBS759" s="52"/>
      <c r="GBT759" s="52"/>
      <c r="GBU759" s="52"/>
      <c r="GBV759" s="52"/>
      <c r="GBW759" s="52"/>
      <c r="GBX759" s="52"/>
      <c r="GBY759" s="52"/>
      <c r="GBZ759" s="52"/>
      <c r="GCA759" s="52"/>
      <c r="GCB759" s="52"/>
      <c r="GCC759" s="52"/>
      <c r="GCD759" s="52"/>
      <c r="GCE759" s="52"/>
      <c r="GCF759" s="52"/>
      <c r="GCG759" s="52"/>
      <c r="GCH759" s="52"/>
      <c r="GCI759" s="52"/>
      <c r="GCJ759" s="52"/>
      <c r="GCK759" s="52"/>
      <c r="GCL759" s="52"/>
      <c r="GCM759" s="52"/>
      <c r="GCN759" s="52"/>
      <c r="GCO759" s="52"/>
      <c r="GCP759" s="52"/>
      <c r="GCQ759" s="52"/>
      <c r="GCR759" s="52"/>
      <c r="GCS759" s="52"/>
      <c r="GCT759" s="52"/>
      <c r="GCU759" s="52"/>
      <c r="GCV759" s="52"/>
      <c r="GCW759" s="52"/>
      <c r="GCX759" s="52"/>
      <c r="GCY759" s="52"/>
      <c r="GCZ759" s="52"/>
      <c r="GDA759" s="52"/>
      <c r="GDB759" s="52"/>
      <c r="GDC759" s="52"/>
      <c r="GDD759" s="52"/>
      <c r="GDE759" s="52"/>
      <c r="GDF759" s="52"/>
      <c r="GDG759" s="52"/>
      <c r="GDH759" s="52"/>
      <c r="GDI759" s="52"/>
      <c r="GDJ759" s="52"/>
      <c r="GDK759" s="52"/>
      <c r="GDL759" s="52"/>
      <c r="GDM759" s="52"/>
      <c r="GDN759" s="52"/>
      <c r="GDO759" s="52"/>
      <c r="GDP759" s="52"/>
      <c r="GDQ759" s="52"/>
      <c r="GDR759" s="52"/>
      <c r="GDS759" s="52"/>
      <c r="GDT759" s="52"/>
      <c r="GDU759" s="52"/>
      <c r="GDV759" s="52"/>
      <c r="GDW759" s="52"/>
      <c r="GDX759" s="52"/>
      <c r="GDY759" s="52"/>
      <c r="GDZ759" s="52"/>
      <c r="GEA759" s="52"/>
      <c r="GEB759" s="52"/>
      <c r="GEC759" s="52"/>
      <c r="GED759" s="52"/>
      <c r="GEE759" s="52"/>
      <c r="GEF759" s="52"/>
      <c r="GEG759" s="52"/>
      <c r="GEH759" s="52"/>
      <c r="GEI759" s="52"/>
      <c r="GEJ759" s="52"/>
      <c r="GEK759" s="52"/>
      <c r="GEL759" s="52"/>
      <c r="GEM759" s="52"/>
      <c r="GEN759" s="52"/>
      <c r="GEO759" s="52"/>
      <c r="GEP759" s="52"/>
      <c r="GEQ759" s="52"/>
      <c r="GER759" s="52"/>
      <c r="GES759" s="52"/>
      <c r="GET759" s="52"/>
      <c r="GEU759" s="52"/>
      <c r="GEV759" s="52"/>
      <c r="GEW759" s="52"/>
      <c r="GEX759" s="52"/>
      <c r="GEY759" s="52"/>
      <c r="GEZ759" s="52"/>
      <c r="GFA759" s="52"/>
      <c r="GFB759" s="52"/>
      <c r="GFC759" s="52"/>
      <c r="GFD759" s="52"/>
      <c r="GFE759" s="52"/>
      <c r="GFF759" s="52"/>
      <c r="GFG759" s="52"/>
      <c r="GFH759" s="52"/>
      <c r="GFI759" s="52"/>
      <c r="GFJ759" s="52"/>
      <c r="GFK759" s="52"/>
      <c r="GFL759" s="52"/>
      <c r="GFM759" s="52"/>
      <c r="GFN759" s="52"/>
      <c r="GFO759" s="52"/>
      <c r="GFP759" s="52"/>
      <c r="GFQ759" s="52"/>
      <c r="GFR759" s="52"/>
      <c r="GFS759" s="52"/>
      <c r="GFT759" s="52"/>
      <c r="GFU759" s="52"/>
      <c r="GFV759" s="52"/>
      <c r="GFW759" s="52"/>
      <c r="GFX759" s="52"/>
      <c r="GFY759" s="52"/>
      <c r="GFZ759" s="52"/>
      <c r="GGA759" s="52"/>
      <c r="GGB759" s="52"/>
      <c r="GGC759" s="52"/>
      <c r="GGD759" s="52"/>
      <c r="GGE759" s="52"/>
      <c r="GGF759" s="52"/>
      <c r="GGG759" s="52"/>
      <c r="GGH759" s="52"/>
      <c r="GGI759" s="52"/>
      <c r="GGJ759" s="52"/>
      <c r="GGK759" s="52"/>
      <c r="GGL759" s="52"/>
      <c r="GGM759" s="52"/>
      <c r="GGN759" s="52"/>
      <c r="GGO759" s="52"/>
      <c r="GGP759" s="52"/>
      <c r="GGQ759" s="52"/>
      <c r="GGR759" s="52"/>
      <c r="GGS759" s="52"/>
      <c r="GGT759" s="52"/>
      <c r="GGU759" s="52"/>
      <c r="GGV759" s="52"/>
      <c r="GGW759" s="52"/>
      <c r="GGX759" s="52"/>
      <c r="GGY759" s="52"/>
      <c r="GGZ759" s="52"/>
      <c r="GHA759" s="52"/>
      <c r="GHB759" s="52"/>
      <c r="GHC759" s="52"/>
      <c r="GHD759" s="52"/>
      <c r="GHE759" s="52"/>
      <c r="GHF759" s="52"/>
      <c r="GHG759" s="52"/>
      <c r="GHH759" s="52"/>
      <c r="GHI759" s="52"/>
      <c r="GHJ759" s="52"/>
      <c r="GHK759" s="52"/>
      <c r="GHL759" s="52"/>
      <c r="GHM759" s="52"/>
      <c r="GHN759" s="52"/>
      <c r="GHO759" s="52"/>
      <c r="GHP759" s="52"/>
      <c r="GHQ759" s="52"/>
      <c r="GHR759" s="52"/>
      <c r="GHS759" s="52"/>
      <c r="GHT759" s="52"/>
      <c r="GHU759" s="52"/>
      <c r="GHV759" s="52"/>
      <c r="GHW759" s="52"/>
      <c r="GHX759" s="52"/>
      <c r="GHY759" s="52"/>
      <c r="GHZ759" s="52"/>
      <c r="GIA759" s="52"/>
      <c r="GIB759" s="52"/>
      <c r="GIC759" s="52"/>
      <c r="GID759" s="52"/>
      <c r="GIE759" s="52"/>
      <c r="GIF759" s="52"/>
      <c r="GIG759" s="52"/>
      <c r="GIH759" s="52"/>
      <c r="GII759" s="52"/>
      <c r="GIJ759" s="52"/>
      <c r="GIK759" s="52"/>
      <c r="GIL759" s="52"/>
      <c r="GIM759" s="52"/>
      <c r="GIN759" s="52"/>
      <c r="GIO759" s="52"/>
      <c r="GIP759" s="52"/>
      <c r="GIQ759" s="52"/>
      <c r="GIR759" s="52"/>
      <c r="GIS759" s="52"/>
      <c r="GIT759" s="52"/>
      <c r="GIU759" s="52"/>
      <c r="GIV759" s="52"/>
      <c r="GIW759" s="52"/>
      <c r="GIX759" s="52"/>
      <c r="GIY759" s="52"/>
      <c r="GIZ759" s="52"/>
      <c r="GJA759" s="52"/>
      <c r="GJB759" s="52"/>
      <c r="GJC759" s="52"/>
      <c r="GJD759" s="52"/>
      <c r="GJE759" s="52"/>
      <c r="GJF759" s="52"/>
      <c r="GJG759" s="52"/>
      <c r="GJH759" s="52"/>
      <c r="GJI759" s="52"/>
      <c r="GJJ759" s="52"/>
      <c r="GJK759" s="52"/>
      <c r="GJL759" s="52"/>
      <c r="GJM759" s="52"/>
      <c r="GJN759" s="52"/>
      <c r="GJO759" s="52"/>
      <c r="GJP759" s="52"/>
      <c r="GJQ759" s="52"/>
      <c r="GJR759" s="52"/>
      <c r="GJS759" s="52"/>
      <c r="GJT759" s="52"/>
      <c r="GJU759" s="52"/>
      <c r="GJV759" s="52"/>
      <c r="GJW759" s="52"/>
      <c r="GJX759" s="52"/>
      <c r="GJY759" s="52"/>
      <c r="GJZ759" s="52"/>
      <c r="GKA759" s="52"/>
      <c r="GKB759" s="52"/>
      <c r="GKC759" s="52"/>
      <c r="GKD759" s="52"/>
      <c r="GKE759" s="52"/>
      <c r="GKF759" s="52"/>
      <c r="GKG759" s="52"/>
      <c r="GKH759" s="52"/>
      <c r="GKI759" s="52"/>
      <c r="GKJ759" s="52"/>
      <c r="GKK759" s="52"/>
      <c r="GKL759" s="52"/>
      <c r="GKM759" s="52"/>
      <c r="GKN759" s="52"/>
      <c r="GKO759" s="52"/>
      <c r="GKP759" s="52"/>
      <c r="GKQ759" s="52"/>
      <c r="GKR759" s="52"/>
      <c r="GKS759" s="52"/>
      <c r="GKT759" s="52"/>
      <c r="GKU759" s="52"/>
      <c r="GKV759" s="52"/>
      <c r="GKW759" s="52"/>
      <c r="GKX759" s="52"/>
      <c r="GKY759" s="52"/>
      <c r="GKZ759" s="52"/>
      <c r="GLA759" s="52"/>
      <c r="GLB759" s="52"/>
      <c r="GLC759" s="52"/>
      <c r="GLD759" s="52"/>
      <c r="GLE759" s="52"/>
      <c r="GLF759" s="52"/>
      <c r="GLG759" s="52"/>
      <c r="GLH759" s="52"/>
      <c r="GLI759" s="52"/>
      <c r="GLJ759" s="52"/>
      <c r="GLK759" s="52"/>
      <c r="GLL759" s="52"/>
      <c r="GLM759" s="52"/>
      <c r="GLN759" s="52"/>
      <c r="GLO759" s="52"/>
      <c r="GLP759" s="52"/>
      <c r="GLQ759" s="52"/>
      <c r="GLR759" s="52"/>
      <c r="GLS759" s="52"/>
      <c r="GLT759" s="52"/>
      <c r="GLU759" s="52"/>
      <c r="GLV759" s="52"/>
      <c r="GLW759" s="52"/>
      <c r="GLX759" s="52"/>
      <c r="GLY759" s="52"/>
      <c r="GLZ759" s="52"/>
      <c r="GMA759" s="52"/>
      <c r="GMB759" s="52"/>
      <c r="GMC759" s="52"/>
      <c r="GMD759" s="52"/>
      <c r="GME759" s="52"/>
      <c r="GMF759" s="52"/>
      <c r="GMG759" s="52"/>
      <c r="GMH759" s="52"/>
      <c r="GMI759" s="52"/>
      <c r="GMJ759" s="52"/>
      <c r="GMK759" s="52"/>
      <c r="GML759" s="52"/>
      <c r="GMM759" s="52"/>
      <c r="GMN759" s="52"/>
      <c r="GMO759" s="52"/>
      <c r="GMP759" s="52"/>
      <c r="GMQ759" s="52"/>
      <c r="GMR759" s="52"/>
      <c r="GMS759" s="52"/>
      <c r="GMT759" s="52"/>
      <c r="GMU759" s="52"/>
      <c r="GMV759" s="52"/>
      <c r="GMW759" s="52"/>
      <c r="GMX759" s="52"/>
      <c r="GMY759" s="52"/>
      <c r="GMZ759" s="52"/>
      <c r="GNA759" s="52"/>
      <c r="GNB759" s="52"/>
      <c r="GNC759" s="52"/>
      <c r="GND759" s="52"/>
      <c r="GNE759" s="52"/>
      <c r="GNF759" s="52"/>
      <c r="GNG759" s="52"/>
      <c r="GNH759" s="52"/>
      <c r="GNI759" s="52"/>
      <c r="GNJ759" s="52"/>
      <c r="GNK759" s="52"/>
      <c r="GNL759" s="52"/>
      <c r="GNM759" s="52"/>
      <c r="GNN759" s="52"/>
      <c r="GNO759" s="52"/>
      <c r="GNP759" s="52"/>
      <c r="GNQ759" s="52"/>
      <c r="GNR759" s="52"/>
      <c r="GNS759" s="52"/>
      <c r="GNT759" s="52"/>
      <c r="GNU759" s="52"/>
      <c r="GNV759" s="52"/>
      <c r="GNW759" s="52"/>
      <c r="GNX759" s="52"/>
      <c r="GNY759" s="52"/>
      <c r="GNZ759" s="52"/>
      <c r="GOA759" s="52"/>
      <c r="GOB759" s="52"/>
      <c r="GOC759" s="52"/>
      <c r="GOD759" s="52"/>
      <c r="GOE759" s="52"/>
      <c r="GOF759" s="52"/>
      <c r="GOG759" s="52"/>
      <c r="GOH759" s="52"/>
      <c r="GOI759" s="52"/>
      <c r="GOJ759" s="52"/>
      <c r="GOK759" s="52"/>
      <c r="GOL759" s="52"/>
      <c r="GOM759" s="52"/>
      <c r="GON759" s="52"/>
      <c r="GOO759" s="52"/>
      <c r="GOP759" s="52"/>
      <c r="GOQ759" s="52"/>
      <c r="GOR759" s="52"/>
      <c r="GOS759" s="52"/>
      <c r="GOT759" s="52"/>
      <c r="GOU759" s="52"/>
      <c r="GOV759" s="52"/>
      <c r="GOW759" s="52"/>
      <c r="GOX759" s="52"/>
      <c r="GOY759" s="52"/>
      <c r="GOZ759" s="52"/>
      <c r="GPA759" s="52"/>
      <c r="GPB759" s="52"/>
      <c r="GPC759" s="52"/>
      <c r="GPD759" s="52"/>
      <c r="GPE759" s="52"/>
      <c r="GPF759" s="52"/>
      <c r="GPG759" s="52"/>
      <c r="GPH759" s="52"/>
      <c r="GPI759" s="52"/>
      <c r="GPJ759" s="52"/>
      <c r="GPK759" s="52"/>
      <c r="GPL759" s="52"/>
      <c r="GPM759" s="52"/>
      <c r="GPN759" s="52"/>
      <c r="GPO759" s="52"/>
      <c r="GPP759" s="52"/>
      <c r="GPQ759" s="52"/>
      <c r="GPR759" s="52"/>
      <c r="GPS759" s="52"/>
      <c r="GPT759" s="52"/>
      <c r="GPU759" s="52"/>
      <c r="GPV759" s="52"/>
      <c r="GPW759" s="52"/>
      <c r="GPX759" s="52"/>
      <c r="GPY759" s="52"/>
      <c r="GPZ759" s="52"/>
      <c r="GQA759" s="52"/>
      <c r="GQB759" s="52"/>
      <c r="GQC759" s="52"/>
      <c r="GQD759" s="52"/>
      <c r="GQE759" s="52"/>
      <c r="GQF759" s="52"/>
      <c r="GQG759" s="52"/>
      <c r="GQH759" s="52"/>
      <c r="GQI759" s="52"/>
      <c r="GQJ759" s="52"/>
      <c r="GQK759" s="52"/>
      <c r="GQL759" s="52"/>
      <c r="GQM759" s="52"/>
      <c r="GQN759" s="52"/>
      <c r="GQO759" s="52"/>
      <c r="GQP759" s="52"/>
      <c r="GQQ759" s="52"/>
      <c r="GQR759" s="52"/>
      <c r="GQS759" s="52"/>
      <c r="GQT759" s="52"/>
      <c r="GQU759" s="52"/>
      <c r="GQV759" s="52"/>
      <c r="GQW759" s="52"/>
      <c r="GQX759" s="52"/>
      <c r="GQY759" s="52"/>
      <c r="GQZ759" s="52"/>
      <c r="GRA759" s="52"/>
      <c r="GRB759" s="52"/>
      <c r="GRC759" s="52"/>
      <c r="GRD759" s="52"/>
      <c r="GRE759" s="52"/>
      <c r="GRF759" s="52"/>
      <c r="GRG759" s="52"/>
      <c r="GRH759" s="52"/>
      <c r="GRI759" s="52"/>
      <c r="GRJ759" s="52"/>
      <c r="GRK759" s="52"/>
      <c r="GRL759" s="52"/>
      <c r="GRM759" s="52"/>
      <c r="GRN759" s="52"/>
      <c r="GRO759" s="52"/>
      <c r="GRP759" s="52"/>
      <c r="GRQ759" s="52"/>
      <c r="GRR759" s="52"/>
      <c r="GRS759" s="52"/>
      <c r="GRT759" s="52"/>
      <c r="GRU759" s="52"/>
      <c r="GRV759" s="52"/>
      <c r="GRW759" s="52"/>
      <c r="GRX759" s="52"/>
      <c r="GRY759" s="52"/>
      <c r="GRZ759" s="52"/>
      <c r="GSA759" s="52"/>
      <c r="GSB759" s="52"/>
      <c r="GSC759" s="52"/>
      <c r="GSD759" s="52"/>
      <c r="GSE759" s="52"/>
      <c r="GSF759" s="52"/>
      <c r="GSG759" s="52"/>
      <c r="GSH759" s="52"/>
      <c r="GSI759" s="52"/>
      <c r="GSJ759" s="52"/>
      <c r="GSK759" s="52"/>
      <c r="GSL759" s="52"/>
      <c r="GSM759" s="52"/>
      <c r="GSN759" s="52"/>
      <c r="GSO759" s="52"/>
      <c r="GSP759" s="52"/>
      <c r="GSQ759" s="52"/>
      <c r="GSR759" s="52"/>
      <c r="GSS759" s="52"/>
      <c r="GST759" s="52"/>
      <c r="GSU759" s="52"/>
      <c r="GSV759" s="52"/>
      <c r="GSW759" s="52"/>
      <c r="GSX759" s="52"/>
      <c r="GSY759" s="52"/>
      <c r="GSZ759" s="52"/>
      <c r="GTA759" s="52"/>
      <c r="GTB759" s="52"/>
      <c r="GTC759" s="52"/>
      <c r="GTD759" s="52"/>
      <c r="GTE759" s="52"/>
      <c r="GTF759" s="52"/>
      <c r="GTG759" s="52"/>
      <c r="GTH759" s="52"/>
      <c r="GTI759" s="52"/>
      <c r="GTJ759" s="52"/>
      <c r="GTK759" s="52"/>
      <c r="GTL759" s="52"/>
      <c r="GTM759" s="52"/>
      <c r="GTN759" s="52"/>
      <c r="GTO759" s="52"/>
      <c r="GTP759" s="52"/>
      <c r="GTQ759" s="52"/>
      <c r="GTR759" s="52"/>
      <c r="GTS759" s="52"/>
      <c r="GTT759" s="52"/>
      <c r="GTU759" s="52"/>
      <c r="GTV759" s="52"/>
      <c r="GTW759" s="52"/>
      <c r="GTX759" s="52"/>
      <c r="GTY759" s="52"/>
      <c r="GTZ759" s="52"/>
      <c r="GUA759" s="52"/>
      <c r="GUB759" s="52"/>
      <c r="GUC759" s="52"/>
      <c r="GUD759" s="52"/>
      <c r="GUE759" s="52"/>
      <c r="GUF759" s="52"/>
      <c r="GUG759" s="52"/>
      <c r="GUH759" s="52"/>
      <c r="GUI759" s="52"/>
      <c r="GUJ759" s="52"/>
      <c r="GUK759" s="52"/>
      <c r="GUL759" s="52"/>
      <c r="GUM759" s="52"/>
      <c r="GUN759" s="52"/>
      <c r="GUO759" s="52"/>
      <c r="GUP759" s="52"/>
      <c r="GUQ759" s="52"/>
      <c r="GUR759" s="52"/>
      <c r="GUS759" s="52"/>
      <c r="GUT759" s="52"/>
      <c r="GUU759" s="52"/>
      <c r="GUV759" s="52"/>
      <c r="GUW759" s="52"/>
      <c r="GUX759" s="52"/>
      <c r="GUY759" s="52"/>
      <c r="GUZ759" s="52"/>
      <c r="GVA759" s="52"/>
      <c r="GVB759" s="52"/>
      <c r="GVC759" s="52"/>
      <c r="GVD759" s="52"/>
      <c r="GVE759" s="52"/>
      <c r="GVF759" s="52"/>
      <c r="GVG759" s="52"/>
      <c r="GVH759" s="52"/>
      <c r="GVI759" s="52"/>
      <c r="GVJ759" s="52"/>
      <c r="GVK759" s="52"/>
      <c r="GVL759" s="52"/>
      <c r="GVM759" s="52"/>
      <c r="GVN759" s="52"/>
      <c r="GVO759" s="52"/>
      <c r="GVP759" s="52"/>
      <c r="GVQ759" s="52"/>
      <c r="GVR759" s="52"/>
      <c r="GVS759" s="52"/>
      <c r="GVT759" s="52"/>
      <c r="GVU759" s="52"/>
      <c r="GVV759" s="52"/>
      <c r="GVW759" s="52"/>
      <c r="GVX759" s="52"/>
      <c r="GVY759" s="52"/>
      <c r="GVZ759" s="52"/>
      <c r="GWA759" s="52"/>
      <c r="GWB759" s="52"/>
      <c r="GWC759" s="52"/>
      <c r="GWD759" s="52"/>
      <c r="GWE759" s="52"/>
      <c r="GWF759" s="52"/>
      <c r="GWG759" s="52"/>
      <c r="GWH759" s="52"/>
      <c r="GWI759" s="52"/>
      <c r="GWJ759" s="52"/>
      <c r="GWK759" s="52"/>
      <c r="GWL759" s="52"/>
      <c r="GWM759" s="52"/>
      <c r="GWN759" s="52"/>
      <c r="GWO759" s="52"/>
      <c r="GWP759" s="52"/>
      <c r="GWQ759" s="52"/>
      <c r="GWR759" s="52"/>
      <c r="GWS759" s="52"/>
      <c r="GWT759" s="52"/>
      <c r="GWU759" s="52"/>
      <c r="GWV759" s="52"/>
      <c r="GWW759" s="52"/>
      <c r="GWX759" s="52"/>
      <c r="GWY759" s="52"/>
      <c r="GWZ759" s="52"/>
      <c r="GXA759" s="52"/>
      <c r="GXB759" s="52"/>
      <c r="GXC759" s="52"/>
      <c r="GXD759" s="52"/>
      <c r="GXE759" s="52"/>
      <c r="GXF759" s="52"/>
      <c r="GXG759" s="52"/>
      <c r="GXH759" s="52"/>
      <c r="GXI759" s="52"/>
      <c r="GXJ759" s="52"/>
      <c r="GXK759" s="52"/>
      <c r="GXL759" s="52"/>
      <c r="GXM759" s="52"/>
      <c r="GXN759" s="52"/>
      <c r="GXO759" s="52"/>
      <c r="GXP759" s="52"/>
      <c r="GXQ759" s="52"/>
      <c r="GXR759" s="52"/>
      <c r="GXS759" s="52"/>
      <c r="GXT759" s="52"/>
      <c r="GXU759" s="52"/>
      <c r="GXV759" s="52"/>
      <c r="GXW759" s="52"/>
      <c r="GXX759" s="52"/>
      <c r="GXY759" s="52"/>
      <c r="GXZ759" s="52"/>
      <c r="GYA759" s="52"/>
      <c r="GYB759" s="52"/>
      <c r="GYC759" s="52"/>
      <c r="GYD759" s="52"/>
      <c r="GYE759" s="52"/>
      <c r="GYF759" s="52"/>
      <c r="GYG759" s="52"/>
      <c r="GYH759" s="52"/>
      <c r="GYI759" s="52"/>
      <c r="GYJ759" s="52"/>
      <c r="GYK759" s="52"/>
      <c r="GYL759" s="52"/>
      <c r="GYM759" s="52"/>
      <c r="GYN759" s="52"/>
      <c r="GYO759" s="52"/>
      <c r="GYP759" s="52"/>
      <c r="GYQ759" s="52"/>
      <c r="GYR759" s="52"/>
      <c r="GYS759" s="52"/>
      <c r="GYT759" s="52"/>
      <c r="GYU759" s="52"/>
      <c r="GYV759" s="52"/>
      <c r="GYW759" s="52"/>
      <c r="GYX759" s="52"/>
      <c r="GYY759" s="52"/>
      <c r="GYZ759" s="52"/>
      <c r="GZA759" s="52"/>
      <c r="GZB759" s="52"/>
      <c r="GZC759" s="52"/>
      <c r="GZD759" s="52"/>
      <c r="GZE759" s="52"/>
      <c r="GZF759" s="52"/>
      <c r="GZG759" s="52"/>
      <c r="GZH759" s="52"/>
      <c r="GZI759" s="52"/>
      <c r="GZJ759" s="52"/>
      <c r="GZK759" s="52"/>
      <c r="GZL759" s="52"/>
      <c r="GZM759" s="52"/>
      <c r="GZN759" s="52"/>
      <c r="GZO759" s="52"/>
      <c r="GZP759" s="52"/>
      <c r="GZQ759" s="52"/>
      <c r="GZR759" s="52"/>
      <c r="GZS759" s="52"/>
      <c r="GZT759" s="52"/>
      <c r="GZU759" s="52"/>
      <c r="GZV759" s="52"/>
      <c r="GZW759" s="52"/>
      <c r="GZX759" s="52"/>
      <c r="GZY759" s="52"/>
      <c r="GZZ759" s="52"/>
      <c r="HAA759" s="52"/>
      <c r="HAB759" s="52"/>
      <c r="HAC759" s="52"/>
      <c r="HAD759" s="52"/>
      <c r="HAE759" s="52"/>
      <c r="HAF759" s="52"/>
      <c r="HAG759" s="52"/>
      <c r="HAH759" s="52"/>
      <c r="HAI759" s="52"/>
      <c r="HAJ759" s="52"/>
      <c r="HAK759" s="52"/>
      <c r="HAL759" s="52"/>
      <c r="HAM759" s="52"/>
      <c r="HAN759" s="52"/>
      <c r="HAO759" s="52"/>
      <c r="HAP759" s="52"/>
      <c r="HAQ759" s="52"/>
      <c r="HAR759" s="52"/>
      <c r="HAS759" s="52"/>
      <c r="HAT759" s="52"/>
      <c r="HAU759" s="52"/>
      <c r="HAV759" s="52"/>
      <c r="HAW759" s="52"/>
      <c r="HAX759" s="52"/>
      <c r="HAY759" s="52"/>
      <c r="HAZ759" s="52"/>
      <c r="HBA759" s="52"/>
      <c r="HBB759" s="52"/>
      <c r="HBC759" s="52"/>
      <c r="HBD759" s="52"/>
      <c r="HBE759" s="52"/>
      <c r="HBF759" s="52"/>
      <c r="HBG759" s="52"/>
      <c r="HBH759" s="52"/>
      <c r="HBI759" s="52"/>
      <c r="HBJ759" s="52"/>
      <c r="HBK759" s="52"/>
      <c r="HBL759" s="52"/>
      <c r="HBM759" s="52"/>
      <c r="HBN759" s="52"/>
      <c r="HBO759" s="52"/>
      <c r="HBP759" s="52"/>
      <c r="HBQ759" s="52"/>
      <c r="HBR759" s="52"/>
      <c r="HBS759" s="52"/>
      <c r="HBT759" s="52"/>
      <c r="HBU759" s="52"/>
      <c r="HBV759" s="52"/>
      <c r="HBW759" s="52"/>
      <c r="HBX759" s="52"/>
      <c r="HBY759" s="52"/>
      <c r="HBZ759" s="52"/>
      <c r="HCA759" s="52"/>
      <c r="HCB759" s="52"/>
      <c r="HCC759" s="52"/>
      <c r="HCD759" s="52"/>
      <c r="HCE759" s="52"/>
      <c r="HCF759" s="52"/>
      <c r="HCG759" s="52"/>
      <c r="HCH759" s="52"/>
      <c r="HCI759" s="52"/>
      <c r="HCJ759" s="52"/>
      <c r="HCK759" s="52"/>
      <c r="HCL759" s="52"/>
      <c r="HCM759" s="52"/>
      <c r="HCN759" s="52"/>
      <c r="HCO759" s="52"/>
      <c r="HCP759" s="52"/>
      <c r="HCQ759" s="52"/>
      <c r="HCR759" s="52"/>
      <c r="HCS759" s="52"/>
      <c r="HCT759" s="52"/>
      <c r="HCU759" s="52"/>
      <c r="HCV759" s="52"/>
      <c r="HCW759" s="52"/>
      <c r="HCX759" s="52"/>
      <c r="HCY759" s="52"/>
      <c r="HCZ759" s="52"/>
      <c r="HDA759" s="52"/>
      <c r="HDB759" s="52"/>
      <c r="HDC759" s="52"/>
      <c r="HDD759" s="52"/>
      <c r="HDE759" s="52"/>
      <c r="HDF759" s="52"/>
      <c r="HDG759" s="52"/>
      <c r="HDH759" s="52"/>
      <c r="HDI759" s="52"/>
      <c r="HDJ759" s="52"/>
      <c r="HDK759" s="52"/>
      <c r="HDL759" s="52"/>
      <c r="HDM759" s="52"/>
      <c r="HDN759" s="52"/>
      <c r="HDO759" s="52"/>
      <c r="HDP759" s="52"/>
      <c r="HDQ759" s="52"/>
      <c r="HDR759" s="52"/>
      <c r="HDS759" s="52"/>
      <c r="HDT759" s="52"/>
      <c r="HDU759" s="52"/>
      <c r="HDV759" s="52"/>
      <c r="HDW759" s="52"/>
      <c r="HDX759" s="52"/>
      <c r="HDY759" s="52"/>
      <c r="HDZ759" s="52"/>
      <c r="HEA759" s="52"/>
      <c r="HEB759" s="52"/>
      <c r="HEC759" s="52"/>
      <c r="HED759" s="52"/>
      <c r="HEE759" s="52"/>
      <c r="HEF759" s="52"/>
      <c r="HEG759" s="52"/>
      <c r="HEH759" s="52"/>
      <c r="HEI759" s="52"/>
      <c r="HEJ759" s="52"/>
      <c r="HEK759" s="52"/>
      <c r="HEL759" s="52"/>
      <c r="HEM759" s="52"/>
      <c r="HEN759" s="52"/>
      <c r="HEO759" s="52"/>
      <c r="HEP759" s="52"/>
      <c r="HEQ759" s="52"/>
      <c r="HER759" s="52"/>
      <c r="HES759" s="52"/>
      <c r="HET759" s="52"/>
      <c r="HEU759" s="52"/>
      <c r="HEV759" s="52"/>
      <c r="HEW759" s="52"/>
      <c r="HEX759" s="52"/>
      <c r="HEY759" s="52"/>
      <c r="HEZ759" s="52"/>
      <c r="HFA759" s="52"/>
      <c r="HFB759" s="52"/>
      <c r="HFC759" s="52"/>
      <c r="HFD759" s="52"/>
      <c r="HFE759" s="52"/>
      <c r="HFF759" s="52"/>
      <c r="HFG759" s="52"/>
      <c r="HFH759" s="52"/>
      <c r="HFI759" s="52"/>
      <c r="HFJ759" s="52"/>
      <c r="HFK759" s="52"/>
      <c r="HFL759" s="52"/>
      <c r="HFM759" s="52"/>
      <c r="HFN759" s="52"/>
      <c r="HFO759" s="52"/>
      <c r="HFP759" s="52"/>
      <c r="HFQ759" s="52"/>
      <c r="HFR759" s="52"/>
      <c r="HFS759" s="52"/>
      <c r="HFT759" s="52"/>
      <c r="HFU759" s="52"/>
      <c r="HFV759" s="52"/>
      <c r="HFW759" s="52"/>
      <c r="HFX759" s="52"/>
      <c r="HFY759" s="52"/>
      <c r="HFZ759" s="52"/>
      <c r="HGA759" s="52"/>
      <c r="HGB759" s="52"/>
      <c r="HGC759" s="52"/>
      <c r="HGD759" s="52"/>
      <c r="HGE759" s="52"/>
      <c r="HGF759" s="52"/>
      <c r="HGG759" s="52"/>
      <c r="HGH759" s="52"/>
      <c r="HGI759" s="52"/>
      <c r="HGJ759" s="52"/>
      <c r="HGK759" s="52"/>
      <c r="HGL759" s="52"/>
      <c r="HGM759" s="52"/>
      <c r="HGN759" s="52"/>
      <c r="HGO759" s="52"/>
      <c r="HGP759" s="52"/>
      <c r="HGQ759" s="52"/>
      <c r="HGR759" s="52"/>
      <c r="HGS759" s="52"/>
      <c r="HGT759" s="52"/>
      <c r="HGU759" s="52"/>
      <c r="HGV759" s="52"/>
      <c r="HGW759" s="52"/>
      <c r="HGX759" s="52"/>
      <c r="HGY759" s="52"/>
      <c r="HGZ759" s="52"/>
      <c r="HHA759" s="52"/>
      <c r="HHB759" s="52"/>
      <c r="HHC759" s="52"/>
      <c r="HHD759" s="52"/>
      <c r="HHE759" s="52"/>
      <c r="HHF759" s="52"/>
      <c r="HHG759" s="52"/>
      <c r="HHH759" s="52"/>
      <c r="HHI759" s="52"/>
      <c r="HHJ759" s="52"/>
      <c r="HHK759" s="52"/>
      <c r="HHL759" s="52"/>
      <c r="HHM759" s="52"/>
      <c r="HHN759" s="52"/>
      <c r="HHO759" s="52"/>
      <c r="HHP759" s="52"/>
      <c r="HHQ759" s="52"/>
      <c r="HHR759" s="52"/>
      <c r="HHS759" s="52"/>
      <c r="HHT759" s="52"/>
      <c r="HHU759" s="52"/>
      <c r="HHV759" s="52"/>
      <c r="HHW759" s="52"/>
      <c r="HHX759" s="52"/>
      <c r="HHY759" s="52"/>
      <c r="HHZ759" s="52"/>
      <c r="HIA759" s="52"/>
      <c r="HIB759" s="52"/>
      <c r="HIC759" s="52"/>
      <c r="HID759" s="52"/>
      <c r="HIE759" s="52"/>
      <c r="HIF759" s="52"/>
      <c r="HIG759" s="52"/>
      <c r="HIH759" s="52"/>
      <c r="HII759" s="52"/>
      <c r="HIJ759" s="52"/>
      <c r="HIK759" s="52"/>
      <c r="HIL759" s="52"/>
      <c r="HIM759" s="52"/>
      <c r="HIN759" s="52"/>
      <c r="HIO759" s="52"/>
      <c r="HIP759" s="52"/>
      <c r="HIQ759" s="52"/>
      <c r="HIR759" s="52"/>
      <c r="HIS759" s="52"/>
      <c r="HIT759" s="52"/>
      <c r="HIU759" s="52"/>
      <c r="HIV759" s="52"/>
      <c r="HIW759" s="52"/>
      <c r="HIX759" s="52"/>
      <c r="HIY759" s="52"/>
      <c r="HIZ759" s="52"/>
      <c r="HJA759" s="52"/>
      <c r="HJB759" s="52"/>
      <c r="HJC759" s="52"/>
      <c r="HJD759" s="52"/>
      <c r="HJE759" s="52"/>
      <c r="HJF759" s="52"/>
      <c r="HJG759" s="52"/>
      <c r="HJH759" s="52"/>
      <c r="HJI759" s="52"/>
      <c r="HJJ759" s="52"/>
      <c r="HJK759" s="52"/>
      <c r="HJL759" s="52"/>
      <c r="HJM759" s="52"/>
      <c r="HJN759" s="52"/>
      <c r="HJO759" s="52"/>
      <c r="HJP759" s="52"/>
      <c r="HJQ759" s="52"/>
      <c r="HJR759" s="52"/>
      <c r="HJS759" s="52"/>
      <c r="HJT759" s="52"/>
      <c r="HJU759" s="52"/>
      <c r="HJV759" s="52"/>
      <c r="HJW759" s="52"/>
      <c r="HJX759" s="52"/>
      <c r="HJY759" s="52"/>
      <c r="HJZ759" s="52"/>
      <c r="HKA759" s="52"/>
      <c r="HKB759" s="52"/>
      <c r="HKC759" s="52"/>
      <c r="HKD759" s="52"/>
      <c r="HKE759" s="52"/>
      <c r="HKF759" s="52"/>
      <c r="HKG759" s="52"/>
      <c r="HKH759" s="52"/>
      <c r="HKI759" s="52"/>
      <c r="HKJ759" s="52"/>
      <c r="HKK759" s="52"/>
      <c r="HKL759" s="52"/>
      <c r="HKM759" s="52"/>
      <c r="HKN759" s="52"/>
      <c r="HKO759" s="52"/>
      <c r="HKP759" s="52"/>
      <c r="HKQ759" s="52"/>
      <c r="HKR759" s="52"/>
      <c r="HKS759" s="52"/>
      <c r="HKT759" s="52"/>
      <c r="HKU759" s="52"/>
      <c r="HKV759" s="52"/>
      <c r="HKW759" s="52"/>
      <c r="HKX759" s="52"/>
      <c r="HKY759" s="52"/>
      <c r="HKZ759" s="52"/>
      <c r="HLA759" s="52"/>
      <c r="HLB759" s="52"/>
      <c r="HLC759" s="52"/>
      <c r="HLD759" s="52"/>
      <c r="HLE759" s="52"/>
      <c r="HLF759" s="52"/>
      <c r="HLG759" s="52"/>
      <c r="HLH759" s="52"/>
      <c r="HLI759" s="52"/>
      <c r="HLJ759" s="52"/>
      <c r="HLK759" s="52"/>
      <c r="HLL759" s="52"/>
      <c r="HLM759" s="52"/>
      <c r="HLN759" s="52"/>
      <c r="HLO759" s="52"/>
      <c r="HLP759" s="52"/>
      <c r="HLQ759" s="52"/>
      <c r="HLR759" s="52"/>
      <c r="HLS759" s="52"/>
      <c r="HLT759" s="52"/>
      <c r="HLU759" s="52"/>
      <c r="HLV759" s="52"/>
      <c r="HLW759" s="52"/>
      <c r="HLX759" s="52"/>
      <c r="HLY759" s="52"/>
      <c r="HLZ759" s="52"/>
      <c r="HMA759" s="52"/>
      <c r="HMB759" s="52"/>
      <c r="HMC759" s="52"/>
      <c r="HMD759" s="52"/>
      <c r="HME759" s="52"/>
      <c r="HMF759" s="52"/>
      <c r="HMG759" s="52"/>
      <c r="HMH759" s="52"/>
      <c r="HMI759" s="52"/>
      <c r="HMJ759" s="52"/>
      <c r="HMK759" s="52"/>
      <c r="HML759" s="52"/>
      <c r="HMM759" s="52"/>
      <c r="HMN759" s="52"/>
      <c r="HMO759" s="52"/>
      <c r="HMP759" s="52"/>
      <c r="HMQ759" s="52"/>
      <c r="HMR759" s="52"/>
      <c r="HMS759" s="52"/>
      <c r="HMT759" s="52"/>
      <c r="HMU759" s="52"/>
      <c r="HMV759" s="52"/>
      <c r="HMW759" s="52"/>
      <c r="HMX759" s="52"/>
      <c r="HMY759" s="52"/>
      <c r="HMZ759" s="52"/>
      <c r="HNA759" s="52"/>
      <c r="HNB759" s="52"/>
      <c r="HNC759" s="52"/>
      <c r="HND759" s="52"/>
      <c r="HNE759" s="52"/>
      <c r="HNF759" s="52"/>
      <c r="HNG759" s="52"/>
      <c r="HNH759" s="52"/>
      <c r="HNI759" s="52"/>
      <c r="HNJ759" s="52"/>
      <c r="HNK759" s="52"/>
      <c r="HNL759" s="52"/>
      <c r="HNM759" s="52"/>
      <c r="HNN759" s="52"/>
      <c r="HNO759" s="52"/>
      <c r="HNP759" s="52"/>
      <c r="HNQ759" s="52"/>
      <c r="HNR759" s="52"/>
      <c r="HNS759" s="52"/>
      <c r="HNT759" s="52"/>
      <c r="HNU759" s="52"/>
      <c r="HNV759" s="52"/>
      <c r="HNW759" s="52"/>
      <c r="HNX759" s="52"/>
      <c r="HNY759" s="52"/>
      <c r="HNZ759" s="52"/>
      <c r="HOA759" s="52"/>
      <c r="HOB759" s="52"/>
      <c r="HOC759" s="52"/>
      <c r="HOD759" s="52"/>
      <c r="HOE759" s="52"/>
      <c r="HOF759" s="52"/>
      <c r="HOG759" s="52"/>
      <c r="HOH759" s="52"/>
      <c r="HOI759" s="52"/>
      <c r="HOJ759" s="52"/>
      <c r="HOK759" s="52"/>
      <c r="HOL759" s="52"/>
      <c r="HOM759" s="52"/>
      <c r="HON759" s="52"/>
      <c r="HOO759" s="52"/>
      <c r="HOP759" s="52"/>
      <c r="HOQ759" s="52"/>
      <c r="HOR759" s="52"/>
      <c r="HOS759" s="52"/>
      <c r="HOT759" s="52"/>
      <c r="HOU759" s="52"/>
      <c r="HOV759" s="52"/>
      <c r="HOW759" s="52"/>
      <c r="HOX759" s="52"/>
      <c r="HOY759" s="52"/>
      <c r="HOZ759" s="52"/>
      <c r="HPA759" s="52"/>
      <c r="HPB759" s="52"/>
      <c r="HPC759" s="52"/>
      <c r="HPD759" s="52"/>
      <c r="HPE759" s="52"/>
      <c r="HPF759" s="52"/>
      <c r="HPG759" s="52"/>
      <c r="HPH759" s="52"/>
      <c r="HPI759" s="52"/>
      <c r="HPJ759" s="52"/>
      <c r="HPK759" s="52"/>
      <c r="HPL759" s="52"/>
      <c r="HPM759" s="52"/>
      <c r="HPN759" s="52"/>
      <c r="HPO759" s="52"/>
      <c r="HPP759" s="52"/>
      <c r="HPQ759" s="52"/>
      <c r="HPR759" s="52"/>
      <c r="HPS759" s="52"/>
      <c r="HPT759" s="52"/>
      <c r="HPU759" s="52"/>
      <c r="HPV759" s="52"/>
      <c r="HPW759" s="52"/>
      <c r="HPX759" s="52"/>
      <c r="HPY759" s="52"/>
      <c r="HPZ759" s="52"/>
      <c r="HQA759" s="52"/>
      <c r="HQB759" s="52"/>
      <c r="HQC759" s="52"/>
      <c r="HQD759" s="52"/>
      <c r="HQE759" s="52"/>
      <c r="HQF759" s="52"/>
      <c r="HQG759" s="52"/>
      <c r="HQH759" s="52"/>
      <c r="HQI759" s="52"/>
      <c r="HQJ759" s="52"/>
      <c r="HQK759" s="52"/>
      <c r="HQL759" s="52"/>
      <c r="HQM759" s="52"/>
      <c r="HQN759" s="52"/>
      <c r="HQO759" s="52"/>
      <c r="HQP759" s="52"/>
      <c r="HQQ759" s="52"/>
      <c r="HQR759" s="52"/>
      <c r="HQS759" s="52"/>
      <c r="HQT759" s="52"/>
      <c r="HQU759" s="52"/>
      <c r="HQV759" s="52"/>
      <c r="HQW759" s="52"/>
      <c r="HQX759" s="52"/>
      <c r="HQY759" s="52"/>
      <c r="HQZ759" s="52"/>
      <c r="HRA759" s="52"/>
      <c r="HRB759" s="52"/>
      <c r="HRC759" s="52"/>
      <c r="HRD759" s="52"/>
      <c r="HRE759" s="52"/>
      <c r="HRF759" s="52"/>
      <c r="HRG759" s="52"/>
      <c r="HRH759" s="52"/>
      <c r="HRI759" s="52"/>
      <c r="HRJ759" s="52"/>
      <c r="HRK759" s="52"/>
      <c r="HRL759" s="52"/>
      <c r="HRM759" s="52"/>
      <c r="HRN759" s="52"/>
      <c r="HRO759" s="52"/>
      <c r="HRP759" s="52"/>
      <c r="HRQ759" s="52"/>
      <c r="HRR759" s="52"/>
      <c r="HRS759" s="52"/>
      <c r="HRT759" s="52"/>
      <c r="HRU759" s="52"/>
      <c r="HRV759" s="52"/>
      <c r="HRW759" s="52"/>
      <c r="HRX759" s="52"/>
      <c r="HRY759" s="52"/>
      <c r="HRZ759" s="52"/>
      <c r="HSA759" s="52"/>
      <c r="HSB759" s="52"/>
      <c r="HSC759" s="52"/>
      <c r="HSD759" s="52"/>
      <c r="HSE759" s="52"/>
      <c r="HSF759" s="52"/>
      <c r="HSG759" s="52"/>
      <c r="HSH759" s="52"/>
      <c r="HSI759" s="52"/>
      <c r="HSJ759" s="52"/>
      <c r="HSK759" s="52"/>
      <c r="HSL759" s="52"/>
      <c r="HSM759" s="52"/>
      <c r="HSN759" s="52"/>
      <c r="HSO759" s="52"/>
      <c r="HSP759" s="52"/>
      <c r="HSQ759" s="52"/>
      <c r="HSR759" s="52"/>
      <c r="HSS759" s="52"/>
      <c r="HST759" s="52"/>
      <c r="HSU759" s="52"/>
      <c r="HSV759" s="52"/>
      <c r="HSW759" s="52"/>
      <c r="HSX759" s="52"/>
      <c r="HSY759" s="52"/>
      <c r="HSZ759" s="52"/>
      <c r="HTA759" s="52"/>
      <c r="HTB759" s="52"/>
      <c r="HTC759" s="52"/>
      <c r="HTD759" s="52"/>
      <c r="HTE759" s="52"/>
      <c r="HTF759" s="52"/>
      <c r="HTG759" s="52"/>
      <c r="HTH759" s="52"/>
      <c r="HTI759" s="52"/>
      <c r="HTJ759" s="52"/>
      <c r="HTK759" s="52"/>
      <c r="HTL759" s="52"/>
      <c r="HTM759" s="52"/>
      <c r="HTN759" s="52"/>
      <c r="HTO759" s="52"/>
      <c r="HTP759" s="52"/>
      <c r="HTQ759" s="52"/>
      <c r="HTR759" s="52"/>
      <c r="HTS759" s="52"/>
      <c r="HTT759" s="52"/>
      <c r="HTU759" s="52"/>
      <c r="HTV759" s="52"/>
      <c r="HTW759" s="52"/>
      <c r="HTX759" s="52"/>
      <c r="HTY759" s="52"/>
      <c r="HTZ759" s="52"/>
      <c r="HUA759" s="52"/>
      <c r="HUB759" s="52"/>
      <c r="HUC759" s="52"/>
      <c r="HUD759" s="52"/>
      <c r="HUE759" s="52"/>
      <c r="HUF759" s="52"/>
      <c r="HUG759" s="52"/>
      <c r="HUH759" s="52"/>
      <c r="HUI759" s="52"/>
      <c r="HUJ759" s="52"/>
      <c r="HUK759" s="52"/>
      <c r="HUL759" s="52"/>
      <c r="HUM759" s="52"/>
      <c r="HUN759" s="52"/>
      <c r="HUO759" s="52"/>
      <c r="HUP759" s="52"/>
      <c r="HUQ759" s="52"/>
      <c r="HUR759" s="52"/>
      <c r="HUS759" s="52"/>
      <c r="HUT759" s="52"/>
      <c r="HUU759" s="52"/>
      <c r="HUV759" s="52"/>
      <c r="HUW759" s="52"/>
      <c r="HUX759" s="52"/>
      <c r="HUY759" s="52"/>
      <c r="HUZ759" s="52"/>
      <c r="HVA759" s="52"/>
      <c r="HVB759" s="52"/>
      <c r="HVC759" s="52"/>
      <c r="HVD759" s="52"/>
      <c r="HVE759" s="52"/>
      <c r="HVF759" s="52"/>
      <c r="HVG759" s="52"/>
      <c r="HVH759" s="52"/>
      <c r="HVI759" s="52"/>
      <c r="HVJ759" s="52"/>
      <c r="HVK759" s="52"/>
      <c r="HVL759" s="52"/>
      <c r="HVM759" s="52"/>
      <c r="HVN759" s="52"/>
      <c r="HVO759" s="52"/>
      <c r="HVP759" s="52"/>
      <c r="HVQ759" s="52"/>
      <c r="HVR759" s="52"/>
      <c r="HVS759" s="52"/>
      <c r="HVT759" s="52"/>
      <c r="HVU759" s="52"/>
      <c r="HVV759" s="52"/>
      <c r="HVW759" s="52"/>
      <c r="HVX759" s="52"/>
      <c r="HVY759" s="52"/>
      <c r="HVZ759" s="52"/>
      <c r="HWA759" s="52"/>
      <c r="HWB759" s="52"/>
      <c r="HWC759" s="52"/>
      <c r="HWD759" s="52"/>
      <c r="HWE759" s="52"/>
      <c r="HWF759" s="52"/>
      <c r="HWG759" s="52"/>
      <c r="HWH759" s="52"/>
      <c r="HWI759" s="52"/>
      <c r="HWJ759" s="52"/>
      <c r="HWK759" s="52"/>
      <c r="HWL759" s="52"/>
      <c r="HWM759" s="52"/>
      <c r="HWN759" s="52"/>
      <c r="HWO759" s="52"/>
      <c r="HWP759" s="52"/>
      <c r="HWQ759" s="52"/>
      <c r="HWR759" s="52"/>
      <c r="HWS759" s="52"/>
      <c r="HWT759" s="52"/>
      <c r="HWU759" s="52"/>
      <c r="HWV759" s="52"/>
      <c r="HWW759" s="52"/>
      <c r="HWX759" s="52"/>
      <c r="HWY759" s="52"/>
      <c r="HWZ759" s="52"/>
      <c r="HXA759" s="52"/>
      <c r="HXB759" s="52"/>
      <c r="HXC759" s="52"/>
      <c r="HXD759" s="52"/>
      <c r="HXE759" s="52"/>
      <c r="HXF759" s="52"/>
      <c r="HXG759" s="52"/>
      <c r="HXH759" s="52"/>
      <c r="HXI759" s="52"/>
      <c r="HXJ759" s="52"/>
      <c r="HXK759" s="52"/>
      <c r="HXL759" s="52"/>
      <c r="HXM759" s="52"/>
      <c r="HXN759" s="52"/>
      <c r="HXO759" s="52"/>
      <c r="HXP759" s="52"/>
      <c r="HXQ759" s="52"/>
      <c r="HXR759" s="52"/>
      <c r="HXS759" s="52"/>
      <c r="HXT759" s="52"/>
      <c r="HXU759" s="52"/>
      <c r="HXV759" s="52"/>
      <c r="HXW759" s="52"/>
      <c r="HXX759" s="52"/>
      <c r="HXY759" s="52"/>
      <c r="HXZ759" s="52"/>
      <c r="HYA759" s="52"/>
      <c r="HYB759" s="52"/>
      <c r="HYC759" s="52"/>
      <c r="HYD759" s="52"/>
      <c r="HYE759" s="52"/>
      <c r="HYF759" s="52"/>
      <c r="HYG759" s="52"/>
      <c r="HYH759" s="52"/>
      <c r="HYI759" s="52"/>
      <c r="HYJ759" s="52"/>
      <c r="HYK759" s="52"/>
      <c r="HYL759" s="52"/>
      <c r="HYM759" s="52"/>
      <c r="HYN759" s="52"/>
      <c r="HYO759" s="52"/>
      <c r="HYP759" s="52"/>
      <c r="HYQ759" s="52"/>
      <c r="HYR759" s="52"/>
      <c r="HYS759" s="52"/>
      <c r="HYT759" s="52"/>
      <c r="HYU759" s="52"/>
      <c r="HYV759" s="52"/>
      <c r="HYW759" s="52"/>
      <c r="HYX759" s="52"/>
      <c r="HYY759" s="52"/>
      <c r="HYZ759" s="52"/>
      <c r="HZA759" s="52"/>
      <c r="HZB759" s="52"/>
      <c r="HZC759" s="52"/>
      <c r="HZD759" s="52"/>
      <c r="HZE759" s="52"/>
      <c r="HZF759" s="52"/>
      <c r="HZG759" s="52"/>
      <c r="HZH759" s="52"/>
      <c r="HZI759" s="52"/>
      <c r="HZJ759" s="52"/>
      <c r="HZK759" s="52"/>
      <c r="HZL759" s="52"/>
      <c r="HZM759" s="52"/>
      <c r="HZN759" s="52"/>
      <c r="HZO759" s="52"/>
      <c r="HZP759" s="52"/>
      <c r="HZQ759" s="52"/>
      <c r="HZR759" s="52"/>
      <c r="HZS759" s="52"/>
      <c r="HZT759" s="52"/>
      <c r="HZU759" s="52"/>
      <c r="HZV759" s="52"/>
      <c r="HZW759" s="52"/>
      <c r="HZX759" s="52"/>
      <c r="HZY759" s="52"/>
      <c r="HZZ759" s="52"/>
      <c r="IAA759" s="52"/>
      <c r="IAB759" s="52"/>
      <c r="IAC759" s="52"/>
      <c r="IAD759" s="52"/>
      <c r="IAE759" s="52"/>
      <c r="IAF759" s="52"/>
      <c r="IAG759" s="52"/>
      <c r="IAH759" s="52"/>
      <c r="IAI759" s="52"/>
      <c r="IAJ759" s="52"/>
      <c r="IAK759" s="52"/>
      <c r="IAL759" s="52"/>
      <c r="IAM759" s="52"/>
      <c r="IAN759" s="52"/>
      <c r="IAO759" s="52"/>
      <c r="IAP759" s="52"/>
      <c r="IAQ759" s="52"/>
      <c r="IAR759" s="52"/>
      <c r="IAS759" s="52"/>
      <c r="IAT759" s="52"/>
      <c r="IAU759" s="52"/>
      <c r="IAV759" s="52"/>
      <c r="IAW759" s="52"/>
      <c r="IAX759" s="52"/>
      <c r="IAY759" s="52"/>
      <c r="IAZ759" s="52"/>
      <c r="IBA759" s="52"/>
      <c r="IBB759" s="52"/>
      <c r="IBC759" s="52"/>
      <c r="IBD759" s="52"/>
      <c r="IBE759" s="52"/>
      <c r="IBF759" s="52"/>
      <c r="IBG759" s="52"/>
      <c r="IBH759" s="52"/>
      <c r="IBI759" s="52"/>
      <c r="IBJ759" s="52"/>
      <c r="IBK759" s="52"/>
      <c r="IBL759" s="52"/>
      <c r="IBM759" s="52"/>
      <c r="IBN759" s="52"/>
      <c r="IBO759" s="52"/>
      <c r="IBP759" s="52"/>
      <c r="IBQ759" s="52"/>
      <c r="IBR759" s="52"/>
      <c r="IBS759" s="52"/>
      <c r="IBT759" s="52"/>
      <c r="IBU759" s="52"/>
      <c r="IBV759" s="52"/>
      <c r="IBW759" s="52"/>
      <c r="IBX759" s="52"/>
      <c r="IBY759" s="52"/>
      <c r="IBZ759" s="52"/>
      <c r="ICA759" s="52"/>
      <c r="ICB759" s="52"/>
      <c r="ICC759" s="52"/>
      <c r="ICD759" s="52"/>
      <c r="ICE759" s="52"/>
      <c r="ICF759" s="52"/>
      <c r="ICG759" s="52"/>
      <c r="ICH759" s="52"/>
      <c r="ICI759" s="52"/>
      <c r="ICJ759" s="52"/>
      <c r="ICK759" s="52"/>
      <c r="ICL759" s="52"/>
      <c r="ICM759" s="52"/>
      <c r="ICN759" s="52"/>
      <c r="ICO759" s="52"/>
      <c r="ICP759" s="52"/>
      <c r="ICQ759" s="52"/>
      <c r="ICR759" s="52"/>
      <c r="ICS759" s="52"/>
      <c r="ICT759" s="52"/>
      <c r="ICU759" s="52"/>
      <c r="ICV759" s="52"/>
      <c r="ICW759" s="52"/>
      <c r="ICX759" s="52"/>
      <c r="ICY759" s="52"/>
      <c r="ICZ759" s="52"/>
      <c r="IDA759" s="52"/>
      <c r="IDB759" s="52"/>
      <c r="IDC759" s="52"/>
      <c r="IDD759" s="52"/>
      <c r="IDE759" s="52"/>
      <c r="IDF759" s="52"/>
      <c r="IDG759" s="52"/>
      <c r="IDH759" s="52"/>
      <c r="IDI759" s="52"/>
      <c r="IDJ759" s="52"/>
      <c r="IDK759" s="52"/>
      <c r="IDL759" s="52"/>
      <c r="IDM759" s="52"/>
      <c r="IDN759" s="52"/>
      <c r="IDO759" s="52"/>
      <c r="IDP759" s="52"/>
      <c r="IDQ759" s="52"/>
      <c r="IDR759" s="52"/>
      <c r="IDS759" s="52"/>
      <c r="IDT759" s="52"/>
      <c r="IDU759" s="52"/>
      <c r="IDV759" s="52"/>
      <c r="IDW759" s="52"/>
      <c r="IDX759" s="52"/>
      <c r="IDY759" s="52"/>
      <c r="IDZ759" s="52"/>
      <c r="IEA759" s="52"/>
      <c r="IEB759" s="52"/>
      <c r="IEC759" s="52"/>
      <c r="IED759" s="52"/>
      <c r="IEE759" s="52"/>
      <c r="IEF759" s="52"/>
      <c r="IEG759" s="52"/>
      <c r="IEH759" s="52"/>
      <c r="IEI759" s="52"/>
      <c r="IEJ759" s="52"/>
      <c r="IEK759" s="52"/>
      <c r="IEL759" s="52"/>
      <c r="IEM759" s="52"/>
      <c r="IEN759" s="52"/>
      <c r="IEO759" s="52"/>
      <c r="IEP759" s="52"/>
      <c r="IEQ759" s="52"/>
      <c r="IER759" s="52"/>
      <c r="IES759" s="52"/>
      <c r="IET759" s="52"/>
      <c r="IEU759" s="52"/>
      <c r="IEV759" s="52"/>
      <c r="IEW759" s="52"/>
      <c r="IEX759" s="52"/>
      <c r="IEY759" s="52"/>
      <c r="IEZ759" s="52"/>
      <c r="IFA759" s="52"/>
      <c r="IFB759" s="52"/>
      <c r="IFC759" s="52"/>
      <c r="IFD759" s="52"/>
      <c r="IFE759" s="52"/>
      <c r="IFF759" s="52"/>
      <c r="IFG759" s="52"/>
      <c r="IFH759" s="52"/>
      <c r="IFI759" s="52"/>
      <c r="IFJ759" s="52"/>
      <c r="IFK759" s="52"/>
      <c r="IFL759" s="52"/>
      <c r="IFM759" s="52"/>
      <c r="IFN759" s="52"/>
      <c r="IFO759" s="52"/>
      <c r="IFP759" s="52"/>
      <c r="IFQ759" s="52"/>
      <c r="IFR759" s="52"/>
      <c r="IFS759" s="52"/>
      <c r="IFT759" s="52"/>
      <c r="IFU759" s="52"/>
      <c r="IFV759" s="52"/>
      <c r="IFW759" s="52"/>
      <c r="IFX759" s="52"/>
      <c r="IFY759" s="52"/>
      <c r="IFZ759" s="52"/>
      <c r="IGA759" s="52"/>
      <c r="IGB759" s="52"/>
      <c r="IGC759" s="52"/>
      <c r="IGD759" s="52"/>
      <c r="IGE759" s="52"/>
      <c r="IGF759" s="52"/>
      <c r="IGG759" s="52"/>
      <c r="IGH759" s="52"/>
      <c r="IGI759" s="52"/>
      <c r="IGJ759" s="52"/>
      <c r="IGK759" s="52"/>
      <c r="IGL759" s="52"/>
      <c r="IGM759" s="52"/>
      <c r="IGN759" s="52"/>
      <c r="IGO759" s="52"/>
      <c r="IGP759" s="52"/>
      <c r="IGQ759" s="52"/>
      <c r="IGR759" s="52"/>
      <c r="IGS759" s="52"/>
      <c r="IGT759" s="52"/>
      <c r="IGU759" s="52"/>
      <c r="IGV759" s="52"/>
      <c r="IGW759" s="52"/>
      <c r="IGX759" s="52"/>
      <c r="IGY759" s="52"/>
      <c r="IGZ759" s="52"/>
      <c r="IHA759" s="52"/>
      <c r="IHB759" s="52"/>
      <c r="IHC759" s="52"/>
      <c r="IHD759" s="52"/>
      <c r="IHE759" s="52"/>
      <c r="IHF759" s="52"/>
      <c r="IHG759" s="52"/>
      <c r="IHH759" s="52"/>
      <c r="IHI759" s="52"/>
      <c r="IHJ759" s="52"/>
      <c r="IHK759" s="52"/>
      <c r="IHL759" s="52"/>
      <c r="IHM759" s="52"/>
      <c r="IHN759" s="52"/>
      <c r="IHO759" s="52"/>
      <c r="IHP759" s="52"/>
      <c r="IHQ759" s="52"/>
      <c r="IHR759" s="52"/>
      <c r="IHS759" s="52"/>
      <c r="IHT759" s="52"/>
      <c r="IHU759" s="52"/>
      <c r="IHV759" s="52"/>
      <c r="IHW759" s="52"/>
      <c r="IHX759" s="52"/>
      <c r="IHY759" s="52"/>
      <c r="IHZ759" s="52"/>
      <c r="IIA759" s="52"/>
      <c r="IIB759" s="52"/>
      <c r="IIC759" s="52"/>
      <c r="IID759" s="52"/>
      <c r="IIE759" s="52"/>
      <c r="IIF759" s="52"/>
      <c r="IIG759" s="52"/>
      <c r="IIH759" s="52"/>
      <c r="III759" s="52"/>
      <c r="IIJ759" s="52"/>
      <c r="IIK759" s="52"/>
      <c r="IIL759" s="52"/>
      <c r="IIM759" s="52"/>
      <c r="IIN759" s="52"/>
      <c r="IIO759" s="52"/>
      <c r="IIP759" s="52"/>
      <c r="IIQ759" s="52"/>
      <c r="IIR759" s="52"/>
      <c r="IIS759" s="52"/>
      <c r="IIT759" s="52"/>
      <c r="IIU759" s="52"/>
      <c r="IIV759" s="52"/>
      <c r="IIW759" s="52"/>
      <c r="IIX759" s="52"/>
      <c r="IIY759" s="52"/>
      <c r="IIZ759" s="52"/>
      <c r="IJA759" s="52"/>
      <c r="IJB759" s="52"/>
      <c r="IJC759" s="52"/>
      <c r="IJD759" s="52"/>
      <c r="IJE759" s="52"/>
      <c r="IJF759" s="52"/>
      <c r="IJG759" s="52"/>
      <c r="IJH759" s="52"/>
      <c r="IJI759" s="52"/>
      <c r="IJJ759" s="52"/>
      <c r="IJK759" s="52"/>
      <c r="IJL759" s="52"/>
      <c r="IJM759" s="52"/>
      <c r="IJN759" s="52"/>
      <c r="IJO759" s="52"/>
      <c r="IJP759" s="52"/>
      <c r="IJQ759" s="52"/>
      <c r="IJR759" s="52"/>
      <c r="IJS759" s="52"/>
      <c r="IJT759" s="52"/>
      <c r="IJU759" s="52"/>
      <c r="IJV759" s="52"/>
      <c r="IJW759" s="52"/>
      <c r="IJX759" s="52"/>
      <c r="IJY759" s="52"/>
      <c r="IJZ759" s="52"/>
      <c r="IKA759" s="52"/>
      <c r="IKB759" s="52"/>
      <c r="IKC759" s="52"/>
      <c r="IKD759" s="52"/>
      <c r="IKE759" s="52"/>
      <c r="IKF759" s="52"/>
      <c r="IKG759" s="52"/>
      <c r="IKH759" s="52"/>
      <c r="IKI759" s="52"/>
      <c r="IKJ759" s="52"/>
      <c r="IKK759" s="52"/>
      <c r="IKL759" s="52"/>
      <c r="IKM759" s="52"/>
      <c r="IKN759" s="52"/>
      <c r="IKO759" s="52"/>
      <c r="IKP759" s="52"/>
      <c r="IKQ759" s="52"/>
      <c r="IKR759" s="52"/>
      <c r="IKS759" s="52"/>
      <c r="IKT759" s="52"/>
      <c r="IKU759" s="52"/>
      <c r="IKV759" s="52"/>
      <c r="IKW759" s="52"/>
      <c r="IKX759" s="52"/>
      <c r="IKY759" s="52"/>
      <c r="IKZ759" s="52"/>
      <c r="ILA759" s="52"/>
      <c r="ILB759" s="52"/>
      <c r="ILC759" s="52"/>
      <c r="ILD759" s="52"/>
      <c r="ILE759" s="52"/>
      <c r="ILF759" s="52"/>
      <c r="ILG759" s="52"/>
      <c r="ILH759" s="52"/>
      <c r="ILI759" s="52"/>
      <c r="ILJ759" s="52"/>
      <c r="ILK759" s="52"/>
      <c r="ILL759" s="52"/>
      <c r="ILM759" s="52"/>
      <c r="ILN759" s="52"/>
      <c r="ILO759" s="52"/>
      <c r="ILP759" s="52"/>
      <c r="ILQ759" s="52"/>
      <c r="ILR759" s="52"/>
      <c r="ILS759" s="52"/>
      <c r="ILT759" s="52"/>
      <c r="ILU759" s="52"/>
      <c r="ILV759" s="52"/>
      <c r="ILW759" s="52"/>
      <c r="ILX759" s="52"/>
      <c r="ILY759" s="52"/>
      <c r="ILZ759" s="52"/>
      <c r="IMA759" s="52"/>
      <c r="IMB759" s="52"/>
      <c r="IMC759" s="52"/>
      <c r="IMD759" s="52"/>
      <c r="IME759" s="52"/>
      <c r="IMF759" s="52"/>
      <c r="IMG759" s="52"/>
      <c r="IMH759" s="52"/>
      <c r="IMI759" s="52"/>
      <c r="IMJ759" s="52"/>
      <c r="IMK759" s="52"/>
      <c r="IML759" s="52"/>
      <c r="IMM759" s="52"/>
      <c r="IMN759" s="52"/>
      <c r="IMO759" s="52"/>
      <c r="IMP759" s="52"/>
      <c r="IMQ759" s="52"/>
      <c r="IMR759" s="52"/>
      <c r="IMS759" s="52"/>
      <c r="IMT759" s="52"/>
      <c r="IMU759" s="52"/>
      <c r="IMV759" s="52"/>
      <c r="IMW759" s="52"/>
      <c r="IMX759" s="52"/>
      <c r="IMY759" s="52"/>
      <c r="IMZ759" s="52"/>
      <c r="INA759" s="52"/>
      <c r="INB759" s="52"/>
      <c r="INC759" s="52"/>
      <c r="IND759" s="52"/>
      <c r="INE759" s="52"/>
      <c r="INF759" s="52"/>
      <c r="ING759" s="52"/>
      <c r="INH759" s="52"/>
      <c r="INI759" s="52"/>
      <c r="INJ759" s="52"/>
      <c r="INK759" s="52"/>
      <c r="INL759" s="52"/>
      <c r="INM759" s="52"/>
      <c r="INN759" s="52"/>
      <c r="INO759" s="52"/>
      <c r="INP759" s="52"/>
      <c r="INQ759" s="52"/>
      <c r="INR759" s="52"/>
      <c r="INS759" s="52"/>
      <c r="INT759" s="52"/>
      <c r="INU759" s="52"/>
      <c r="INV759" s="52"/>
      <c r="INW759" s="52"/>
      <c r="INX759" s="52"/>
      <c r="INY759" s="52"/>
      <c r="INZ759" s="52"/>
      <c r="IOA759" s="52"/>
      <c r="IOB759" s="52"/>
      <c r="IOC759" s="52"/>
      <c r="IOD759" s="52"/>
      <c r="IOE759" s="52"/>
      <c r="IOF759" s="52"/>
      <c r="IOG759" s="52"/>
      <c r="IOH759" s="52"/>
      <c r="IOI759" s="52"/>
      <c r="IOJ759" s="52"/>
      <c r="IOK759" s="52"/>
      <c r="IOL759" s="52"/>
      <c r="IOM759" s="52"/>
      <c r="ION759" s="52"/>
      <c r="IOO759" s="52"/>
      <c r="IOP759" s="52"/>
      <c r="IOQ759" s="52"/>
      <c r="IOR759" s="52"/>
      <c r="IOS759" s="52"/>
      <c r="IOT759" s="52"/>
      <c r="IOU759" s="52"/>
      <c r="IOV759" s="52"/>
      <c r="IOW759" s="52"/>
      <c r="IOX759" s="52"/>
      <c r="IOY759" s="52"/>
      <c r="IOZ759" s="52"/>
      <c r="IPA759" s="52"/>
      <c r="IPB759" s="52"/>
      <c r="IPC759" s="52"/>
      <c r="IPD759" s="52"/>
      <c r="IPE759" s="52"/>
      <c r="IPF759" s="52"/>
      <c r="IPG759" s="52"/>
      <c r="IPH759" s="52"/>
      <c r="IPI759" s="52"/>
      <c r="IPJ759" s="52"/>
      <c r="IPK759" s="52"/>
      <c r="IPL759" s="52"/>
      <c r="IPM759" s="52"/>
      <c r="IPN759" s="52"/>
      <c r="IPO759" s="52"/>
      <c r="IPP759" s="52"/>
      <c r="IPQ759" s="52"/>
      <c r="IPR759" s="52"/>
      <c r="IPS759" s="52"/>
      <c r="IPT759" s="52"/>
      <c r="IPU759" s="52"/>
      <c r="IPV759" s="52"/>
      <c r="IPW759" s="52"/>
      <c r="IPX759" s="52"/>
      <c r="IPY759" s="52"/>
      <c r="IPZ759" s="52"/>
      <c r="IQA759" s="52"/>
      <c r="IQB759" s="52"/>
      <c r="IQC759" s="52"/>
      <c r="IQD759" s="52"/>
      <c r="IQE759" s="52"/>
      <c r="IQF759" s="52"/>
      <c r="IQG759" s="52"/>
      <c r="IQH759" s="52"/>
      <c r="IQI759" s="52"/>
      <c r="IQJ759" s="52"/>
      <c r="IQK759" s="52"/>
      <c r="IQL759" s="52"/>
      <c r="IQM759" s="52"/>
      <c r="IQN759" s="52"/>
      <c r="IQO759" s="52"/>
      <c r="IQP759" s="52"/>
      <c r="IQQ759" s="52"/>
      <c r="IQR759" s="52"/>
      <c r="IQS759" s="52"/>
      <c r="IQT759" s="52"/>
      <c r="IQU759" s="52"/>
      <c r="IQV759" s="52"/>
      <c r="IQW759" s="52"/>
      <c r="IQX759" s="52"/>
      <c r="IQY759" s="52"/>
      <c r="IQZ759" s="52"/>
      <c r="IRA759" s="52"/>
      <c r="IRB759" s="52"/>
      <c r="IRC759" s="52"/>
      <c r="IRD759" s="52"/>
      <c r="IRE759" s="52"/>
      <c r="IRF759" s="52"/>
      <c r="IRG759" s="52"/>
      <c r="IRH759" s="52"/>
      <c r="IRI759" s="52"/>
      <c r="IRJ759" s="52"/>
      <c r="IRK759" s="52"/>
      <c r="IRL759" s="52"/>
      <c r="IRM759" s="52"/>
      <c r="IRN759" s="52"/>
      <c r="IRO759" s="52"/>
      <c r="IRP759" s="52"/>
      <c r="IRQ759" s="52"/>
      <c r="IRR759" s="52"/>
      <c r="IRS759" s="52"/>
      <c r="IRT759" s="52"/>
      <c r="IRU759" s="52"/>
      <c r="IRV759" s="52"/>
      <c r="IRW759" s="52"/>
      <c r="IRX759" s="52"/>
      <c r="IRY759" s="52"/>
      <c r="IRZ759" s="52"/>
      <c r="ISA759" s="52"/>
      <c r="ISB759" s="52"/>
      <c r="ISC759" s="52"/>
      <c r="ISD759" s="52"/>
      <c r="ISE759" s="52"/>
      <c r="ISF759" s="52"/>
      <c r="ISG759" s="52"/>
      <c r="ISH759" s="52"/>
      <c r="ISI759" s="52"/>
      <c r="ISJ759" s="52"/>
      <c r="ISK759" s="52"/>
      <c r="ISL759" s="52"/>
      <c r="ISM759" s="52"/>
      <c r="ISN759" s="52"/>
      <c r="ISO759" s="52"/>
      <c r="ISP759" s="52"/>
      <c r="ISQ759" s="52"/>
      <c r="ISR759" s="52"/>
      <c r="ISS759" s="52"/>
      <c r="IST759" s="52"/>
      <c r="ISU759" s="52"/>
      <c r="ISV759" s="52"/>
      <c r="ISW759" s="52"/>
      <c r="ISX759" s="52"/>
      <c r="ISY759" s="52"/>
      <c r="ISZ759" s="52"/>
      <c r="ITA759" s="52"/>
      <c r="ITB759" s="52"/>
      <c r="ITC759" s="52"/>
      <c r="ITD759" s="52"/>
      <c r="ITE759" s="52"/>
      <c r="ITF759" s="52"/>
      <c r="ITG759" s="52"/>
      <c r="ITH759" s="52"/>
      <c r="ITI759" s="52"/>
      <c r="ITJ759" s="52"/>
      <c r="ITK759" s="52"/>
      <c r="ITL759" s="52"/>
      <c r="ITM759" s="52"/>
      <c r="ITN759" s="52"/>
      <c r="ITO759" s="52"/>
      <c r="ITP759" s="52"/>
      <c r="ITQ759" s="52"/>
      <c r="ITR759" s="52"/>
      <c r="ITS759" s="52"/>
      <c r="ITT759" s="52"/>
      <c r="ITU759" s="52"/>
      <c r="ITV759" s="52"/>
      <c r="ITW759" s="52"/>
      <c r="ITX759" s="52"/>
      <c r="ITY759" s="52"/>
      <c r="ITZ759" s="52"/>
      <c r="IUA759" s="52"/>
      <c r="IUB759" s="52"/>
      <c r="IUC759" s="52"/>
      <c r="IUD759" s="52"/>
      <c r="IUE759" s="52"/>
      <c r="IUF759" s="52"/>
      <c r="IUG759" s="52"/>
      <c r="IUH759" s="52"/>
      <c r="IUI759" s="52"/>
      <c r="IUJ759" s="52"/>
      <c r="IUK759" s="52"/>
      <c r="IUL759" s="52"/>
      <c r="IUM759" s="52"/>
      <c r="IUN759" s="52"/>
      <c r="IUO759" s="52"/>
      <c r="IUP759" s="52"/>
      <c r="IUQ759" s="52"/>
      <c r="IUR759" s="52"/>
      <c r="IUS759" s="52"/>
      <c r="IUT759" s="52"/>
      <c r="IUU759" s="52"/>
      <c r="IUV759" s="52"/>
      <c r="IUW759" s="52"/>
      <c r="IUX759" s="52"/>
      <c r="IUY759" s="52"/>
      <c r="IUZ759" s="52"/>
      <c r="IVA759" s="52"/>
      <c r="IVB759" s="52"/>
      <c r="IVC759" s="52"/>
      <c r="IVD759" s="52"/>
      <c r="IVE759" s="52"/>
      <c r="IVF759" s="52"/>
      <c r="IVG759" s="52"/>
      <c r="IVH759" s="52"/>
      <c r="IVI759" s="52"/>
      <c r="IVJ759" s="52"/>
      <c r="IVK759" s="52"/>
      <c r="IVL759" s="52"/>
      <c r="IVM759" s="52"/>
      <c r="IVN759" s="52"/>
      <c r="IVO759" s="52"/>
      <c r="IVP759" s="52"/>
      <c r="IVQ759" s="52"/>
      <c r="IVR759" s="52"/>
      <c r="IVS759" s="52"/>
      <c r="IVT759" s="52"/>
      <c r="IVU759" s="52"/>
      <c r="IVV759" s="52"/>
      <c r="IVW759" s="52"/>
      <c r="IVX759" s="52"/>
      <c r="IVY759" s="52"/>
      <c r="IVZ759" s="52"/>
      <c r="IWA759" s="52"/>
      <c r="IWB759" s="52"/>
      <c r="IWC759" s="52"/>
      <c r="IWD759" s="52"/>
      <c r="IWE759" s="52"/>
      <c r="IWF759" s="52"/>
      <c r="IWG759" s="52"/>
      <c r="IWH759" s="52"/>
      <c r="IWI759" s="52"/>
      <c r="IWJ759" s="52"/>
      <c r="IWK759" s="52"/>
      <c r="IWL759" s="52"/>
      <c r="IWM759" s="52"/>
      <c r="IWN759" s="52"/>
      <c r="IWO759" s="52"/>
      <c r="IWP759" s="52"/>
      <c r="IWQ759" s="52"/>
      <c r="IWR759" s="52"/>
      <c r="IWS759" s="52"/>
      <c r="IWT759" s="52"/>
      <c r="IWU759" s="52"/>
      <c r="IWV759" s="52"/>
      <c r="IWW759" s="52"/>
      <c r="IWX759" s="52"/>
      <c r="IWY759" s="52"/>
      <c r="IWZ759" s="52"/>
      <c r="IXA759" s="52"/>
      <c r="IXB759" s="52"/>
      <c r="IXC759" s="52"/>
      <c r="IXD759" s="52"/>
      <c r="IXE759" s="52"/>
      <c r="IXF759" s="52"/>
      <c r="IXG759" s="52"/>
      <c r="IXH759" s="52"/>
      <c r="IXI759" s="52"/>
      <c r="IXJ759" s="52"/>
      <c r="IXK759" s="52"/>
      <c r="IXL759" s="52"/>
      <c r="IXM759" s="52"/>
      <c r="IXN759" s="52"/>
      <c r="IXO759" s="52"/>
      <c r="IXP759" s="52"/>
      <c r="IXQ759" s="52"/>
      <c r="IXR759" s="52"/>
      <c r="IXS759" s="52"/>
      <c r="IXT759" s="52"/>
      <c r="IXU759" s="52"/>
      <c r="IXV759" s="52"/>
      <c r="IXW759" s="52"/>
      <c r="IXX759" s="52"/>
      <c r="IXY759" s="52"/>
      <c r="IXZ759" s="52"/>
      <c r="IYA759" s="52"/>
      <c r="IYB759" s="52"/>
      <c r="IYC759" s="52"/>
      <c r="IYD759" s="52"/>
      <c r="IYE759" s="52"/>
      <c r="IYF759" s="52"/>
      <c r="IYG759" s="52"/>
      <c r="IYH759" s="52"/>
      <c r="IYI759" s="52"/>
      <c r="IYJ759" s="52"/>
      <c r="IYK759" s="52"/>
      <c r="IYL759" s="52"/>
      <c r="IYM759" s="52"/>
      <c r="IYN759" s="52"/>
      <c r="IYO759" s="52"/>
      <c r="IYP759" s="52"/>
      <c r="IYQ759" s="52"/>
      <c r="IYR759" s="52"/>
      <c r="IYS759" s="52"/>
      <c r="IYT759" s="52"/>
      <c r="IYU759" s="52"/>
      <c r="IYV759" s="52"/>
      <c r="IYW759" s="52"/>
      <c r="IYX759" s="52"/>
      <c r="IYY759" s="52"/>
      <c r="IYZ759" s="52"/>
      <c r="IZA759" s="52"/>
      <c r="IZB759" s="52"/>
      <c r="IZC759" s="52"/>
      <c r="IZD759" s="52"/>
      <c r="IZE759" s="52"/>
      <c r="IZF759" s="52"/>
      <c r="IZG759" s="52"/>
      <c r="IZH759" s="52"/>
      <c r="IZI759" s="52"/>
      <c r="IZJ759" s="52"/>
      <c r="IZK759" s="52"/>
      <c r="IZL759" s="52"/>
      <c r="IZM759" s="52"/>
      <c r="IZN759" s="52"/>
      <c r="IZO759" s="52"/>
      <c r="IZP759" s="52"/>
      <c r="IZQ759" s="52"/>
      <c r="IZR759" s="52"/>
      <c r="IZS759" s="52"/>
      <c r="IZT759" s="52"/>
      <c r="IZU759" s="52"/>
      <c r="IZV759" s="52"/>
      <c r="IZW759" s="52"/>
      <c r="IZX759" s="52"/>
      <c r="IZY759" s="52"/>
      <c r="IZZ759" s="52"/>
      <c r="JAA759" s="52"/>
      <c r="JAB759" s="52"/>
      <c r="JAC759" s="52"/>
      <c r="JAD759" s="52"/>
      <c r="JAE759" s="52"/>
      <c r="JAF759" s="52"/>
      <c r="JAG759" s="52"/>
      <c r="JAH759" s="52"/>
      <c r="JAI759" s="52"/>
      <c r="JAJ759" s="52"/>
      <c r="JAK759" s="52"/>
      <c r="JAL759" s="52"/>
      <c r="JAM759" s="52"/>
      <c r="JAN759" s="52"/>
      <c r="JAO759" s="52"/>
      <c r="JAP759" s="52"/>
      <c r="JAQ759" s="52"/>
      <c r="JAR759" s="52"/>
      <c r="JAS759" s="52"/>
      <c r="JAT759" s="52"/>
      <c r="JAU759" s="52"/>
      <c r="JAV759" s="52"/>
      <c r="JAW759" s="52"/>
      <c r="JAX759" s="52"/>
      <c r="JAY759" s="52"/>
      <c r="JAZ759" s="52"/>
      <c r="JBA759" s="52"/>
      <c r="JBB759" s="52"/>
      <c r="JBC759" s="52"/>
      <c r="JBD759" s="52"/>
      <c r="JBE759" s="52"/>
      <c r="JBF759" s="52"/>
      <c r="JBG759" s="52"/>
      <c r="JBH759" s="52"/>
      <c r="JBI759" s="52"/>
      <c r="JBJ759" s="52"/>
      <c r="JBK759" s="52"/>
      <c r="JBL759" s="52"/>
      <c r="JBM759" s="52"/>
      <c r="JBN759" s="52"/>
      <c r="JBO759" s="52"/>
      <c r="JBP759" s="52"/>
      <c r="JBQ759" s="52"/>
      <c r="JBR759" s="52"/>
      <c r="JBS759" s="52"/>
      <c r="JBT759" s="52"/>
      <c r="JBU759" s="52"/>
      <c r="JBV759" s="52"/>
      <c r="JBW759" s="52"/>
      <c r="JBX759" s="52"/>
      <c r="JBY759" s="52"/>
      <c r="JBZ759" s="52"/>
      <c r="JCA759" s="52"/>
      <c r="JCB759" s="52"/>
      <c r="JCC759" s="52"/>
      <c r="JCD759" s="52"/>
      <c r="JCE759" s="52"/>
      <c r="JCF759" s="52"/>
      <c r="JCG759" s="52"/>
      <c r="JCH759" s="52"/>
      <c r="JCI759" s="52"/>
      <c r="JCJ759" s="52"/>
      <c r="JCK759" s="52"/>
      <c r="JCL759" s="52"/>
      <c r="JCM759" s="52"/>
      <c r="JCN759" s="52"/>
      <c r="JCO759" s="52"/>
      <c r="JCP759" s="52"/>
      <c r="JCQ759" s="52"/>
      <c r="JCR759" s="52"/>
      <c r="JCS759" s="52"/>
      <c r="JCT759" s="52"/>
      <c r="JCU759" s="52"/>
      <c r="JCV759" s="52"/>
      <c r="JCW759" s="52"/>
      <c r="JCX759" s="52"/>
      <c r="JCY759" s="52"/>
      <c r="JCZ759" s="52"/>
      <c r="JDA759" s="52"/>
      <c r="JDB759" s="52"/>
      <c r="JDC759" s="52"/>
      <c r="JDD759" s="52"/>
      <c r="JDE759" s="52"/>
      <c r="JDF759" s="52"/>
      <c r="JDG759" s="52"/>
      <c r="JDH759" s="52"/>
      <c r="JDI759" s="52"/>
      <c r="JDJ759" s="52"/>
      <c r="JDK759" s="52"/>
      <c r="JDL759" s="52"/>
      <c r="JDM759" s="52"/>
      <c r="JDN759" s="52"/>
      <c r="JDO759" s="52"/>
      <c r="JDP759" s="52"/>
      <c r="JDQ759" s="52"/>
      <c r="JDR759" s="52"/>
      <c r="JDS759" s="52"/>
      <c r="JDT759" s="52"/>
      <c r="JDU759" s="52"/>
      <c r="JDV759" s="52"/>
      <c r="JDW759" s="52"/>
      <c r="JDX759" s="52"/>
      <c r="JDY759" s="52"/>
      <c r="JDZ759" s="52"/>
      <c r="JEA759" s="52"/>
      <c r="JEB759" s="52"/>
      <c r="JEC759" s="52"/>
      <c r="JED759" s="52"/>
      <c r="JEE759" s="52"/>
      <c r="JEF759" s="52"/>
      <c r="JEG759" s="52"/>
      <c r="JEH759" s="52"/>
      <c r="JEI759" s="52"/>
      <c r="JEJ759" s="52"/>
      <c r="JEK759" s="52"/>
      <c r="JEL759" s="52"/>
      <c r="JEM759" s="52"/>
      <c r="JEN759" s="52"/>
      <c r="JEO759" s="52"/>
      <c r="JEP759" s="52"/>
      <c r="JEQ759" s="52"/>
      <c r="JER759" s="52"/>
      <c r="JES759" s="52"/>
      <c r="JET759" s="52"/>
      <c r="JEU759" s="52"/>
      <c r="JEV759" s="52"/>
      <c r="JEW759" s="52"/>
      <c r="JEX759" s="52"/>
      <c r="JEY759" s="52"/>
      <c r="JEZ759" s="52"/>
      <c r="JFA759" s="52"/>
      <c r="JFB759" s="52"/>
      <c r="JFC759" s="52"/>
      <c r="JFD759" s="52"/>
      <c r="JFE759" s="52"/>
      <c r="JFF759" s="52"/>
      <c r="JFG759" s="52"/>
      <c r="JFH759" s="52"/>
      <c r="JFI759" s="52"/>
      <c r="JFJ759" s="52"/>
      <c r="JFK759" s="52"/>
      <c r="JFL759" s="52"/>
      <c r="JFM759" s="52"/>
      <c r="JFN759" s="52"/>
      <c r="JFO759" s="52"/>
      <c r="JFP759" s="52"/>
      <c r="JFQ759" s="52"/>
      <c r="JFR759" s="52"/>
      <c r="JFS759" s="52"/>
      <c r="JFT759" s="52"/>
      <c r="JFU759" s="52"/>
      <c r="JFV759" s="52"/>
      <c r="JFW759" s="52"/>
      <c r="JFX759" s="52"/>
      <c r="JFY759" s="52"/>
      <c r="JFZ759" s="52"/>
      <c r="JGA759" s="52"/>
      <c r="JGB759" s="52"/>
      <c r="JGC759" s="52"/>
      <c r="JGD759" s="52"/>
      <c r="JGE759" s="52"/>
      <c r="JGF759" s="52"/>
      <c r="JGG759" s="52"/>
      <c r="JGH759" s="52"/>
      <c r="JGI759" s="52"/>
      <c r="JGJ759" s="52"/>
      <c r="JGK759" s="52"/>
      <c r="JGL759" s="52"/>
      <c r="JGM759" s="52"/>
      <c r="JGN759" s="52"/>
      <c r="JGO759" s="52"/>
      <c r="JGP759" s="52"/>
      <c r="JGQ759" s="52"/>
      <c r="JGR759" s="52"/>
      <c r="JGS759" s="52"/>
      <c r="JGT759" s="52"/>
      <c r="JGU759" s="52"/>
      <c r="JGV759" s="52"/>
      <c r="JGW759" s="52"/>
      <c r="JGX759" s="52"/>
      <c r="JGY759" s="52"/>
      <c r="JGZ759" s="52"/>
      <c r="JHA759" s="52"/>
      <c r="JHB759" s="52"/>
      <c r="JHC759" s="52"/>
      <c r="JHD759" s="52"/>
      <c r="JHE759" s="52"/>
      <c r="JHF759" s="52"/>
      <c r="JHG759" s="52"/>
      <c r="JHH759" s="52"/>
      <c r="JHI759" s="52"/>
      <c r="JHJ759" s="52"/>
      <c r="JHK759" s="52"/>
      <c r="JHL759" s="52"/>
      <c r="JHM759" s="52"/>
      <c r="JHN759" s="52"/>
      <c r="JHO759" s="52"/>
      <c r="JHP759" s="52"/>
      <c r="JHQ759" s="52"/>
      <c r="JHR759" s="52"/>
      <c r="JHS759" s="52"/>
      <c r="JHT759" s="52"/>
      <c r="JHU759" s="52"/>
      <c r="JHV759" s="52"/>
      <c r="JHW759" s="52"/>
      <c r="JHX759" s="52"/>
      <c r="JHY759" s="52"/>
      <c r="JHZ759" s="52"/>
      <c r="JIA759" s="52"/>
      <c r="JIB759" s="52"/>
      <c r="JIC759" s="52"/>
      <c r="JID759" s="52"/>
      <c r="JIE759" s="52"/>
      <c r="JIF759" s="52"/>
      <c r="JIG759" s="52"/>
      <c r="JIH759" s="52"/>
      <c r="JII759" s="52"/>
      <c r="JIJ759" s="52"/>
      <c r="JIK759" s="52"/>
      <c r="JIL759" s="52"/>
      <c r="JIM759" s="52"/>
      <c r="JIN759" s="52"/>
      <c r="JIO759" s="52"/>
      <c r="JIP759" s="52"/>
      <c r="JIQ759" s="52"/>
      <c r="JIR759" s="52"/>
      <c r="JIS759" s="52"/>
      <c r="JIT759" s="52"/>
      <c r="JIU759" s="52"/>
      <c r="JIV759" s="52"/>
      <c r="JIW759" s="52"/>
      <c r="JIX759" s="52"/>
      <c r="JIY759" s="52"/>
      <c r="JIZ759" s="52"/>
      <c r="JJA759" s="52"/>
      <c r="JJB759" s="52"/>
      <c r="JJC759" s="52"/>
      <c r="JJD759" s="52"/>
      <c r="JJE759" s="52"/>
      <c r="JJF759" s="52"/>
      <c r="JJG759" s="52"/>
      <c r="JJH759" s="52"/>
      <c r="JJI759" s="52"/>
      <c r="JJJ759" s="52"/>
      <c r="JJK759" s="52"/>
      <c r="JJL759" s="52"/>
      <c r="JJM759" s="52"/>
      <c r="JJN759" s="52"/>
      <c r="JJO759" s="52"/>
      <c r="JJP759" s="52"/>
      <c r="JJQ759" s="52"/>
      <c r="JJR759" s="52"/>
      <c r="JJS759" s="52"/>
      <c r="JJT759" s="52"/>
      <c r="JJU759" s="52"/>
      <c r="JJV759" s="52"/>
      <c r="JJW759" s="52"/>
      <c r="JJX759" s="52"/>
      <c r="JJY759" s="52"/>
      <c r="JJZ759" s="52"/>
      <c r="JKA759" s="52"/>
      <c r="JKB759" s="52"/>
      <c r="JKC759" s="52"/>
      <c r="JKD759" s="52"/>
      <c r="JKE759" s="52"/>
      <c r="JKF759" s="52"/>
      <c r="JKG759" s="52"/>
      <c r="JKH759" s="52"/>
      <c r="JKI759" s="52"/>
      <c r="JKJ759" s="52"/>
      <c r="JKK759" s="52"/>
      <c r="JKL759" s="52"/>
      <c r="JKM759" s="52"/>
      <c r="JKN759" s="52"/>
      <c r="JKO759" s="52"/>
      <c r="JKP759" s="52"/>
      <c r="JKQ759" s="52"/>
      <c r="JKR759" s="52"/>
      <c r="JKS759" s="52"/>
      <c r="JKT759" s="52"/>
      <c r="JKU759" s="52"/>
      <c r="JKV759" s="52"/>
      <c r="JKW759" s="52"/>
      <c r="JKX759" s="52"/>
      <c r="JKY759" s="52"/>
      <c r="JKZ759" s="52"/>
      <c r="JLA759" s="52"/>
      <c r="JLB759" s="52"/>
      <c r="JLC759" s="52"/>
      <c r="JLD759" s="52"/>
      <c r="JLE759" s="52"/>
      <c r="JLF759" s="52"/>
      <c r="JLG759" s="52"/>
      <c r="JLH759" s="52"/>
      <c r="JLI759" s="52"/>
      <c r="JLJ759" s="52"/>
      <c r="JLK759" s="52"/>
      <c r="JLL759" s="52"/>
      <c r="JLM759" s="52"/>
      <c r="JLN759" s="52"/>
      <c r="JLO759" s="52"/>
      <c r="JLP759" s="52"/>
      <c r="JLQ759" s="52"/>
      <c r="JLR759" s="52"/>
      <c r="JLS759" s="52"/>
      <c r="JLT759" s="52"/>
      <c r="JLU759" s="52"/>
      <c r="JLV759" s="52"/>
      <c r="JLW759" s="52"/>
      <c r="JLX759" s="52"/>
      <c r="JLY759" s="52"/>
      <c r="JLZ759" s="52"/>
      <c r="JMA759" s="52"/>
      <c r="JMB759" s="52"/>
      <c r="JMC759" s="52"/>
      <c r="JMD759" s="52"/>
      <c r="JME759" s="52"/>
      <c r="JMF759" s="52"/>
      <c r="JMG759" s="52"/>
      <c r="JMH759" s="52"/>
      <c r="JMI759" s="52"/>
      <c r="JMJ759" s="52"/>
      <c r="JMK759" s="52"/>
      <c r="JML759" s="52"/>
      <c r="JMM759" s="52"/>
      <c r="JMN759" s="52"/>
      <c r="JMO759" s="52"/>
      <c r="JMP759" s="52"/>
      <c r="JMQ759" s="52"/>
      <c r="JMR759" s="52"/>
      <c r="JMS759" s="52"/>
      <c r="JMT759" s="52"/>
      <c r="JMU759" s="52"/>
      <c r="JMV759" s="52"/>
      <c r="JMW759" s="52"/>
      <c r="JMX759" s="52"/>
      <c r="JMY759" s="52"/>
      <c r="JMZ759" s="52"/>
      <c r="JNA759" s="52"/>
      <c r="JNB759" s="52"/>
      <c r="JNC759" s="52"/>
      <c r="JND759" s="52"/>
      <c r="JNE759" s="52"/>
      <c r="JNF759" s="52"/>
      <c r="JNG759" s="52"/>
      <c r="JNH759" s="52"/>
      <c r="JNI759" s="52"/>
      <c r="JNJ759" s="52"/>
      <c r="JNK759" s="52"/>
      <c r="JNL759" s="52"/>
      <c r="JNM759" s="52"/>
      <c r="JNN759" s="52"/>
      <c r="JNO759" s="52"/>
      <c r="JNP759" s="52"/>
      <c r="JNQ759" s="52"/>
      <c r="JNR759" s="52"/>
      <c r="JNS759" s="52"/>
      <c r="JNT759" s="52"/>
      <c r="JNU759" s="52"/>
      <c r="JNV759" s="52"/>
      <c r="JNW759" s="52"/>
      <c r="JNX759" s="52"/>
      <c r="JNY759" s="52"/>
      <c r="JNZ759" s="52"/>
      <c r="JOA759" s="52"/>
      <c r="JOB759" s="52"/>
      <c r="JOC759" s="52"/>
      <c r="JOD759" s="52"/>
      <c r="JOE759" s="52"/>
      <c r="JOF759" s="52"/>
      <c r="JOG759" s="52"/>
      <c r="JOH759" s="52"/>
      <c r="JOI759" s="52"/>
      <c r="JOJ759" s="52"/>
      <c r="JOK759" s="52"/>
      <c r="JOL759" s="52"/>
      <c r="JOM759" s="52"/>
      <c r="JON759" s="52"/>
      <c r="JOO759" s="52"/>
      <c r="JOP759" s="52"/>
      <c r="JOQ759" s="52"/>
      <c r="JOR759" s="52"/>
      <c r="JOS759" s="52"/>
      <c r="JOT759" s="52"/>
      <c r="JOU759" s="52"/>
      <c r="JOV759" s="52"/>
      <c r="JOW759" s="52"/>
      <c r="JOX759" s="52"/>
      <c r="JOY759" s="52"/>
      <c r="JOZ759" s="52"/>
      <c r="JPA759" s="52"/>
      <c r="JPB759" s="52"/>
      <c r="JPC759" s="52"/>
      <c r="JPD759" s="52"/>
      <c r="JPE759" s="52"/>
      <c r="JPF759" s="52"/>
      <c r="JPG759" s="52"/>
      <c r="JPH759" s="52"/>
      <c r="JPI759" s="52"/>
      <c r="JPJ759" s="52"/>
      <c r="JPK759" s="52"/>
      <c r="JPL759" s="52"/>
      <c r="JPM759" s="52"/>
      <c r="JPN759" s="52"/>
      <c r="JPO759" s="52"/>
      <c r="JPP759" s="52"/>
      <c r="JPQ759" s="52"/>
      <c r="JPR759" s="52"/>
      <c r="JPS759" s="52"/>
      <c r="JPT759" s="52"/>
      <c r="JPU759" s="52"/>
      <c r="JPV759" s="52"/>
      <c r="JPW759" s="52"/>
      <c r="JPX759" s="52"/>
      <c r="JPY759" s="52"/>
      <c r="JPZ759" s="52"/>
      <c r="JQA759" s="52"/>
      <c r="JQB759" s="52"/>
      <c r="JQC759" s="52"/>
      <c r="JQD759" s="52"/>
      <c r="JQE759" s="52"/>
      <c r="JQF759" s="52"/>
      <c r="JQG759" s="52"/>
      <c r="JQH759" s="52"/>
      <c r="JQI759" s="52"/>
      <c r="JQJ759" s="52"/>
      <c r="JQK759" s="52"/>
      <c r="JQL759" s="52"/>
      <c r="JQM759" s="52"/>
      <c r="JQN759" s="52"/>
      <c r="JQO759" s="52"/>
      <c r="JQP759" s="52"/>
      <c r="JQQ759" s="52"/>
      <c r="JQR759" s="52"/>
      <c r="JQS759" s="52"/>
      <c r="JQT759" s="52"/>
      <c r="JQU759" s="52"/>
      <c r="JQV759" s="52"/>
      <c r="JQW759" s="52"/>
      <c r="JQX759" s="52"/>
      <c r="JQY759" s="52"/>
      <c r="JQZ759" s="52"/>
      <c r="JRA759" s="52"/>
      <c r="JRB759" s="52"/>
      <c r="JRC759" s="52"/>
      <c r="JRD759" s="52"/>
      <c r="JRE759" s="52"/>
      <c r="JRF759" s="52"/>
      <c r="JRG759" s="52"/>
      <c r="JRH759" s="52"/>
      <c r="JRI759" s="52"/>
      <c r="JRJ759" s="52"/>
      <c r="JRK759" s="52"/>
      <c r="JRL759" s="52"/>
      <c r="JRM759" s="52"/>
      <c r="JRN759" s="52"/>
      <c r="JRO759" s="52"/>
      <c r="JRP759" s="52"/>
      <c r="JRQ759" s="52"/>
      <c r="JRR759" s="52"/>
      <c r="JRS759" s="52"/>
      <c r="JRT759" s="52"/>
      <c r="JRU759" s="52"/>
      <c r="JRV759" s="52"/>
      <c r="JRW759" s="52"/>
      <c r="JRX759" s="52"/>
      <c r="JRY759" s="52"/>
      <c r="JRZ759" s="52"/>
      <c r="JSA759" s="52"/>
      <c r="JSB759" s="52"/>
      <c r="JSC759" s="52"/>
      <c r="JSD759" s="52"/>
      <c r="JSE759" s="52"/>
      <c r="JSF759" s="52"/>
      <c r="JSG759" s="52"/>
      <c r="JSH759" s="52"/>
      <c r="JSI759" s="52"/>
      <c r="JSJ759" s="52"/>
      <c r="JSK759" s="52"/>
      <c r="JSL759" s="52"/>
      <c r="JSM759" s="52"/>
      <c r="JSN759" s="52"/>
      <c r="JSO759" s="52"/>
      <c r="JSP759" s="52"/>
      <c r="JSQ759" s="52"/>
      <c r="JSR759" s="52"/>
      <c r="JSS759" s="52"/>
      <c r="JST759" s="52"/>
      <c r="JSU759" s="52"/>
      <c r="JSV759" s="52"/>
      <c r="JSW759" s="52"/>
      <c r="JSX759" s="52"/>
      <c r="JSY759" s="52"/>
      <c r="JSZ759" s="52"/>
      <c r="JTA759" s="52"/>
      <c r="JTB759" s="52"/>
      <c r="JTC759" s="52"/>
      <c r="JTD759" s="52"/>
      <c r="JTE759" s="52"/>
      <c r="JTF759" s="52"/>
      <c r="JTG759" s="52"/>
      <c r="JTH759" s="52"/>
      <c r="JTI759" s="52"/>
      <c r="JTJ759" s="52"/>
      <c r="JTK759" s="52"/>
      <c r="JTL759" s="52"/>
      <c r="JTM759" s="52"/>
      <c r="JTN759" s="52"/>
      <c r="JTO759" s="52"/>
      <c r="JTP759" s="52"/>
      <c r="JTQ759" s="52"/>
      <c r="JTR759" s="52"/>
      <c r="JTS759" s="52"/>
      <c r="JTT759" s="52"/>
      <c r="JTU759" s="52"/>
      <c r="JTV759" s="52"/>
      <c r="JTW759" s="52"/>
      <c r="JTX759" s="52"/>
      <c r="JTY759" s="52"/>
      <c r="JTZ759" s="52"/>
      <c r="JUA759" s="52"/>
      <c r="JUB759" s="52"/>
      <c r="JUC759" s="52"/>
      <c r="JUD759" s="52"/>
      <c r="JUE759" s="52"/>
      <c r="JUF759" s="52"/>
      <c r="JUG759" s="52"/>
      <c r="JUH759" s="52"/>
      <c r="JUI759" s="52"/>
      <c r="JUJ759" s="52"/>
      <c r="JUK759" s="52"/>
      <c r="JUL759" s="52"/>
      <c r="JUM759" s="52"/>
      <c r="JUN759" s="52"/>
      <c r="JUO759" s="52"/>
      <c r="JUP759" s="52"/>
      <c r="JUQ759" s="52"/>
      <c r="JUR759" s="52"/>
      <c r="JUS759" s="52"/>
      <c r="JUT759" s="52"/>
      <c r="JUU759" s="52"/>
      <c r="JUV759" s="52"/>
      <c r="JUW759" s="52"/>
      <c r="JUX759" s="52"/>
      <c r="JUY759" s="52"/>
      <c r="JUZ759" s="52"/>
      <c r="JVA759" s="52"/>
      <c r="JVB759" s="52"/>
      <c r="JVC759" s="52"/>
      <c r="JVD759" s="52"/>
      <c r="JVE759" s="52"/>
      <c r="JVF759" s="52"/>
      <c r="JVG759" s="52"/>
      <c r="JVH759" s="52"/>
      <c r="JVI759" s="52"/>
      <c r="JVJ759" s="52"/>
      <c r="JVK759" s="52"/>
      <c r="JVL759" s="52"/>
      <c r="JVM759" s="52"/>
      <c r="JVN759" s="52"/>
      <c r="JVO759" s="52"/>
      <c r="JVP759" s="52"/>
      <c r="JVQ759" s="52"/>
      <c r="JVR759" s="52"/>
      <c r="JVS759" s="52"/>
      <c r="JVT759" s="52"/>
      <c r="JVU759" s="52"/>
      <c r="JVV759" s="52"/>
      <c r="JVW759" s="52"/>
      <c r="JVX759" s="52"/>
      <c r="JVY759" s="52"/>
      <c r="JVZ759" s="52"/>
      <c r="JWA759" s="52"/>
      <c r="JWB759" s="52"/>
      <c r="JWC759" s="52"/>
      <c r="JWD759" s="52"/>
      <c r="JWE759" s="52"/>
      <c r="JWF759" s="52"/>
      <c r="JWG759" s="52"/>
      <c r="JWH759" s="52"/>
      <c r="JWI759" s="52"/>
      <c r="JWJ759" s="52"/>
      <c r="JWK759" s="52"/>
      <c r="JWL759" s="52"/>
      <c r="JWM759" s="52"/>
      <c r="JWN759" s="52"/>
      <c r="JWO759" s="52"/>
      <c r="JWP759" s="52"/>
      <c r="JWQ759" s="52"/>
      <c r="JWR759" s="52"/>
      <c r="JWS759" s="52"/>
      <c r="JWT759" s="52"/>
      <c r="JWU759" s="52"/>
      <c r="JWV759" s="52"/>
      <c r="JWW759" s="52"/>
      <c r="JWX759" s="52"/>
      <c r="JWY759" s="52"/>
      <c r="JWZ759" s="52"/>
      <c r="JXA759" s="52"/>
      <c r="JXB759" s="52"/>
      <c r="JXC759" s="52"/>
      <c r="JXD759" s="52"/>
      <c r="JXE759" s="52"/>
      <c r="JXF759" s="52"/>
      <c r="JXG759" s="52"/>
      <c r="JXH759" s="52"/>
      <c r="JXI759" s="52"/>
      <c r="JXJ759" s="52"/>
      <c r="JXK759" s="52"/>
      <c r="JXL759" s="52"/>
      <c r="JXM759" s="52"/>
      <c r="JXN759" s="52"/>
      <c r="JXO759" s="52"/>
      <c r="JXP759" s="52"/>
      <c r="JXQ759" s="52"/>
      <c r="JXR759" s="52"/>
      <c r="JXS759" s="52"/>
      <c r="JXT759" s="52"/>
      <c r="JXU759" s="52"/>
      <c r="JXV759" s="52"/>
      <c r="JXW759" s="52"/>
      <c r="JXX759" s="52"/>
      <c r="JXY759" s="52"/>
      <c r="JXZ759" s="52"/>
      <c r="JYA759" s="52"/>
      <c r="JYB759" s="52"/>
      <c r="JYC759" s="52"/>
      <c r="JYD759" s="52"/>
      <c r="JYE759" s="52"/>
      <c r="JYF759" s="52"/>
      <c r="JYG759" s="52"/>
      <c r="JYH759" s="52"/>
      <c r="JYI759" s="52"/>
      <c r="JYJ759" s="52"/>
      <c r="JYK759" s="52"/>
      <c r="JYL759" s="52"/>
      <c r="JYM759" s="52"/>
      <c r="JYN759" s="52"/>
      <c r="JYO759" s="52"/>
      <c r="JYP759" s="52"/>
      <c r="JYQ759" s="52"/>
      <c r="JYR759" s="52"/>
      <c r="JYS759" s="52"/>
      <c r="JYT759" s="52"/>
      <c r="JYU759" s="52"/>
      <c r="JYV759" s="52"/>
      <c r="JYW759" s="52"/>
      <c r="JYX759" s="52"/>
      <c r="JYY759" s="52"/>
      <c r="JYZ759" s="52"/>
      <c r="JZA759" s="52"/>
      <c r="JZB759" s="52"/>
      <c r="JZC759" s="52"/>
      <c r="JZD759" s="52"/>
      <c r="JZE759" s="52"/>
      <c r="JZF759" s="52"/>
      <c r="JZG759" s="52"/>
      <c r="JZH759" s="52"/>
      <c r="JZI759" s="52"/>
      <c r="JZJ759" s="52"/>
      <c r="JZK759" s="52"/>
      <c r="JZL759" s="52"/>
      <c r="JZM759" s="52"/>
      <c r="JZN759" s="52"/>
      <c r="JZO759" s="52"/>
      <c r="JZP759" s="52"/>
      <c r="JZQ759" s="52"/>
      <c r="JZR759" s="52"/>
      <c r="JZS759" s="52"/>
      <c r="JZT759" s="52"/>
      <c r="JZU759" s="52"/>
      <c r="JZV759" s="52"/>
      <c r="JZW759" s="52"/>
      <c r="JZX759" s="52"/>
      <c r="JZY759" s="52"/>
      <c r="JZZ759" s="52"/>
      <c r="KAA759" s="52"/>
      <c r="KAB759" s="52"/>
      <c r="KAC759" s="52"/>
      <c r="KAD759" s="52"/>
      <c r="KAE759" s="52"/>
      <c r="KAF759" s="52"/>
      <c r="KAG759" s="52"/>
      <c r="KAH759" s="52"/>
      <c r="KAI759" s="52"/>
      <c r="KAJ759" s="52"/>
      <c r="KAK759" s="52"/>
      <c r="KAL759" s="52"/>
      <c r="KAM759" s="52"/>
      <c r="KAN759" s="52"/>
      <c r="KAO759" s="52"/>
      <c r="KAP759" s="52"/>
      <c r="KAQ759" s="52"/>
      <c r="KAR759" s="52"/>
      <c r="KAS759" s="52"/>
      <c r="KAT759" s="52"/>
      <c r="KAU759" s="52"/>
      <c r="KAV759" s="52"/>
      <c r="KAW759" s="52"/>
      <c r="KAX759" s="52"/>
      <c r="KAY759" s="52"/>
      <c r="KAZ759" s="52"/>
      <c r="KBA759" s="52"/>
      <c r="KBB759" s="52"/>
      <c r="KBC759" s="52"/>
      <c r="KBD759" s="52"/>
      <c r="KBE759" s="52"/>
      <c r="KBF759" s="52"/>
      <c r="KBG759" s="52"/>
      <c r="KBH759" s="52"/>
      <c r="KBI759" s="52"/>
      <c r="KBJ759" s="52"/>
      <c r="KBK759" s="52"/>
      <c r="KBL759" s="52"/>
      <c r="KBM759" s="52"/>
      <c r="KBN759" s="52"/>
      <c r="KBO759" s="52"/>
      <c r="KBP759" s="52"/>
      <c r="KBQ759" s="52"/>
      <c r="KBR759" s="52"/>
      <c r="KBS759" s="52"/>
      <c r="KBT759" s="52"/>
      <c r="KBU759" s="52"/>
      <c r="KBV759" s="52"/>
      <c r="KBW759" s="52"/>
      <c r="KBX759" s="52"/>
      <c r="KBY759" s="52"/>
      <c r="KBZ759" s="52"/>
      <c r="KCA759" s="52"/>
      <c r="KCB759" s="52"/>
      <c r="KCC759" s="52"/>
      <c r="KCD759" s="52"/>
      <c r="KCE759" s="52"/>
      <c r="KCF759" s="52"/>
      <c r="KCG759" s="52"/>
      <c r="KCH759" s="52"/>
      <c r="KCI759" s="52"/>
      <c r="KCJ759" s="52"/>
      <c r="KCK759" s="52"/>
      <c r="KCL759" s="52"/>
      <c r="KCM759" s="52"/>
      <c r="KCN759" s="52"/>
      <c r="KCO759" s="52"/>
      <c r="KCP759" s="52"/>
      <c r="KCQ759" s="52"/>
      <c r="KCR759" s="52"/>
      <c r="KCS759" s="52"/>
      <c r="KCT759" s="52"/>
      <c r="KCU759" s="52"/>
      <c r="KCV759" s="52"/>
      <c r="KCW759" s="52"/>
      <c r="KCX759" s="52"/>
      <c r="KCY759" s="52"/>
      <c r="KCZ759" s="52"/>
      <c r="KDA759" s="52"/>
      <c r="KDB759" s="52"/>
      <c r="KDC759" s="52"/>
      <c r="KDD759" s="52"/>
      <c r="KDE759" s="52"/>
      <c r="KDF759" s="52"/>
      <c r="KDG759" s="52"/>
      <c r="KDH759" s="52"/>
      <c r="KDI759" s="52"/>
      <c r="KDJ759" s="52"/>
      <c r="KDK759" s="52"/>
      <c r="KDL759" s="52"/>
      <c r="KDM759" s="52"/>
      <c r="KDN759" s="52"/>
      <c r="KDO759" s="52"/>
      <c r="KDP759" s="52"/>
      <c r="KDQ759" s="52"/>
      <c r="KDR759" s="52"/>
      <c r="KDS759" s="52"/>
      <c r="KDT759" s="52"/>
      <c r="KDU759" s="52"/>
      <c r="KDV759" s="52"/>
      <c r="KDW759" s="52"/>
      <c r="KDX759" s="52"/>
      <c r="KDY759" s="52"/>
      <c r="KDZ759" s="52"/>
      <c r="KEA759" s="52"/>
      <c r="KEB759" s="52"/>
      <c r="KEC759" s="52"/>
      <c r="KED759" s="52"/>
      <c r="KEE759" s="52"/>
      <c r="KEF759" s="52"/>
      <c r="KEG759" s="52"/>
      <c r="KEH759" s="52"/>
      <c r="KEI759" s="52"/>
      <c r="KEJ759" s="52"/>
      <c r="KEK759" s="52"/>
      <c r="KEL759" s="52"/>
      <c r="KEM759" s="52"/>
      <c r="KEN759" s="52"/>
      <c r="KEO759" s="52"/>
      <c r="KEP759" s="52"/>
      <c r="KEQ759" s="52"/>
      <c r="KER759" s="52"/>
      <c r="KES759" s="52"/>
      <c r="KET759" s="52"/>
      <c r="KEU759" s="52"/>
      <c r="KEV759" s="52"/>
      <c r="KEW759" s="52"/>
      <c r="KEX759" s="52"/>
      <c r="KEY759" s="52"/>
      <c r="KEZ759" s="52"/>
      <c r="KFA759" s="52"/>
      <c r="KFB759" s="52"/>
      <c r="KFC759" s="52"/>
      <c r="KFD759" s="52"/>
      <c r="KFE759" s="52"/>
      <c r="KFF759" s="52"/>
      <c r="KFG759" s="52"/>
      <c r="KFH759" s="52"/>
      <c r="KFI759" s="52"/>
      <c r="KFJ759" s="52"/>
      <c r="KFK759" s="52"/>
      <c r="KFL759" s="52"/>
      <c r="KFM759" s="52"/>
      <c r="KFN759" s="52"/>
      <c r="KFO759" s="52"/>
      <c r="KFP759" s="52"/>
      <c r="KFQ759" s="52"/>
      <c r="KFR759" s="52"/>
      <c r="KFS759" s="52"/>
      <c r="KFT759" s="52"/>
      <c r="KFU759" s="52"/>
      <c r="KFV759" s="52"/>
      <c r="KFW759" s="52"/>
      <c r="KFX759" s="52"/>
      <c r="KFY759" s="52"/>
      <c r="KFZ759" s="52"/>
      <c r="KGA759" s="52"/>
      <c r="KGB759" s="52"/>
      <c r="KGC759" s="52"/>
      <c r="KGD759" s="52"/>
      <c r="KGE759" s="52"/>
      <c r="KGF759" s="52"/>
      <c r="KGG759" s="52"/>
      <c r="KGH759" s="52"/>
      <c r="KGI759" s="52"/>
      <c r="KGJ759" s="52"/>
      <c r="KGK759" s="52"/>
      <c r="KGL759" s="52"/>
      <c r="KGM759" s="52"/>
      <c r="KGN759" s="52"/>
      <c r="KGO759" s="52"/>
      <c r="KGP759" s="52"/>
      <c r="KGQ759" s="52"/>
      <c r="KGR759" s="52"/>
      <c r="KGS759" s="52"/>
      <c r="KGT759" s="52"/>
      <c r="KGU759" s="52"/>
      <c r="KGV759" s="52"/>
      <c r="KGW759" s="52"/>
      <c r="KGX759" s="52"/>
      <c r="KGY759" s="52"/>
      <c r="KGZ759" s="52"/>
      <c r="KHA759" s="52"/>
      <c r="KHB759" s="52"/>
      <c r="KHC759" s="52"/>
      <c r="KHD759" s="52"/>
      <c r="KHE759" s="52"/>
      <c r="KHF759" s="52"/>
      <c r="KHG759" s="52"/>
      <c r="KHH759" s="52"/>
      <c r="KHI759" s="52"/>
      <c r="KHJ759" s="52"/>
      <c r="KHK759" s="52"/>
      <c r="KHL759" s="52"/>
      <c r="KHM759" s="52"/>
      <c r="KHN759" s="52"/>
      <c r="KHO759" s="52"/>
      <c r="KHP759" s="52"/>
      <c r="KHQ759" s="52"/>
      <c r="KHR759" s="52"/>
      <c r="KHS759" s="52"/>
      <c r="KHT759" s="52"/>
      <c r="KHU759" s="52"/>
      <c r="KHV759" s="52"/>
      <c r="KHW759" s="52"/>
      <c r="KHX759" s="52"/>
      <c r="KHY759" s="52"/>
      <c r="KHZ759" s="52"/>
      <c r="KIA759" s="52"/>
      <c r="KIB759" s="52"/>
      <c r="KIC759" s="52"/>
      <c r="KID759" s="52"/>
      <c r="KIE759" s="52"/>
      <c r="KIF759" s="52"/>
      <c r="KIG759" s="52"/>
      <c r="KIH759" s="52"/>
      <c r="KII759" s="52"/>
      <c r="KIJ759" s="52"/>
      <c r="KIK759" s="52"/>
      <c r="KIL759" s="52"/>
      <c r="KIM759" s="52"/>
      <c r="KIN759" s="52"/>
      <c r="KIO759" s="52"/>
      <c r="KIP759" s="52"/>
      <c r="KIQ759" s="52"/>
      <c r="KIR759" s="52"/>
      <c r="KIS759" s="52"/>
      <c r="KIT759" s="52"/>
      <c r="KIU759" s="52"/>
      <c r="KIV759" s="52"/>
      <c r="KIW759" s="52"/>
      <c r="KIX759" s="52"/>
      <c r="KIY759" s="52"/>
      <c r="KIZ759" s="52"/>
      <c r="KJA759" s="52"/>
      <c r="KJB759" s="52"/>
      <c r="KJC759" s="52"/>
      <c r="KJD759" s="52"/>
      <c r="KJE759" s="52"/>
      <c r="KJF759" s="52"/>
      <c r="KJG759" s="52"/>
      <c r="KJH759" s="52"/>
      <c r="KJI759" s="52"/>
      <c r="KJJ759" s="52"/>
      <c r="KJK759" s="52"/>
      <c r="KJL759" s="52"/>
      <c r="KJM759" s="52"/>
      <c r="KJN759" s="52"/>
      <c r="KJO759" s="52"/>
      <c r="KJP759" s="52"/>
      <c r="KJQ759" s="52"/>
      <c r="KJR759" s="52"/>
      <c r="KJS759" s="52"/>
      <c r="KJT759" s="52"/>
      <c r="KJU759" s="52"/>
      <c r="KJV759" s="52"/>
      <c r="KJW759" s="52"/>
      <c r="KJX759" s="52"/>
      <c r="KJY759" s="52"/>
      <c r="KJZ759" s="52"/>
      <c r="KKA759" s="52"/>
      <c r="KKB759" s="52"/>
      <c r="KKC759" s="52"/>
      <c r="KKD759" s="52"/>
      <c r="KKE759" s="52"/>
      <c r="KKF759" s="52"/>
      <c r="KKG759" s="52"/>
      <c r="KKH759" s="52"/>
      <c r="KKI759" s="52"/>
      <c r="KKJ759" s="52"/>
      <c r="KKK759" s="52"/>
      <c r="KKL759" s="52"/>
      <c r="KKM759" s="52"/>
      <c r="KKN759" s="52"/>
      <c r="KKO759" s="52"/>
      <c r="KKP759" s="52"/>
      <c r="KKQ759" s="52"/>
      <c r="KKR759" s="52"/>
      <c r="KKS759" s="52"/>
      <c r="KKT759" s="52"/>
      <c r="KKU759" s="52"/>
      <c r="KKV759" s="52"/>
      <c r="KKW759" s="52"/>
      <c r="KKX759" s="52"/>
      <c r="KKY759" s="52"/>
      <c r="KKZ759" s="52"/>
      <c r="KLA759" s="52"/>
      <c r="KLB759" s="52"/>
      <c r="KLC759" s="52"/>
      <c r="KLD759" s="52"/>
      <c r="KLE759" s="52"/>
      <c r="KLF759" s="52"/>
      <c r="KLG759" s="52"/>
      <c r="KLH759" s="52"/>
      <c r="KLI759" s="52"/>
      <c r="KLJ759" s="52"/>
      <c r="KLK759" s="52"/>
      <c r="KLL759" s="52"/>
      <c r="KLM759" s="52"/>
      <c r="KLN759" s="52"/>
      <c r="KLO759" s="52"/>
      <c r="KLP759" s="52"/>
      <c r="KLQ759" s="52"/>
      <c r="KLR759" s="52"/>
      <c r="KLS759" s="52"/>
      <c r="KLT759" s="52"/>
      <c r="KLU759" s="52"/>
      <c r="KLV759" s="52"/>
      <c r="KLW759" s="52"/>
      <c r="KLX759" s="52"/>
      <c r="KLY759" s="52"/>
      <c r="KLZ759" s="52"/>
      <c r="KMA759" s="52"/>
      <c r="KMB759" s="52"/>
      <c r="KMC759" s="52"/>
      <c r="KMD759" s="52"/>
      <c r="KME759" s="52"/>
      <c r="KMF759" s="52"/>
      <c r="KMG759" s="52"/>
      <c r="KMH759" s="52"/>
      <c r="KMI759" s="52"/>
      <c r="KMJ759" s="52"/>
      <c r="KMK759" s="52"/>
      <c r="KML759" s="52"/>
      <c r="KMM759" s="52"/>
      <c r="KMN759" s="52"/>
      <c r="KMO759" s="52"/>
      <c r="KMP759" s="52"/>
      <c r="KMQ759" s="52"/>
      <c r="KMR759" s="52"/>
      <c r="KMS759" s="52"/>
      <c r="KMT759" s="52"/>
      <c r="KMU759" s="52"/>
      <c r="KMV759" s="52"/>
      <c r="KMW759" s="52"/>
      <c r="KMX759" s="52"/>
      <c r="KMY759" s="52"/>
      <c r="KMZ759" s="52"/>
      <c r="KNA759" s="52"/>
      <c r="KNB759" s="52"/>
      <c r="KNC759" s="52"/>
      <c r="KND759" s="52"/>
      <c r="KNE759" s="52"/>
      <c r="KNF759" s="52"/>
      <c r="KNG759" s="52"/>
      <c r="KNH759" s="52"/>
      <c r="KNI759" s="52"/>
      <c r="KNJ759" s="52"/>
      <c r="KNK759" s="52"/>
      <c r="KNL759" s="52"/>
      <c r="KNM759" s="52"/>
      <c r="KNN759" s="52"/>
      <c r="KNO759" s="52"/>
      <c r="KNP759" s="52"/>
      <c r="KNQ759" s="52"/>
      <c r="KNR759" s="52"/>
      <c r="KNS759" s="52"/>
      <c r="KNT759" s="52"/>
      <c r="KNU759" s="52"/>
      <c r="KNV759" s="52"/>
      <c r="KNW759" s="52"/>
      <c r="KNX759" s="52"/>
      <c r="KNY759" s="52"/>
      <c r="KNZ759" s="52"/>
      <c r="KOA759" s="52"/>
      <c r="KOB759" s="52"/>
      <c r="KOC759" s="52"/>
      <c r="KOD759" s="52"/>
      <c r="KOE759" s="52"/>
      <c r="KOF759" s="52"/>
      <c r="KOG759" s="52"/>
      <c r="KOH759" s="52"/>
      <c r="KOI759" s="52"/>
      <c r="KOJ759" s="52"/>
      <c r="KOK759" s="52"/>
      <c r="KOL759" s="52"/>
      <c r="KOM759" s="52"/>
      <c r="KON759" s="52"/>
      <c r="KOO759" s="52"/>
      <c r="KOP759" s="52"/>
      <c r="KOQ759" s="52"/>
      <c r="KOR759" s="52"/>
      <c r="KOS759" s="52"/>
      <c r="KOT759" s="52"/>
      <c r="KOU759" s="52"/>
      <c r="KOV759" s="52"/>
      <c r="KOW759" s="52"/>
      <c r="KOX759" s="52"/>
      <c r="KOY759" s="52"/>
      <c r="KOZ759" s="52"/>
      <c r="KPA759" s="52"/>
      <c r="KPB759" s="52"/>
      <c r="KPC759" s="52"/>
      <c r="KPD759" s="52"/>
      <c r="KPE759" s="52"/>
      <c r="KPF759" s="52"/>
      <c r="KPG759" s="52"/>
      <c r="KPH759" s="52"/>
      <c r="KPI759" s="52"/>
      <c r="KPJ759" s="52"/>
      <c r="KPK759" s="52"/>
      <c r="KPL759" s="52"/>
      <c r="KPM759" s="52"/>
      <c r="KPN759" s="52"/>
      <c r="KPO759" s="52"/>
      <c r="KPP759" s="52"/>
      <c r="KPQ759" s="52"/>
      <c r="KPR759" s="52"/>
      <c r="KPS759" s="52"/>
      <c r="KPT759" s="52"/>
      <c r="KPU759" s="52"/>
      <c r="KPV759" s="52"/>
      <c r="KPW759" s="52"/>
      <c r="KPX759" s="52"/>
      <c r="KPY759" s="52"/>
      <c r="KPZ759" s="52"/>
      <c r="KQA759" s="52"/>
      <c r="KQB759" s="52"/>
      <c r="KQC759" s="52"/>
      <c r="KQD759" s="52"/>
      <c r="KQE759" s="52"/>
      <c r="KQF759" s="52"/>
      <c r="KQG759" s="52"/>
      <c r="KQH759" s="52"/>
      <c r="KQI759" s="52"/>
      <c r="KQJ759" s="52"/>
      <c r="KQK759" s="52"/>
      <c r="KQL759" s="52"/>
      <c r="KQM759" s="52"/>
      <c r="KQN759" s="52"/>
      <c r="KQO759" s="52"/>
      <c r="KQP759" s="52"/>
      <c r="KQQ759" s="52"/>
      <c r="KQR759" s="52"/>
      <c r="KQS759" s="52"/>
      <c r="KQT759" s="52"/>
      <c r="KQU759" s="52"/>
      <c r="KQV759" s="52"/>
      <c r="KQW759" s="52"/>
      <c r="KQX759" s="52"/>
      <c r="KQY759" s="52"/>
      <c r="KQZ759" s="52"/>
      <c r="KRA759" s="52"/>
      <c r="KRB759" s="52"/>
      <c r="KRC759" s="52"/>
      <c r="KRD759" s="52"/>
      <c r="KRE759" s="52"/>
      <c r="KRF759" s="52"/>
      <c r="KRG759" s="52"/>
      <c r="KRH759" s="52"/>
      <c r="KRI759" s="52"/>
      <c r="KRJ759" s="52"/>
      <c r="KRK759" s="52"/>
      <c r="KRL759" s="52"/>
      <c r="KRM759" s="52"/>
      <c r="KRN759" s="52"/>
      <c r="KRO759" s="52"/>
      <c r="KRP759" s="52"/>
      <c r="KRQ759" s="52"/>
      <c r="KRR759" s="52"/>
      <c r="KRS759" s="52"/>
      <c r="KRT759" s="52"/>
      <c r="KRU759" s="52"/>
      <c r="KRV759" s="52"/>
      <c r="KRW759" s="52"/>
      <c r="KRX759" s="52"/>
      <c r="KRY759" s="52"/>
      <c r="KRZ759" s="52"/>
      <c r="KSA759" s="52"/>
      <c r="KSB759" s="52"/>
      <c r="KSC759" s="52"/>
      <c r="KSD759" s="52"/>
      <c r="KSE759" s="52"/>
      <c r="KSF759" s="52"/>
      <c r="KSG759" s="52"/>
      <c r="KSH759" s="52"/>
      <c r="KSI759" s="52"/>
      <c r="KSJ759" s="52"/>
      <c r="KSK759" s="52"/>
      <c r="KSL759" s="52"/>
      <c r="KSM759" s="52"/>
      <c r="KSN759" s="52"/>
      <c r="KSO759" s="52"/>
      <c r="KSP759" s="52"/>
      <c r="KSQ759" s="52"/>
      <c r="KSR759" s="52"/>
      <c r="KSS759" s="52"/>
      <c r="KST759" s="52"/>
      <c r="KSU759" s="52"/>
      <c r="KSV759" s="52"/>
      <c r="KSW759" s="52"/>
      <c r="KSX759" s="52"/>
      <c r="KSY759" s="52"/>
      <c r="KSZ759" s="52"/>
      <c r="KTA759" s="52"/>
      <c r="KTB759" s="52"/>
      <c r="KTC759" s="52"/>
      <c r="KTD759" s="52"/>
      <c r="KTE759" s="52"/>
      <c r="KTF759" s="52"/>
      <c r="KTG759" s="52"/>
      <c r="KTH759" s="52"/>
      <c r="KTI759" s="52"/>
      <c r="KTJ759" s="52"/>
      <c r="KTK759" s="52"/>
      <c r="KTL759" s="52"/>
      <c r="KTM759" s="52"/>
      <c r="KTN759" s="52"/>
      <c r="KTO759" s="52"/>
      <c r="KTP759" s="52"/>
      <c r="KTQ759" s="52"/>
      <c r="KTR759" s="52"/>
      <c r="KTS759" s="52"/>
      <c r="KTT759" s="52"/>
      <c r="KTU759" s="52"/>
      <c r="KTV759" s="52"/>
      <c r="KTW759" s="52"/>
      <c r="KTX759" s="52"/>
      <c r="KTY759" s="52"/>
      <c r="KTZ759" s="52"/>
      <c r="KUA759" s="52"/>
      <c r="KUB759" s="52"/>
      <c r="KUC759" s="52"/>
      <c r="KUD759" s="52"/>
      <c r="KUE759" s="52"/>
      <c r="KUF759" s="52"/>
      <c r="KUG759" s="52"/>
      <c r="KUH759" s="52"/>
      <c r="KUI759" s="52"/>
      <c r="KUJ759" s="52"/>
      <c r="KUK759" s="52"/>
      <c r="KUL759" s="52"/>
      <c r="KUM759" s="52"/>
      <c r="KUN759" s="52"/>
      <c r="KUO759" s="52"/>
      <c r="KUP759" s="52"/>
      <c r="KUQ759" s="52"/>
      <c r="KUR759" s="52"/>
      <c r="KUS759" s="52"/>
      <c r="KUT759" s="52"/>
      <c r="KUU759" s="52"/>
      <c r="KUV759" s="52"/>
      <c r="KUW759" s="52"/>
      <c r="KUX759" s="52"/>
      <c r="KUY759" s="52"/>
      <c r="KUZ759" s="52"/>
      <c r="KVA759" s="52"/>
      <c r="KVB759" s="52"/>
      <c r="KVC759" s="52"/>
      <c r="KVD759" s="52"/>
      <c r="KVE759" s="52"/>
      <c r="KVF759" s="52"/>
      <c r="KVG759" s="52"/>
      <c r="KVH759" s="52"/>
      <c r="KVI759" s="52"/>
      <c r="KVJ759" s="52"/>
      <c r="KVK759" s="52"/>
      <c r="KVL759" s="52"/>
      <c r="KVM759" s="52"/>
      <c r="KVN759" s="52"/>
      <c r="KVO759" s="52"/>
      <c r="KVP759" s="52"/>
      <c r="KVQ759" s="52"/>
      <c r="KVR759" s="52"/>
      <c r="KVS759" s="52"/>
      <c r="KVT759" s="52"/>
      <c r="KVU759" s="52"/>
      <c r="KVV759" s="52"/>
      <c r="KVW759" s="52"/>
      <c r="KVX759" s="52"/>
      <c r="KVY759" s="52"/>
      <c r="KVZ759" s="52"/>
      <c r="KWA759" s="52"/>
      <c r="KWB759" s="52"/>
      <c r="KWC759" s="52"/>
      <c r="KWD759" s="52"/>
      <c r="KWE759" s="52"/>
      <c r="KWF759" s="52"/>
      <c r="KWG759" s="52"/>
      <c r="KWH759" s="52"/>
      <c r="KWI759" s="52"/>
      <c r="KWJ759" s="52"/>
      <c r="KWK759" s="52"/>
      <c r="KWL759" s="52"/>
      <c r="KWM759" s="52"/>
      <c r="KWN759" s="52"/>
      <c r="KWO759" s="52"/>
      <c r="KWP759" s="52"/>
      <c r="KWQ759" s="52"/>
      <c r="KWR759" s="52"/>
      <c r="KWS759" s="52"/>
      <c r="KWT759" s="52"/>
      <c r="KWU759" s="52"/>
      <c r="KWV759" s="52"/>
      <c r="KWW759" s="52"/>
      <c r="KWX759" s="52"/>
      <c r="KWY759" s="52"/>
      <c r="KWZ759" s="52"/>
      <c r="KXA759" s="52"/>
      <c r="KXB759" s="52"/>
      <c r="KXC759" s="52"/>
      <c r="KXD759" s="52"/>
      <c r="KXE759" s="52"/>
      <c r="KXF759" s="52"/>
      <c r="KXG759" s="52"/>
      <c r="KXH759" s="52"/>
      <c r="KXI759" s="52"/>
      <c r="KXJ759" s="52"/>
      <c r="KXK759" s="52"/>
      <c r="KXL759" s="52"/>
      <c r="KXM759" s="52"/>
      <c r="KXN759" s="52"/>
      <c r="KXO759" s="52"/>
      <c r="KXP759" s="52"/>
      <c r="KXQ759" s="52"/>
      <c r="KXR759" s="52"/>
      <c r="KXS759" s="52"/>
      <c r="KXT759" s="52"/>
      <c r="KXU759" s="52"/>
      <c r="KXV759" s="52"/>
      <c r="KXW759" s="52"/>
      <c r="KXX759" s="52"/>
      <c r="KXY759" s="52"/>
      <c r="KXZ759" s="52"/>
      <c r="KYA759" s="52"/>
      <c r="KYB759" s="52"/>
      <c r="KYC759" s="52"/>
      <c r="KYD759" s="52"/>
      <c r="KYE759" s="52"/>
      <c r="KYF759" s="52"/>
      <c r="KYG759" s="52"/>
      <c r="KYH759" s="52"/>
      <c r="KYI759" s="52"/>
      <c r="KYJ759" s="52"/>
      <c r="KYK759" s="52"/>
      <c r="KYL759" s="52"/>
      <c r="KYM759" s="52"/>
      <c r="KYN759" s="52"/>
      <c r="KYO759" s="52"/>
      <c r="KYP759" s="52"/>
      <c r="KYQ759" s="52"/>
      <c r="KYR759" s="52"/>
      <c r="KYS759" s="52"/>
      <c r="KYT759" s="52"/>
      <c r="KYU759" s="52"/>
      <c r="KYV759" s="52"/>
      <c r="KYW759" s="52"/>
      <c r="KYX759" s="52"/>
      <c r="KYY759" s="52"/>
      <c r="KYZ759" s="52"/>
      <c r="KZA759" s="52"/>
      <c r="KZB759" s="52"/>
      <c r="KZC759" s="52"/>
      <c r="KZD759" s="52"/>
      <c r="KZE759" s="52"/>
      <c r="KZF759" s="52"/>
      <c r="KZG759" s="52"/>
      <c r="KZH759" s="52"/>
      <c r="KZI759" s="52"/>
      <c r="KZJ759" s="52"/>
      <c r="KZK759" s="52"/>
      <c r="KZL759" s="52"/>
      <c r="KZM759" s="52"/>
      <c r="KZN759" s="52"/>
      <c r="KZO759" s="52"/>
      <c r="KZP759" s="52"/>
      <c r="KZQ759" s="52"/>
      <c r="KZR759" s="52"/>
      <c r="KZS759" s="52"/>
      <c r="KZT759" s="52"/>
      <c r="KZU759" s="52"/>
      <c r="KZV759" s="52"/>
      <c r="KZW759" s="52"/>
      <c r="KZX759" s="52"/>
      <c r="KZY759" s="52"/>
      <c r="KZZ759" s="52"/>
      <c r="LAA759" s="52"/>
      <c r="LAB759" s="52"/>
      <c r="LAC759" s="52"/>
      <c r="LAD759" s="52"/>
      <c r="LAE759" s="52"/>
      <c r="LAF759" s="52"/>
      <c r="LAG759" s="52"/>
      <c r="LAH759" s="52"/>
      <c r="LAI759" s="52"/>
      <c r="LAJ759" s="52"/>
      <c r="LAK759" s="52"/>
      <c r="LAL759" s="52"/>
      <c r="LAM759" s="52"/>
      <c r="LAN759" s="52"/>
      <c r="LAO759" s="52"/>
      <c r="LAP759" s="52"/>
      <c r="LAQ759" s="52"/>
      <c r="LAR759" s="52"/>
      <c r="LAS759" s="52"/>
      <c r="LAT759" s="52"/>
      <c r="LAU759" s="52"/>
      <c r="LAV759" s="52"/>
      <c r="LAW759" s="52"/>
      <c r="LAX759" s="52"/>
      <c r="LAY759" s="52"/>
      <c r="LAZ759" s="52"/>
      <c r="LBA759" s="52"/>
      <c r="LBB759" s="52"/>
      <c r="LBC759" s="52"/>
      <c r="LBD759" s="52"/>
      <c r="LBE759" s="52"/>
      <c r="LBF759" s="52"/>
      <c r="LBG759" s="52"/>
      <c r="LBH759" s="52"/>
      <c r="LBI759" s="52"/>
      <c r="LBJ759" s="52"/>
      <c r="LBK759" s="52"/>
      <c r="LBL759" s="52"/>
      <c r="LBM759" s="52"/>
      <c r="LBN759" s="52"/>
      <c r="LBO759" s="52"/>
      <c r="LBP759" s="52"/>
      <c r="LBQ759" s="52"/>
      <c r="LBR759" s="52"/>
      <c r="LBS759" s="52"/>
      <c r="LBT759" s="52"/>
      <c r="LBU759" s="52"/>
      <c r="LBV759" s="52"/>
      <c r="LBW759" s="52"/>
      <c r="LBX759" s="52"/>
      <c r="LBY759" s="52"/>
      <c r="LBZ759" s="52"/>
      <c r="LCA759" s="52"/>
      <c r="LCB759" s="52"/>
      <c r="LCC759" s="52"/>
      <c r="LCD759" s="52"/>
      <c r="LCE759" s="52"/>
      <c r="LCF759" s="52"/>
      <c r="LCG759" s="52"/>
      <c r="LCH759" s="52"/>
      <c r="LCI759" s="52"/>
      <c r="LCJ759" s="52"/>
      <c r="LCK759" s="52"/>
      <c r="LCL759" s="52"/>
      <c r="LCM759" s="52"/>
      <c r="LCN759" s="52"/>
      <c r="LCO759" s="52"/>
      <c r="LCP759" s="52"/>
      <c r="LCQ759" s="52"/>
      <c r="LCR759" s="52"/>
      <c r="LCS759" s="52"/>
      <c r="LCT759" s="52"/>
      <c r="LCU759" s="52"/>
      <c r="LCV759" s="52"/>
      <c r="LCW759" s="52"/>
      <c r="LCX759" s="52"/>
      <c r="LCY759" s="52"/>
      <c r="LCZ759" s="52"/>
      <c r="LDA759" s="52"/>
      <c r="LDB759" s="52"/>
      <c r="LDC759" s="52"/>
      <c r="LDD759" s="52"/>
      <c r="LDE759" s="52"/>
      <c r="LDF759" s="52"/>
      <c r="LDG759" s="52"/>
      <c r="LDH759" s="52"/>
      <c r="LDI759" s="52"/>
      <c r="LDJ759" s="52"/>
      <c r="LDK759" s="52"/>
      <c r="LDL759" s="52"/>
      <c r="LDM759" s="52"/>
      <c r="LDN759" s="52"/>
      <c r="LDO759" s="52"/>
      <c r="LDP759" s="52"/>
      <c r="LDQ759" s="52"/>
      <c r="LDR759" s="52"/>
      <c r="LDS759" s="52"/>
      <c r="LDT759" s="52"/>
      <c r="LDU759" s="52"/>
      <c r="LDV759" s="52"/>
      <c r="LDW759" s="52"/>
      <c r="LDX759" s="52"/>
      <c r="LDY759" s="52"/>
      <c r="LDZ759" s="52"/>
      <c r="LEA759" s="52"/>
      <c r="LEB759" s="52"/>
      <c r="LEC759" s="52"/>
      <c r="LED759" s="52"/>
      <c r="LEE759" s="52"/>
      <c r="LEF759" s="52"/>
      <c r="LEG759" s="52"/>
      <c r="LEH759" s="52"/>
      <c r="LEI759" s="52"/>
      <c r="LEJ759" s="52"/>
      <c r="LEK759" s="52"/>
      <c r="LEL759" s="52"/>
      <c r="LEM759" s="52"/>
      <c r="LEN759" s="52"/>
      <c r="LEO759" s="52"/>
      <c r="LEP759" s="52"/>
      <c r="LEQ759" s="52"/>
      <c r="LER759" s="52"/>
      <c r="LES759" s="52"/>
      <c r="LET759" s="52"/>
      <c r="LEU759" s="52"/>
      <c r="LEV759" s="52"/>
      <c r="LEW759" s="52"/>
      <c r="LEX759" s="52"/>
      <c r="LEY759" s="52"/>
      <c r="LEZ759" s="52"/>
      <c r="LFA759" s="52"/>
      <c r="LFB759" s="52"/>
      <c r="LFC759" s="52"/>
      <c r="LFD759" s="52"/>
      <c r="LFE759" s="52"/>
      <c r="LFF759" s="52"/>
      <c r="LFG759" s="52"/>
      <c r="LFH759" s="52"/>
      <c r="LFI759" s="52"/>
      <c r="LFJ759" s="52"/>
      <c r="LFK759" s="52"/>
      <c r="LFL759" s="52"/>
      <c r="LFM759" s="52"/>
      <c r="LFN759" s="52"/>
      <c r="LFO759" s="52"/>
      <c r="LFP759" s="52"/>
      <c r="LFQ759" s="52"/>
      <c r="LFR759" s="52"/>
      <c r="LFS759" s="52"/>
      <c r="LFT759" s="52"/>
      <c r="LFU759" s="52"/>
      <c r="LFV759" s="52"/>
      <c r="LFW759" s="52"/>
      <c r="LFX759" s="52"/>
      <c r="LFY759" s="52"/>
      <c r="LFZ759" s="52"/>
      <c r="LGA759" s="52"/>
      <c r="LGB759" s="52"/>
      <c r="LGC759" s="52"/>
      <c r="LGD759" s="52"/>
      <c r="LGE759" s="52"/>
      <c r="LGF759" s="52"/>
      <c r="LGG759" s="52"/>
      <c r="LGH759" s="52"/>
      <c r="LGI759" s="52"/>
      <c r="LGJ759" s="52"/>
      <c r="LGK759" s="52"/>
      <c r="LGL759" s="52"/>
      <c r="LGM759" s="52"/>
      <c r="LGN759" s="52"/>
      <c r="LGO759" s="52"/>
      <c r="LGP759" s="52"/>
      <c r="LGQ759" s="52"/>
      <c r="LGR759" s="52"/>
      <c r="LGS759" s="52"/>
      <c r="LGT759" s="52"/>
      <c r="LGU759" s="52"/>
      <c r="LGV759" s="52"/>
      <c r="LGW759" s="52"/>
      <c r="LGX759" s="52"/>
      <c r="LGY759" s="52"/>
      <c r="LGZ759" s="52"/>
      <c r="LHA759" s="52"/>
      <c r="LHB759" s="52"/>
      <c r="LHC759" s="52"/>
      <c r="LHD759" s="52"/>
      <c r="LHE759" s="52"/>
      <c r="LHF759" s="52"/>
      <c r="LHG759" s="52"/>
      <c r="LHH759" s="52"/>
      <c r="LHI759" s="52"/>
      <c r="LHJ759" s="52"/>
      <c r="LHK759" s="52"/>
      <c r="LHL759" s="52"/>
      <c r="LHM759" s="52"/>
      <c r="LHN759" s="52"/>
      <c r="LHO759" s="52"/>
      <c r="LHP759" s="52"/>
      <c r="LHQ759" s="52"/>
      <c r="LHR759" s="52"/>
      <c r="LHS759" s="52"/>
      <c r="LHT759" s="52"/>
      <c r="LHU759" s="52"/>
      <c r="LHV759" s="52"/>
      <c r="LHW759" s="52"/>
      <c r="LHX759" s="52"/>
      <c r="LHY759" s="52"/>
      <c r="LHZ759" s="52"/>
      <c r="LIA759" s="52"/>
      <c r="LIB759" s="52"/>
      <c r="LIC759" s="52"/>
      <c r="LID759" s="52"/>
      <c r="LIE759" s="52"/>
      <c r="LIF759" s="52"/>
      <c r="LIG759" s="52"/>
      <c r="LIH759" s="52"/>
      <c r="LII759" s="52"/>
      <c r="LIJ759" s="52"/>
      <c r="LIK759" s="52"/>
      <c r="LIL759" s="52"/>
      <c r="LIM759" s="52"/>
      <c r="LIN759" s="52"/>
      <c r="LIO759" s="52"/>
      <c r="LIP759" s="52"/>
      <c r="LIQ759" s="52"/>
      <c r="LIR759" s="52"/>
      <c r="LIS759" s="52"/>
      <c r="LIT759" s="52"/>
      <c r="LIU759" s="52"/>
      <c r="LIV759" s="52"/>
      <c r="LIW759" s="52"/>
      <c r="LIX759" s="52"/>
      <c r="LIY759" s="52"/>
      <c r="LIZ759" s="52"/>
      <c r="LJA759" s="52"/>
      <c r="LJB759" s="52"/>
      <c r="LJC759" s="52"/>
      <c r="LJD759" s="52"/>
      <c r="LJE759" s="52"/>
      <c r="LJF759" s="52"/>
      <c r="LJG759" s="52"/>
      <c r="LJH759" s="52"/>
      <c r="LJI759" s="52"/>
      <c r="LJJ759" s="52"/>
      <c r="LJK759" s="52"/>
      <c r="LJL759" s="52"/>
      <c r="LJM759" s="52"/>
      <c r="LJN759" s="52"/>
      <c r="LJO759" s="52"/>
      <c r="LJP759" s="52"/>
      <c r="LJQ759" s="52"/>
      <c r="LJR759" s="52"/>
      <c r="LJS759" s="52"/>
      <c r="LJT759" s="52"/>
      <c r="LJU759" s="52"/>
      <c r="LJV759" s="52"/>
      <c r="LJW759" s="52"/>
      <c r="LJX759" s="52"/>
      <c r="LJY759" s="52"/>
      <c r="LJZ759" s="52"/>
      <c r="LKA759" s="52"/>
      <c r="LKB759" s="52"/>
      <c r="LKC759" s="52"/>
      <c r="LKD759" s="52"/>
      <c r="LKE759" s="52"/>
      <c r="LKF759" s="52"/>
      <c r="LKG759" s="52"/>
      <c r="LKH759" s="52"/>
      <c r="LKI759" s="52"/>
      <c r="LKJ759" s="52"/>
      <c r="LKK759" s="52"/>
      <c r="LKL759" s="52"/>
      <c r="LKM759" s="52"/>
      <c r="LKN759" s="52"/>
      <c r="LKO759" s="52"/>
      <c r="LKP759" s="52"/>
      <c r="LKQ759" s="52"/>
      <c r="LKR759" s="52"/>
      <c r="LKS759" s="52"/>
      <c r="LKT759" s="52"/>
      <c r="LKU759" s="52"/>
      <c r="LKV759" s="52"/>
      <c r="LKW759" s="52"/>
      <c r="LKX759" s="52"/>
      <c r="LKY759" s="52"/>
      <c r="LKZ759" s="52"/>
      <c r="LLA759" s="52"/>
      <c r="LLB759" s="52"/>
      <c r="LLC759" s="52"/>
      <c r="LLD759" s="52"/>
      <c r="LLE759" s="52"/>
      <c r="LLF759" s="52"/>
      <c r="LLG759" s="52"/>
      <c r="LLH759" s="52"/>
      <c r="LLI759" s="52"/>
      <c r="LLJ759" s="52"/>
      <c r="LLK759" s="52"/>
      <c r="LLL759" s="52"/>
      <c r="LLM759" s="52"/>
      <c r="LLN759" s="52"/>
      <c r="LLO759" s="52"/>
      <c r="LLP759" s="52"/>
      <c r="LLQ759" s="52"/>
      <c r="LLR759" s="52"/>
      <c r="LLS759" s="52"/>
      <c r="LLT759" s="52"/>
      <c r="LLU759" s="52"/>
      <c r="LLV759" s="52"/>
      <c r="LLW759" s="52"/>
      <c r="LLX759" s="52"/>
      <c r="LLY759" s="52"/>
      <c r="LLZ759" s="52"/>
      <c r="LMA759" s="52"/>
      <c r="LMB759" s="52"/>
      <c r="LMC759" s="52"/>
      <c r="LMD759" s="52"/>
      <c r="LME759" s="52"/>
      <c r="LMF759" s="52"/>
      <c r="LMG759" s="52"/>
      <c r="LMH759" s="52"/>
      <c r="LMI759" s="52"/>
      <c r="LMJ759" s="52"/>
      <c r="LMK759" s="52"/>
      <c r="LML759" s="52"/>
      <c r="LMM759" s="52"/>
      <c r="LMN759" s="52"/>
      <c r="LMO759" s="52"/>
      <c r="LMP759" s="52"/>
      <c r="LMQ759" s="52"/>
      <c r="LMR759" s="52"/>
      <c r="LMS759" s="52"/>
      <c r="LMT759" s="52"/>
      <c r="LMU759" s="52"/>
      <c r="LMV759" s="52"/>
      <c r="LMW759" s="52"/>
      <c r="LMX759" s="52"/>
      <c r="LMY759" s="52"/>
      <c r="LMZ759" s="52"/>
      <c r="LNA759" s="52"/>
      <c r="LNB759" s="52"/>
      <c r="LNC759" s="52"/>
      <c r="LND759" s="52"/>
      <c r="LNE759" s="52"/>
      <c r="LNF759" s="52"/>
      <c r="LNG759" s="52"/>
      <c r="LNH759" s="52"/>
      <c r="LNI759" s="52"/>
      <c r="LNJ759" s="52"/>
      <c r="LNK759" s="52"/>
      <c r="LNL759" s="52"/>
      <c r="LNM759" s="52"/>
      <c r="LNN759" s="52"/>
      <c r="LNO759" s="52"/>
      <c r="LNP759" s="52"/>
      <c r="LNQ759" s="52"/>
      <c r="LNR759" s="52"/>
      <c r="LNS759" s="52"/>
      <c r="LNT759" s="52"/>
      <c r="LNU759" s="52"/>
      <c r="LNV759" s="52"/>
      <c r="LNW759" s="52"/>
      <c r="LNX759" s="52"/>
      <c r="LNY759" s="52"/>
      <c r="LNZ759" s="52"/>
      <c r="LOA759" s="52"/>
      <c r="LOB759" s="52"/>
      <c r="LOC759" s="52"/>
      <c r="LOD759" s="52"/>
      <c r="LOE759" s="52"/>
      <c r="LOF759" s="52"/>
      <c r="LOG759" s="52"/>
      <c r="LOH759" s="52"/>
      <c r="LOI759" s="52"/>
      <c r="LOJ759" s="52"/>
      <c r="LOK759" s="52"/>
      <c r="LOL759" s="52"/>
      <c r="LOM759" s="52"/>
      <c r="LON759" s="52"/>
      <c r="LOO759" s="52"/>
      <c r="LOP759" s="52"/>
      <c r="LOQ759" s="52"/>
      <c r="LOR759" s="52"/>
      <c r="LOS759" s="52"/>
      <c r="LOT759" s="52"/>
      <c r="LOU759" s="52"/>
      <c r="LOV759" s="52"/>
      <c r="LOW759" s="52"/>
      <c r="LOX759" s="52"/>
      <c r="LOY759" s="52"/>
      <c r="LOZ759" s="52"/>
      <c r="LPA759" s="52"/>
      <c r="LPB759" s="52"/>
      <c r="LPC759" s="52"/>
      <c r="LPD759" s="52"/>
      <c r="LPE759" s="52"/>
      <c r="LPF759" s="52"/>
      <c r="LPG759" s="52"/>
      <c r="LPH759" s="52"/>
      <c r="LPI759" s="52"/>
      <c r="LPJ759" s="52"/>
      <c r="LPK759" s="52"/>
      <c r="LPL759" s="52"/>
      <c r="LPM759" s="52"/>
      <c r="LPN759" s="52"/>
      <c r="LPO759" s="52"/>
      <c r="LPP759" s="52"/>
      <c r="LPQ759" s="52"/>
      <c r="LPR759" s="52"/>
      <c r="LPS759" s="52"/>
      <c r="LPT759" s="52"/>
      <c r="LPU759" s="52"/>
      <c r="LPV759" s="52"/>
      <c r="LPW759" s="52"/>
      <c r="LPX759" s="52"/>
      <c r="LPY759" s="52"/>
      <c r="LPZ759" s="52"/>
      <c r="LQA759" s="52"/>
      <c r="LQB759" s="52"/>
      <c r="LQC759" s="52"/>
      <c r="LQD759" s="52"/>
      <c r="LQE759" s="52"/>
      <c r="LQF759" s="52"/>
      <c r="LQG759" s="52"/>
      <c r="LQH759" s="52"/>
      <c r="LQI759" s="52"/>
      <c r="LQJ759" s="52"/>
      <c r="LQK759" s="52"/>
      <c r="LQL759" s="52"/>
      <c r="LQM759" s="52"/>
      <c r="LQN759" s="52"/>
      <c r="LQO759" s="52"/>
      <c r="LQP759" s="52"/>
      <c r="LQQ759" s="52"/>
      <c r="LQR759" s="52"/>
      <c r="LQS759" s="52"/>
      <c r="LQT759" s="52"/>
      <c r="LQU759" s="52"/>
      <c r="LQV759" s="52"/>
      <c r="LQW759" s="52"/>
      <c r="LQX759" s="52"/>
      <c r="LQY759" s="52"/>
      <c r="LQZ759" s="52"/>
      <c r="LRA759" s="52"/>
      <c r="LRB759" s="52"/>
      <c r="LRC759" s="52"/>
      <c r="LRD759" s="52"/>
      <c r="LRE759" s="52"/>
      <c r="LRF759" s="52"/>
      <c r="LRG759" s="52"/>
      <c r="LRH759" s="52"/>
      <c r="LRI759" s="52"/>
      <c r="LRJ759" s="52"/>
      <c r="LRK759" s="52"/>
      <c r="LRL759" s="52"/>
      <c r="LRM759" s="52"/>
      <c r="LRN759" s="52"/>
      <c r="LRO759" s="52"/>
      <c r="LRP759" s="52"/>
      <c r="LRQ759" s="52"/>
      <c r="LRR759" s="52"/>
      <c r="LRS759" s="52"/>
      <c r="LRT759" s="52"/>
      <c r="LRU759" s="52"/>
      <c r="LRV759" s="52"/>
      <c r="LRW759" s="52"/>
      <c r="LRX759" s="52"/>
      <c r="LRY759" s="52"/>
      <c r="LRZ759" s="52"/>
      <c r="LSA759" s="52"/>
      <c r="LSB759" s="52"/>
      <c r="LSC759" s="52"/>
      <c r="LSD759" s="52"/>
      <c r="LSE759" s="52"/>
      <c r="LSF759" s="52"/>
      <c r="LSG759" s="52"/>
      <c r="LSH759" s="52"/>
      <c r="LSI759" s="52"/>
      <c r="LSJ759" s="52"/>
      <c r="LSK759" s="52"/>
      <c r="LSL759" s="52"/>
      <c r="LSM759" s="52"/>
      <c r="LSN759" s="52"/>
      <c r="LSO759" s="52"/>
      <c r="LSP759" s="52"/>
      <c r="LSQ759" s="52"/>
      <c r="LSR759" s="52"/>
      <c r="LSS759" s="52"/>
      <c r="LST759" s="52"/>
      <c r="LSU759" s="52"/>
      <c r="LSV759" s="52"/>
      <c r="LSW759" s="52"/>
      <c r="LSX759" s="52"/>
      <c r="LSY759" s="52"/>
      <c r="LSZ759" s="52"/>
      <c r="LTA759" s="52"/>
      <c r="LTB759" s="52"/>
      <c r="LTC759" s="52"/>
      <c r="LTD759" s="52"/>
      <c r="LTE759" s="52"/>
      <c r="LTF759" s="52"/>
      <c r="LTG759" s="52"/>
      <c r="LTH759" s="52"/>
      <c r="LTI759" s="52"/>
      <c r="LTJ759" s="52"/>
      <c r="LTK759" s="52"/>
      <c r="LTL759" s="52"/>
      <c r="LTM759" s="52"/>
      <c r="LTN759" s="52"/>
      <c r="LTO759" s="52"/>
      <c r="LTP759" s="52"/>
      <c r="LTQ759" s="52"/>
      <c r="LTR759" s="52"/>
      <c r="LTS759" s="52"/>
      <c r="LTT759" s="52"/>
      <c r="LTU759" s="52"/>
      <c r="LTV759" s="52"/>
      <c r="LTW759" s="52"/>
      <c r="LTX759" s="52"/>
      <c r="LTY759" s="52"/>
      <c r="LTZ759" s="52"/>
      <c r="LUA759" s="52"/>
      <c r="LUB759" s="52"/>
      <c r="LUC759" s="52"/>
      <c r="LUD759" s="52"/>
      <c r="LUE759" s="52"/>
      <c r="LUF759" s="52"/>
      <c r="LUG759" s="52"/>
      <c r="LUH759" s="52"/>
      <c r="LUI759" s="52"/>
      <c r="LUJ759" s="52"/>
      <c r="LUK759" s="52"/>
      <c r="LUL759" s="52"/>
      <c r="LUM759" s="52"/>
      <c r="LUN759" s="52"/>
      <c r="LUO759" s="52"/>
      <c r="LUP759" s="52"/>
      <c r="LUQ759" s="52"/>
      <c r="LUR759" s="52"/>
      <c r="LUS759" s="52"/>
      <c r="LUT759" s="52"/>
      <c r="LUU759" s="52"/>
      <c r="LUV759" s="52"/>
      <c r="LUW759" s="52"/>
      <c r="LUX759" s="52"/>
      <c r="LUY759" s="52"/>
      <c r="LUZ759" s="52"/>
      <c r="LVA759" s="52"/>
      <c r="LVB759" s="52"/>
      <c r="LVC759" s="52"/>
      <c r="LVD759" s="52"/>
      <c r="LVE759" s="52"/>
      <c r="LVF759" s="52"/>
      <c r="LVG759" s="52"/>
      <c r="LVH759" s="52"/>
      <c r="LVI759" s="52"/>
      <c r="LVJ759" s="52"/>
      <c r="LVK759" s="52"/>
      <c r="LVL759" s="52"/>
      <c r="LVM759" s="52"/>
      <c r="LVN759" s="52"/>
      <c r="LVO759" s="52"/>
      <c r="LVP759" s="52"/>
      <c r="LVQ759" s="52"/>
      <c r="LVR759" s="52"/>
      <c r="LVS759" s="52"/>
      <c r="LVT759" s="52"/>
      <c r="LVU759" s="52"/>
      <c r="LVV759" s="52"/>
      <c r="LVW759" s="52"/>
      <c r="LVX759" s="52"/>
      <c r="LVY759" s="52"/>
      <c r="LVZ759" s="52"/>
      <c r="LWA759" s="52"/>
      <c r="LWB759" s="52"/>
      <c r="LWC759" s="52"/>
      <c r="LWD759" s="52"/>
      <c r="LWE759" s="52"/>
      <c r="LWF759" s="52"/>
      <c r="LWG759" s="52"/>
      <c r="LWH759" s="52"/>
      <c r="LWI759" s="52"/>
      <c r="LWJ759" s="52"/>
      <c r="LWK759" s="52"/>
      <c r="LWL759" s="52"/>
      <c r="LWM759" s="52"/>
      <c r="LWN759" s="52"/>
      <c r="LWO759" s="52"/>
      <c r="LWP759" s="52"/>
      <c r="LWQ759" s="52"/>
      <c r="LWR759" s="52"/>
      <c r="LWS759" s="52"/>
      <c r="LWT759" s="52"/>
      <c r="LWU759" s="52"/>
      <c r="LWV759" s="52"/>
      <c r="LWW759" s="52"/>
      <c r="LWX759" s="52"/>
      <c r="LWY759" s="52"/>
      <c r="LWZ759" s="52"/>
      <c r="LXA759" s="52"/>
      <c r="LXB759" s="52"/>
      <c r="LXC759" s="52"/>
      <c r="LXD759" s="52"/>
      <c r="LXE759" s="52"/>
      <c r="LXF759" s="52"/>
      <c r="LXG759" s="52"/>
      <c r="LXH759" s="52"/>
      <c r="LXI759" s="52"/>
      <c r="LXJ759" s="52"/>
      <c r="LXK759" s="52"/>
      <c r="LXL759" s="52"/>
      <c r="LXM759" s="52"/>
      <c r="LXN759" s="52"/>
      <c r="LXO759" s="52"/>
      <c r="LXP759" s="52"/>
      <c r="LXQ759" s="52"/>
      <c r="LXR759" s="52"/>
      <c r="LXS759" s="52"/>
      <c r="LXT759" s="52"/>
      <c r="LXU759" s="52"/>
      <c r="LXV759" s="52"/>
      <c r="LXW759" s="52"/>
      <c r="LXX759" s="52"/>
      <c r="LXY759" s="52"/>
      <c r="LXZ759" s="52"/>
      <c r="LYA759" s="52"/>
      <c r="LYB759" s="52"/>
      <c r="LYC759" s="52"/>
      <c r="LYD759" s="52"/>
      <c r="LYE759" s="52"/>
      <c r="LYF759" s="52"/>
      <c r="LYG759" s="52"/>
      <c r="LYH759" s="52"/>
      <c r="LYI759" s="52"/>
      <c r="LYJ759" s="52"/>
      <c r="LYK759" s="52"/>
      <c r="LYL759" s="52"/>
      <c r="LYM759" s="52"/>
      <c r="LYN759" s="52"/>
      <c r="LYO759" s="52"/>
      <c r="LYP759" s="52"/>
      <c r="LYQ759" s="52"/>
      <c r="LYR759" s="52"/>
      <c r="LYS759" s="52"/>
      <c r="LYT759" s="52"/>
      <c r="LYU759" s="52"/>
      <c r="LYV759" s="52"/>
      <c r="LYW759" s="52"/>
      <c r="LYX759" s="52"/>
      <c r="LYY759" s="52"/>
      <c r="LYZ759" s="52"/>
      <c r="LZA759" s="52"/>
      <c r="LZB759" s="52"/>
      <c r="LZC759" s="52"/>
      <c r="LZD759" s="52"/>
      <c r="LZE759" s="52"/>
      <c r="LZF759" s="52"/>
      <c r="LZG759" s="52"/>
      <c r="LZH759" s="52"/>
      <c r="LZI759" s="52"/>
      <c r="LZJ759" s="52"/>
      <c r="LZK759" s="52"/>
      <c r="LZL759" s="52"/>
      <c r="LZM759" s="52"/>
      <c r="LZN759" s="52"/>
      <c r="LZO759" s="52"/>
      <c r="LZP759" s="52"/>
      <c r="LZQ759" s="52"/>
      <c r="LZR759" s="52"/>
      <c r="LZS759" s="52"/>
      <c r="LZT759" s="52"/>
      <c r="LZU759" s="52"/>
      <c r="LZV759" s="52"/>
      <c r="LZW759" s="52"/>
      <c r="LZX759" s="52"/>
      <c r="LZY759" s="52"/>
      <c r="LZZ759" s="52"/>
      <c r="MAA759" s="52"/>
      <c r="MAB759" s="52"/>
      <c r="MAC759" s="52"/>
      <c r="MAD759" s="52"/>
      <c r="MAE759" s="52"/>
      <c r="MAF759" s="52"/>
      <c r="MAG759" s="52"/>
      <c r="MAH759" s="52"/>
      <c r="MAI759" s="52"/>
      <c r="MAJ759" s="52"/>
      <c r="MAK759" s="52"/>
      <c r="MAL759" s="52"/>
      <c r="MAM759" s="52"/>
      <c r="MAN759" s="52"/>
      <c r="MAO759" s="52"/>
      <c r="MAP759" s="52"/>
      <c r="MAQ759" s="52"/>
      <c r="MAR759" s="52"/>
      <c r="MAS759" s="52"/>
      <c r="MAT759" s="52"/>
      <c r="MAU759" s="52"/>
      <c r="MAV759" s="52"/>
      <c r="MAW759" s="52"/>
      <c r="MAX759" s="52"/>
      <c r="MAY759" s="52"/>
      <c r="MAZ759" s="52"/>
      <c r="MBA759" s="52"/>
      <c r="MBB759" s="52"/>
      <c r="MBC759" s="52"/>
      <c r="MBD759" s="52"/>
      <c r="MBE759" s="52"/>
      <c r="MBF759" s="52"/>
      <c r="MBG759" s="52"/>
      <c r="MBH759" s="52"/>
      <c r="MBI759" s="52"/>
      <c r="MBJ759" s="52"/>
      <c r="MBK759" s="52"/>
      <c r="MBL759" s="52"/>
      <c r="MBM759" s="52"/>
      <c r="MBN759" s="52"/>
      <c r="MBO759" s="52"/>
      <c r="MBP759" s="52"/>
      <c r="MBQ759" s="52"/>
      <c r="MBR759" s="52"/>
      <c r="MBS759" s="52"/>
      <c r="MBT759" s="52"/>
      <c r="MBU759" s="52"/>
      <c r="MBV759" s="52"/>
      <c r="MBW759" s="52"/>
      <c r="MBX759" s="52"/>
      <c r="MBY759" s="52"/>
      <c r="MBZ759" s="52"/>
      <c r="MCA759" s="52"/>
      <c r="MCB759" s="52"/>
      <c r="MCC759" s="52"/>
      <c r="MCD759" s="52"/>
      <c r="MCE759" s="52"/>
      <c r="MCF759" s="52"/>
      <c r="MCG759" s="52"/>
      <c r="MCH759" s="52"/>
      <c r="MCI759" s="52"/>
      <c r="MCJ759" s="52"/>
      <c r="MCK759" s="52"/>
      <c r="MCL759" s="52"/>
      <c r="MCM759" s="52"/>
      <c r="MCN759" s="52"/>
      <c r="MCO759" s="52"/>
      <c r="MCP759" s="52"/>
      <c r="MCQ759" s="52"/>
      <c r="MCR759" s="52"/>
      <c r="MCS759" s="52"/>
      <c r="MCT759" s="52"/>
      <c r="MCU759" s="52"/>
      <c r="MCV759" s="52"/>
      <c r="MCW759" s="52"/>
      <c r="MCX759" s="52"/>
      <c r="MCY759" s="52"/>
      <c r="MCZ759" s="52"/>
      <c r="MDA759" s="52"/>
      <c r="MDB759" s="52"/>
      <c r="MDC759" s="52"/>
      <c r="MDD759" s="52"/>
      <c r="MDE759" s="52"/>
      <c r="MDF759" s="52"/>
      <c r="MDG759" s="52"/>
      <c r="MDH759" s="52"/>
      <c r="MDI759" s="52"/>
      <c r="MDJ759" s="52"/>
      <c r="MDK759" s="52"/>
      <c r="MDL759" s="52"/>
      <c r="MDM759" s="52"/>
      <c r="MDN759" s="52"/>
      <c r="MDO759" s="52"/>
      <c r="MDP759" s="52"/>
      <c r="MDQ759" s="52"/>
      <c r="MDR759" s="52"/>
      <c r="MDS759" s="52"/>
      <c r="MDT759" s="52"/>
      <c r="MDU759" s="52"/>
      <c r="MDV759" s="52"/>
      <c r="MDW759" s="52"/>
      <c r="MDX759" s="52"/>
      <c r="MDY759" s="52"/>
      <c r="MDZ759" s="52"/>
      <c r="MEA759" s="52"/>
      <c r="MEB759" s="52"/>
      <c r="MEC759" s="52"/>
      <c r="MED759" s="52"/>
      <c r="MEE759" s="52"/>
      <c r="MEF759" s="52"/>
      <c r="MEG759" s="52"/>
      <c r="MEH759" s="52"/>
      <c r="MEI759" s="52"/>
      <c r="MEJ759" s="52"/>
      <c r="MEK759" s="52"/>
      <c r="MEL759" s="52"/>
      <c r="MEM759" s="52"/>
      <c r="MEN759" s="52"/>
      <c r="MEO759" s="52"/>
      <c r="MEP759" s="52"/>
      <c r="MEQ759" s="52"/>
      <c r="MER759" s="52"/>
      <c r="MES759" s="52"/>
      <c r="MET759" s="52"/>
      <c r="MEU759" s="52"/>
      <c r="MEV759" s="52"/>
      <c r="MEW759" s="52"/>
      <c r="MEX759" s="52"/>
      <c r="MEY759" s="52"/>
      <c r="MEZ759" s="52"/>
      <c r="MFA759" s="52"/>
      <c r="MFB759" s="52"/>
      <c r="MFC759" s="52"/>
      <c r="MFD759" s="52"/>
      <c r="MFE759" s="52"/>
      <c r="MFF759" s="52"/>
      <c r="MFG759" s="52"/>
      <c r="MFH759" s="52"/>
      <c r="MFI759" s="52"/>
      <c r="MFJ759" s="52"/>
      <c r="MFK759" s="52"/>
      <c r="MFL759" s="52"/>
      <c r="MFM759" s="52"/>
      <c r="MFN759" s="52"/>
      <c r="MFO759" s="52"/>
      <c r="MFP759" s="52"/>
      <c r="MFQ759" s="52"/>
      <c r="MFR759" s="52"/>
      <c r="MFS759" s="52"/>
      <c r="MFT759" s="52"/>
      <c r="MFU759" s="52"/>
      <c r="MFV759" s="52"/>
      <c r="MFW759" s="52"/>
      <c r="MFX759" s="52"/>
      <c r="MFY759" s="52"/>
      <c r="MFZ759" s="52"/>
      <c r="MGA759" s="52"/>
      <c r="MGB759" s="52"/>
      <c r="MGC759" s="52"/>
      <c r="MGD759" s="52"/>
      <c r="MGE759" s="52"/>
      <c r="MGF759" s="52"/>
      <c r="MGG759" s="52"/>
      <c r="MGH759" s="52"/>
      <c r="MGI759" s="52"/>
      <c r="MGJ759" s="52"/>
      <c r="MGK759" s="52"/>
      <c r="MGL759" s="52"/>
      <c r="MGM759" s="52"/>
      <c r="MGN759" s="52"/>
      <c r="MGO759" s="52"/>
      <c r="MGP759" s="52"/>
      <c r="MGQ759" s="52"/>
      <c r="MGR759" s="52"/>
      <c r="MGS759" s="52"/>
      <c r="MGT759" s="52"/>
      <c r="MGU759" s="52"/>
      <c r="MGV759" s="52"/>
      <c r="MGW759" s="52"/>
      <c r="MGX759" s="52"/>
      <c r="MGY759" s="52"/>
      <c r="MGZ759" s="52"/>
      <c r="MHA759" s="52"/>
      <c r="MHB759" s="52"/>
      <c r="MHC759" s="52"/>
      <c r="MHD759" s="52"/>
      <c r="MHE759" s="52"/>
      <c r="MHF759" s="52"/>
      <c r="MHG759" s="52"/>
      <c r="MHH759" s="52"/>
      <c r="MHI759" s="52"/>
      <c r="MHJ759" s="52"/>
      <c r="MHK759" s="52"/>
      <c r="MHL759" s="52"/>
      <c r="MHM759" s="52"/>
      <c r="MHN759" s="52"/>
      <c r="MHO759" s="52"/>
      <c r="MHP759" s="52"/>
      <c r="MHQ759" s="52"/>
      <c r="MHR759" s="52"/>
      <c r="MHS759" s="52"/>
      <c r="MHT759" s="52"/>
      <c r="MHU759" s="52"/>
      <c r="MHV759" s="52"/>
      <c r="MHW759" s="52"/>
      <c r="MHX759" s="52"/>
      <c r="MHY759" s="52"/>
      <c r="MHZ759" s="52"/>
      <c r="MIA759" s="52"/>
      <c r="MIB759" s="52"/>
      <c r="MIC759" s="52"/>
      <c r="MID759" s="52"/>
      <c r="MIE759" s="52"/>
      <c r="MIF759" s="52"/>
      <c r="MIG759" s="52"/>
      <c r="MIH759" s="52"/>
      <c r="MII759" s="52"/>
      <c r="MIJ759" s="52"/>
      <c r="MIK759" s="52"/>
      <c r="MIL759" s="52"/>
      <c r="MIM759" s="52"/>
      <c r="MIN759" s="52"/>
      <c r="MIO759" s="52"/>
      <c r="MIP759" s="52"/>
      <c r="MIQ759" s="52"/>
      <c r="MIR759" s="52"/>
      <c r="MIS759" s="52"/>
      <c r="MIT759" s="52"/>
      <c r="MIU759" s="52"/>
      <c r="MIV759" s="52"/>
      <c r="MIW759" s="52"/>
      <c r="MIX759" s="52"/>
      <c r="MIY759" s="52"/>
      <c r="MIZ759" s="52"/>
      <c r="MJA759" s="52"/>
      <c r="MJB759" s="52"/>
      <c r="MJC759" s="52"/>
      <c r="MJD759" s="52"/>
      <c r="MJE759" s="52"/>
      <c r="MJF759" s="52"/>
      <c r="MJG759" s="52"/>
      <c r="MJH759" s="52"/>
      <c r="MJI759" s="52"/>
      <c r="MJJ759" s="52"/>
      <c r="MJK759" s="52"/>
      <c r="MJL759" s="52"/>
      <c r="MJM759" s="52"/>
      <c r="MJN759" s="52"/>
      <c r="MJO759" s="52"/>
      <c r="MJP759" s="52"/>
      <c r="MJQ759" s="52"/>
      <c r="MJR759" s="52"/>
      <c r="MJS759" s="52"/>
      <c r="MJT759" s="52"/>
      <c r="MJU759" s="52"/>
      <c r="MJV759" s="52"/>
      <c r="MJW759" s="52"/>
      <c r="MJX759" s="52"/>
      <c r="MJY759" s="52"/>
      <c r="MJZ759" s="52"/>
      <c r="MKA759" s="52"/>
      <c r="MKB759" s="52"/>
      <c r="MKC759" s="52"/>
      <c r="MKD759" s="52"/>
      <c r="MKE759" s="52"/>
      <c r="MKF759" s="52"/>
      <c r="MKG759" s="52"/>
      <c r="MKH759" s="52"/>
      <c r="MKI759" s="52"/>
      <c r="MKJ759" s="52"/>
      <c r="MKK759" s="52"/>
      <c r="MKL759" s="52"/>
      <c r="MKM759" s="52"/>
      <c r="MKN759" s="52"/>
      <c r="MKO759" s="52"/>
      <c r="MKP759" s="52"/>
      <c r="MKQ759" s="52"/>
      <c r="MKR759" s="52"/>
      <c r="MKS759" s="52"/>
      <c r="MKT759" s="52"/>
      <c r="MKU759" s="52"/>
      <c r="MKV759" s="52"/>
      <c r="MKW759" s="52"/>
      <c r="MKX759" s="52"/>
      <c r="MKY759" s="52"/>
      <c r="MKZ759" s="52"/>
      <c r="MLA759" s="52"/>
      <c r="MLB759" s="52"/>
      <c r="MLC759" s="52"/>
      <c r="MLD759" s="52"/>
      <c r="MLE759" s="52"/>
      <c r="MLF759" s="52"/>
      <c r="MLG759" s="52"/>
      <c r="MLH759" s="52"/>
      <c r="MLI759" s="52"/>
      <c r="MLJ759" s="52"/>
      <c r="MLK759" s="52"/>
      <c r="MLL759" s="52"/>
      <c r="MLM759" s="52"/>
      <c r="MLN759" s="52"/>
      <c r="MLO759" s="52"/>
      <c r="MLP759" s="52"/>
      <c r="MLQ759" s="52"/>
      <c r="MLR759" s="52"/>
      <c r="MLS759" s="52"/>
      <c r="MLT759" s="52"/>
      <c r="MLU759" s="52"/>
      <c r="MLV759" s="52"/>
      <c r="MLW759" s="52"/>
      <c r="MLX759" s="52"/>
      <c r="MLY759" s="52"/>
      <c r="MLZ759" s="52"/>
      <c r="MMA759" s="52"/>
      <c r="MMB759" s="52"/>
      <c r="MMC759" s="52"/>
      <c r="MMD759" s="52"/>
      <c r="MME759" s="52"/>
      <c r="MMF759" s="52"/>
      <c r="MMG759" s="52"/>
      <c r="MMH759" s="52"/>
      <c r="MMI759" s="52"/>
      <c r="MMJ759" s="52"/>
      <c r="MMK759" s="52"/>
      <c r="MML759" s="52"/>
      <c r="MMM759" s="52"/>
      <c r="MMN759" s="52"/>
      <c r="MMO759" s="52"/>
      <c r="MMP759" s="52"/>
      <c r="MMQ759" s="52"/>
      <c r="MMR759" s="52"/>
      <c r="MMS759" s="52"/>
      <c r="MMT759" s="52"/>
      <c r="MMU759" s="52"/>
      <c r="MMV759" s="52"/>
      <c r="MMW759" s="52"/>
      <c r="MMX759" s="52"/>
      <c r="MMY759" s="52"/>
      <c r="MMZ759" s="52"/>
      <c r="MNA759" s="52"/>
      <c r="MNB759" s="52"/>
      <c r="MNC759" s="52"/>
      <c r="MND759" s="52"/>
      <c r="MNE759" s="52"/>
      <c r="MNF759" s="52"/>
      <c r="MNG759" s="52"/>
      <c r="MNH759" s="52"/>
      <c r="MNI759" s="52"/>
      <c r="MNJ759" s="52"/>
      <c r="MNK759" s="52"/>
      <c r="MNL759" s="52"/>
      <c r="MNM759" s="52"/>
      <c r="MNN759" s="52"/>
      <c r="MNO759" s="52"/>
      <c r="MNP759" s="52"/>
      <c r="MNQ759" s="52"/>
      <c r="MNR759" s="52"/>
      <c r="MNS759" s="52"/>
      <c r="MNT759" s="52"/>
      <c r="MNU759" s="52"/>
      <c r="MNV759" s="52"/>
      <c r="MNW759" s="52"/>
      <c r="MNX759" s="52"/>
      <c r="MNY759" s="52"/>
      <c r="MNZ759" s="52"/>
      <c r="MOA759" s="52"/>
      <c r="MOB759" s="52"/>
      <c r="MOC759" s="52"/>
      <c r="MOD759" s="52"/>
      <c r="MOE759" s="52"/>
      <c r="MOF759" s="52"/>
      <c r="MOG759" s="52"/>
      <c r="MOH759" s="52"/>
      <c r="MOI759" s="52"/>
      <c r="MOJ759" s="52"/>
      <c r="MOK759" s="52"/>
      <c r="MOL759" s="52"/>
      <c r="MOM759" s="52"/>
      <c r="MON759" s="52"/>
      <c r="MOO759" s="52"/>
      <c r="MOP759" s="52"/>
      <c r="MOQ759" s="52"/>
      <c r="MOR759" s="52"/>
      <c r="MOS759" s="52"/>
      <c r="MOT759" s="52"/>
      <c r="MOU759" s="52"/>
      <c r="MOV759" s="52"/>
      <c r="MOW759" s="52"/>
      <c r="MOX759" s="52"/>
      <c r="MOY759" s="52"/>
      <c r="MOZ759" s="52"/>
      <c r="MPA759" s="52"/>
      <c r="MPB759" s="52"/>
      <c r="MPC759" s="52"/>
      <c r="MPD759" s="52"/>
      <c r="MPE759" s="52"/>
      <c r="MPF759" s="52"/>
      <c r="MPG759" s="52"/>
      <c r="MPH759" s="52"/>
      <c r="MPI759" s="52"/>
      <c r="MPJ759" s="52"/>
      <c r="MPK759" s="52"/>
      <c r="MPL759" s="52"/>
      <c r="MPM759" s="52"/>
      <c r="MPN759" s="52"/>
      <c r="MPO759" s="52"/>
      <c r="MPP759" s="52"/>
      <c r="MPQ759" s="52"/>
      <c r="MPR759" s="52"/>
      <c r="MPS759" s="52"/>
      <c r="MPT759" s="52"/>
      <c r="MPU759" s="52"/>
      <c r="MPV759" s="52"/>
      <c r="MPW759" s="52"/>
      <c r="MPX759" s="52"/>
      <c r="MPY759" s="52"/>
      <c r="MPZ759" s="52"/>
      <c r="MQA759" s="52"/>
      <c r="MQB759" s="52"/>
      <c r="MQC759" s="52"/>
      <c r="MQD759" s="52"/>
      <c r="MQE759" s="52"/>
      <c r="MQF759" s="52"/>
      <c r="MQG759" s="52"/>
      <c r="MQH759" s="52"/>
      <c r="MQI759" s="52"/>
      <c r="MQJ759" s="52"/>
      <c r="MQK759" s="52"/>
      <c r="MQL759" s="52"/>
      <c r="MQM759" s="52"/>
      <c r="MQN759" s="52"/>
      <c r="MQO759" s="52"/>
      <c r="MQP759" s="52"/>
      <c r="MQQ759" s="52"/>
      <c r="MQR759" s="52"/>
      <c r="MQS759" s="52"/>
      <c r="MQT759" s="52"/>
      <c r="MQU759" s="52"/>
      <c r="MQV759" s="52"/>
      <c r="MQW759" s="52"/>
      <c r="MQX759" s="52"/>
      <c r="MQY759" s="52"/>
      <c r="MQZ759" s="52"/>
      <c r="MRA759" s="52"/>
      <c r="MRB759" s="52"/>
      <c r="MRC759" s="52"/>
      <c r="MRD759" s="52"/>
      <c r="MRE759" s="52"/>
      <c r="MRF759" s="52"/>
      <c r="MRG759" s="52"/>
      <c r="MRH759" s="52"/>
      <c r="MRI759" s="52"/>
      <c r="MRJ759" s="52"/>
      <c r="MRK759" s="52"/>
      <c r="MRL759" s="52"/>
      <c r="MRM759" s="52"/>
      <c r="MRN759" s="52"/>
      <c r="MRO759" s="52"/>
      <c r="MRP759" s="52"/>
      <c r="MRQ759" s="52"/>
      <c r="MRR759" s="52"/>
      <c r="MRS759" s="52"/>
      <c r="MRT759" s="52"/>
      <c r="MRU759" s="52"/>
      <c r="MRV759" s="52"/>
      <c r="MRW759" s="52"/>
      <c r="MRX759" s="52"/>
      <c r="MRY759" s="52"/>
      <c r="MRZ759" s="52"/>
      <c r="MSA759" s="52"/>
      <c r="MSB759" s="52"/>
      <c r="MSC759" s="52"/>
      <c r="MSD759" s="52"/>
      <c r="MSE759" s="52"/>
      <c r="MSF759" s="52"/>
      <c r="MSG759" s="52"/>
      <c r="MSH759" s="52"/>
      <c r="MSI759" s="52"/>
      <c r="MSJ759" s="52"/>
      <c r="MSK759" s="52"/>
      <c r="MSL759" s="52"/>
      <c r="MSM759" s="52"/>
      <c r="MSN759" s="52"/>
      <c r="MSO759" s="52"/>
      <c r="MSP759" s="52"/>
      <c r="MSQ759" s="52"/>
      <c r="MSR759" s="52"/>
      <c r="MSS759" s="52"/>
      <c r="MST759" s="52"/>
      <c r="MSU759" s="52"/>
      <c r="MSV759" s="52"/>
      <c r="MSW759" s="52"/>
      <c r="MSX759" s="52"/>
      <c r="MSY759" s="52"/>
      <c r="MSZ759" s="52"/>
      <c r="MTA759" s="52"/>
      <c r="MTB759" s="52"/>
      <c r="MTC759" s="52"/>
      <c r="MTD759" s="52"/>
      <c r="MTE759" s="52"/>
      <c r="MTF759" s="52"/>
      <c r="MTG759" s="52"/>
      <c r="MTH759" s="52"/>
      <c r="MTI759" s="52"/>
      <c r="MTJ759" s="52"/>
      <c r="MTK759" s="52"/>
      <c r="MTL759" s="52"/>
      <c r="MTM759" s="52"/>
      <c r="MTN759" s="52"/>
      <c r="MTO759" s="52"/>
      <c r="MTP759" s="52"/>
      <c r="MTQ759" s="52"/>
      <c r="MTR759" s="52"/>
      <c r="MTS759" s="52"/>
      <c r="MTT759" s="52"/>
      <c r="MTU759" s="52"/>
      <c r="MTV759" s="52"/>
      <c r="MTW759" s="52"/>
      <c r="MTX759" s="52"/>
      <c r="MTY759" s="52"/>
      <c r="MTZ759" s="52"/>
      <c r="MUA759" s="52"/>
      <c r="MUB759" s="52"/>
      <c r="MUC759" s="52"/>
      <c r="MUD759" s="52"/>
      <c r="MUE759" s="52"/>
      <c r="MUF759" s="52"/>
      <c r="MUG759" s="52"/>
      <c r="MUH759" s="52"/>
      <c r="MUI759" s="52"/>
      <c r="MUJ759" s="52"/>
      <c r="MUK759" s="52"/>
      <c r="MUL759" s="52"/>
      <c r="MUM759" s="52"/>
      <c r="MUN759" s="52"/>
      <c r="MUO759" s="52"/>
      <c r="MUP759" s="52"/>
      <c r="MUQ759" s="52"/>
      <c r="MUR759" s="52"/>
      <c r="MUS759" s="52"/>
      <c r="MUT759" s="52"/>
      <c r="MUU759" s="52"/>
      <c r="MUV759" s="52"/>
      <c r="MUW759" s="52"/>
      <c r="MUX759" s="52"/>
      <c r="MUY759" s="52"/>
      <c r="MUZ759" s="52"/>
      <c r="MVA759" s="52"/>
      <c r="MVB759" s="52"/>
      <c r="MVC759" s="52"/>
      <c r="MVD759" s="52"/>
      <c r="MVE759" s="52"/>
      <c r="MVF759" s="52"/>
      <c r="MVG759" s="52"/>
      <c r="MVH759" s="52"/>
      <c r="MVI759" s="52"/>
      <c r="MVJ759" s="52"/>
      <c r="MVK759" s="52"/>
      <c r="MVL759" s="52"/>
      <c r="MVM759" s="52"/>
      <c r="MVN759" s="52"/>
      <c r="MVO759" s="52"/>
      <c r="MVP759" s="52"/>
      <c r="MVQ759" s="52"/>
      <c r="MVR759" s="52"/>
      <c r="MVS759" s="52"/>
      <c r="MVT759" s="52"/>
      <c r="MVU759" s="52"/>
      <c r="MVV759" s="52"/>
      <c r="MVW759" s="52"/>
      <c r="MVX759" s="52"/>
      <c r="MVY759" s="52"/>
      <c r="MVZ759" s="52"/>
      <c r="MWA759" s="52"/>
      <c r="MWB759" s="52"/>
      <c r="MWC759" s="52"/>
      <c r="MWD759" s="52"/>
      <c r="MWE759" s="52"/>
      <c r="MWF759" s="52"/>
      <c r="MWG759" s="52"/>
      <c r="MWH759" s="52"/>
      <c r="MWI759" s="52"/>
      <c r="MWJ759" s="52"/>
      <c r="MWK759" s="52"/>
      <c r="MWL759" s="52"/>
      <c r="MWM759" s="52"/>
      <c r="MWN759" s="52"/>
      <c r="MWO759" s="52"/>
      <c r="MWP759" s="52"/>
      <c r="MWQ759" s="52"/>
      <c r="MWR759" s="52"/>
      <c r="MWS759" s="52"/>
      <c r="MWT759" s="52"/>
      <c r="MWU759" s="52"/>
      <c r="MWV759" s="52"/>
      <c r="MWW759" s="52"/>
      <c r="MWX759" s="52"/>
      <c r="MWY759" s="52"/>
      <c r="MWZ759" s="52"/>
      <c r="MXA759" s="52"/>
      <c r="MXB759" s="52"/>
      <c r="MXC759" s="52"/>
      <c r="MXD759" s="52"/>
      <c r="MXE759" s="52"/>
      <c r="MXF759" s="52"/>
      <c r="MXG759" s="52"/>
      <c r="MXH759" s="52"/>
      <c r="MXI759" s="52"/>
      <c r="MXJ759" s="52"/>
      <c r="MXK759" s="52"/>
      <c r="MXL759" s="52"/>
      <c r="MXM759" s="52"/>
      <c r="MXN759" s="52"/>
      <c r="MXO759" s="52"/>
      <c r="MXP759" s="52"/>
      <c r="MXQ759" s="52"/>
      <c r="MXR759" s="52"/>
      <c r="MXS759" s="52"/>
      <c r="MXT759" s="52"/>
      <c r="MXU759" s="52"/>
      <c r="MXV759" s="52"/>
      <c r="MXW759" s="52"/>
      <c r="MXX759" s="52"/>
      <c r="MXY759" s="52"/>
      <c r="MXZ759" s="52"/>
      <c r="MYA759" s="52"/>
      <c r="MYB759" s="52"/>
      <c r="MYC759" s="52"/>
      <c r="MYD759" s="52"/>
      <c r="MYE759" s="52"/>
      <c r="MYF759" s="52"/>
      <c r="MYG759" s="52"/>
      <c r="MYH759" s="52"/>
      <c r="MYI759" s="52"/>
      <c r="MYJ759" s="52"/>
      <c r="MYK759" s="52"/>
      <c r="MYL759" s="52"/>
      <c r="MYM759" s="52"/>
      <c r="MYN759" s="52"/>
      <c r="MYO759" s="52"/>
      <c r="MYP759" s="52"/>
      <c r="MYQ759" s="52"/>
      <c r="MYR759" s="52"/>
      <c r="MYS759" s="52"/>
      <c r="MYT759" s="52"/>
      <c r="MYU759" s="52"/>
      <c r="MYV759" s="52"/>
      <c r="MYW759" s="52"/>
      <c r="MYX759" s="52"/>
      <c r="MYY759" s="52"/>
      <c r="MYZ759" s="52"/>
      <c r="MZA759" s="52"/>
      <c r="MZB759" s="52"/>
      <c r="MZC759" s="52"/>
      <c r="MZD759" s="52"/>
      <c r="MZE759" s="52"/>
      <c r="MZF759" s="52"/>
      <c r="MZG759" s="52"/>
      <c r="MZH759" s="52"/>
      <c r="MZI759" s="52"/>
      <c r="MZJ759" s="52"/>
      <c r="MZK759" s="52"/>
      <c r="MZL759" s="52"/>
      <c r="MZM759" s="52"/>
      <c r="MZN759" s="52"/>
      <c r="MZO759" s="52"/>
      <c r="MZP759" s="52"/>
      <c r="MZQ759" s="52"/>
      <c r="MZR759" s="52"/>
      <c r="MZS759" s="52"/>
      <c r="MZT759" s="52"/>
      <c r="MZU759" s="52"/>
      <c r="MZV759" s="52"/>
      <c r="MZW759" s="52"/>
      <c r="MZX759" s="52"/>
      <c r="MZY759" s="52"/>
      <c r="MZZ759" s="52"/>
      <c r="NAA759" s="52"/>
      <c r="NAB759" s="52"/>
      <c r="NAC759" s="52"/>
      <c r="NAD759" s="52"/>
      <c r="NAE759" s="52"/>
      <c r="NAF759" s="52"/>
      <c r="NAG759" s="52"/>
      <c r="NAH759" s="52"/>
      <c r="NAI759" s="52"/>
      <c r="NAJ759" s="52"/>
      <c r="NAK759" s="52"/>
      <c r="NAL759" s="52"/>
      <c r="NAM759" s="52"/>
      <c r="NAN759" s="52"/>
      <c r="NAO759" s="52"/>
      <c r="NAP759" s="52"/>
      <c r="NAQ759" s="52"/>
      <c r="NAR759" s="52"/>
      <c r="NAS759" s="52"/>
      <c r="NAT759" s="52"/>
      <c r="NAU759" s="52"/>
      <c r="NAV759" s="52"/>
      <c r="NAW759" s="52"/>
      <c r="NAX759" s="52"/>
      <c r="NAY759" s="52"/>
      <c r="NAZ759" s="52"/>
      <c r="NBA759" s="52"/>
      <c r="NBB759" s="52"/>
      <c r="NBC759" s="52"/>
      <c r="NBD759" s="52"/>
      <c r="NBE759" s="52"/>
      <c r="NBF759" s="52"/>
      <c r="NBG759" s="52"/>
      <c r="NBH759" s="52"/>
      <c r="NBI759" s="52"/>
      <c r="NBJ759" s="52"/>
      <c r="NBK759" s="52"/>
      <c r="NBL759" s="52"/>
      <c r="NBM759" s="52"/>
      <c r="NBN759" s="52"/>
      <c r="NBO759" s="52"/>
      <c r="NBP759" s="52"/>
      <c r="NBQ759" s="52"/>
      <c r="NBR759" s="52"/>
      <c r="NBS759" s="52"/>
      <c r="NBT759" s="52"/>
      <c r="NBU759" s="52"/>
      <c r="NBV759" s="52"/>
      <c r="NBW759" s="52"/>
      <c r="NBX759" s="52"/>
      <c r="NBY759" s="52"/>
      <c r="NBZ759" s="52"/>
      <c r="NCA759" s="52"/>
      <c r="NCB759" s="52"/>
      <c r="NCC759" s="52"/>
      <c r="NCD759" s="52"/>
      <c r="NCE759" s="52"/>
      <c r="NCF759" s="52"/>
      <c r="NCG759" s="52"/>
      <c r="NCH759" s="52"/>
      <c r="NCI759" s="52"/>
      <c r="NCJ759" s="52"/>
      <c r="NCK759" s="52"/>
      <c r="NCL759" s="52"/>
      <c r="NCM759" s="52"/>
      <c r="NCN759" s="52"/>
      <c r="NCO759" s="52"/>
      <c r="NCP759" s="52"/>
      <c r="NCQ759" s="52"/>
      <c r="NCR759" s="52"/>
      <c r="NCS759" s="52"/>
      <c r="NCT759" s="52"/>
      <c r="NCU759" s="52"/>
      <c r="NCV759" s="52"/>
      <c r="NCW759" s="52"/>
      <c r="NCX759" s="52"/>
      <c r="NCY759" s="52"/>
      <c r="NCZ759" s="52"/>
      <c r="NDA759" s="52"/>
      <c r="NDB759" s="52"/>
      <c r="NDC759" s="52"/>
      <c r="NDD759" s="52"/>
      <c r="NDE759" s="52"/>
      <c r="NDF759" s="52"/>
      <c r="NDG759" s="52"/>
      <c r="NDH759" s="52"/>
      <c r="NDI759" s="52"/>
      <c r="NDJ759" s="52"/>
      <c r="NDK759" s="52"/>
      <c r="NDL759" s="52"/>
      <c r="NDM759" s="52"/>
      <c r="NDN759" s="52"/>
      <c r="NDO759" s="52"/>
      <c r="NDP759" s="52"/>
      <c r="NDQ759" s="52"/>
      <c r="NDR759" s="52"/>
      <c r="NDS759" s="52"/>
      <c r="NDT759" s="52"/>
      <c r="NDU759" s="52"/>
      <c r="NDV759" s="52"/>
      <c r="NDW759" s="52"/>
      <c r="NDX759" s="52"/>
      <c r="NDY759" s="52"/>
      <c r="NDZ759" s="52"/>
      <c r="NEA759" s="52"/>
      <c r="NEB759" s="52"/>
      <c r="NEC759" s="52"/>
      <c r="NED759" s="52"/>
      <c r="NEE759" s="52"/>
      <c r="NEF759" s="52"/>
      <c r="NEG759" s="52"/>
      <c r="NEH759" s="52"/>
      <c r="NEI759" s="52"/>
      <c r="NEJ759" s="52"/>
      <c r="NEK759" s="52"/>
      <c r="NEL759" s="52"/>
      <c r="NEM759" s="52"/>
      <c r="NEN759" s="52"/>
      <c r="NEO759" s="52"/>
      <c r="NEP759" s="52"/>
      <c r="NEQ759" s="52"/>
      <c r="NER759" s="52"/>
      <c r="NES759" s="52"/>
      <c r="NET759" s="52"/>
      <c r="NEU759" s="52"/>
      <c r="NEV759" s="52"/>
      <c r="NEW759" s="52"/>
      <c r="NEX759" s="52"/>
      <c r="NEY759" s="52"/>
      <c r="NEZ759" s="52"/>
      <c r="NFA759" s="52"/>
      <c r="NFB759" s="52"/>
      <c r="NFC759" s="52"/>
      <c r="NFD759" s="52"/>
      <c r="NFE759" s="52"/>
      <c r="NFF759" s="52"/>
      <c r="NFG759" s="52"/>
      <c r="NFH759" s="52"/>
      <c r="NFI759" s="52"/>
      <c r="NFJ759" s="52"/>
      <c r="NFK759" s="52"/>
      <c r="NFL759" s="52"/>
      <c r="NFM759" s="52"/>
      <c r="NFN759" s="52"/>
      <c r="NFO759" s="52"/>
      <c r="NFP759" s="52"/>
      <c r="NFQ759" s="52"/>
      <c r="NFR759" s="52"/>
      <c r="NFS759" s="52"/>
      <c r="NFT759" s="52"/>
      <c r="NFU759" s="52"/>
      <c r="NFV759" s="52"/>
      <c r="NFW759" s="52"/>
      <c r="NFX759" s="52"/>
      <c r="NFY759" s="52"/>
      <c r="NFZ759" s="52"/>
      <c r="NGA759" s="52"/>
      <c r="NGB759" s="52"/>
      <c r="NGC759" s="52"/>
      <c r="NGD759" s="52"/>
      <c r="NGE759" s="52"/>
      <c r="NGF759" s="52"/>
      <c r="NGG759" s="52"/>
      <c r="NGH759" s="52"/>
      <c r="NGI759" s="52"/>
      <c r="NGJ759" s="52"/>
      <c r="NGK759" s="52"/>
      <c r="NGL759" s="52"/>
      <c r="NGM759" s="52"/>
      <c r="NGN759" s="52"/>
      <c r="NGO759" s="52"/>
      <c r="NGP759" s="52"/>
      <c r="NGQ759" s="52"/>
      <c r="NGR759" s="52"/>
      <c r="NGS759" s="52"/>
      <c r="NGT759" s="52"/>
      <c r="NGU759" s="52"/>
      <c r="NGV759" s="52"/>
      <c r="NGW759" s="52"/>
      <c r="NGX759" s="52"/>
      <c r="NGY759" s="52"/>
      <c r="NGZ759" s="52"/>
      <c r="NHA759" s="52"/>
      <c r="NHB759" s="52"/>
      <c r="NHC759" s="52"/>
      <c r="NHD759" s="52"/>
      <c r="NHE759" s="52"/>
      <c r="NHF759" s="52"/>
      <c r="NHG759" s="52"/>
      <c r="NHH759" s="52"/>
      <c r="NHI759" s="52"/>
      <c r="NHJ759" s="52"/>
      <c r="NHK759" s="52"/>
      <c r="NHL759" s="52"/>
      <c r="NHM759" s="52"/>
      <c r="NHN759" s="52"/>
      <c r="NHO759" s="52"/>
      <c r="NHP759" s="52"/>
      <c r="NHQ759" s="52"/>
      <c r="NHR759" s="52"/>
      <c r="NHS759" s="52"/>
      <c r="NHT759" s="52"/>
      <c r="NHU759" s="52"/>
      <c r="NHV759" s="52"/>
      <c r="NHW759" s="52"/>
      <c r="NHX759" s="52"/>
      <c r="NHY759" s="52"/>
      <c r="NHZ759" s="52"/>
      <c r="NIA759" s="52"/>
      <c r="NIB759" s="52"/>
      <c r="NIC759" s="52"/>
      <c r="NID759" s="52"/>
      <c r="NIE759" s="52"/>
      <c r="NIF759" s="52"/>
      <c r="NIG759" s="52"/>
      <c r="NIH759" s="52"/>
      <c r="NII759" s="52"/>
      <c r="NIJ759" s="52"/>
      <c r="NIK759" s="52"/>
      <c r="NIL759" s="52"/>
      <c r="NIM759" s="52"/>
      <c r="NIN759" s="52"/>
      <c r="NIO759" s="52"/>
      <c r="NIP759" s="52"/>
      <c r="NIQ759" s="52"/>
      <c r="NIR759" s="52"/>
      <c r="NIS759" s="52"/>
      <c r="NIT759" s="52"/>
      <c r="NIU759" s="52"/>
      <c r="NIV759" s="52"/>
      <c r="NIW759" s="52"/>
      <c r="NIX759" s="52"/>
      <c r="NIY759" s="52"/>
      <c r="NIZ759" s="52"/>
      <c r="NJA759" s="52"/>
      <c r="NJB759" s="52"/>
      <c r="NJC759" s="52"/>
      <c r="NJD759" s="52"/>
      <c r="NJE759" s="52"/>
      <c r="NJF759" s="52"/>
      <c r="NJG759" s="52"/>
      <c r="NJH759" s="52"/>
      <c r="NJI759" s="52"/>
      <c r="NJJ759" s="52"/>
      <c r="NJK759" s="52"/>
      <c r="NJL759" s="52"/>
      <c r="NJM759" s="52"/>
      <c r="NJN759" s="52"/>
      <c r="NJO759" s="52"/>
      <c r="NJP759" s="52"/>
      <c r="NJQ759" s="52"/>
      <c r="NJR759" s="52"/>
      <c r="NJS759" s="52"/>
      <c r="NJT759" s="52"/>
      <c r="NJU759" s="52"/>
      <c r="NJV759" s="52"/>
      <c r="NJW759" s="52"/>
      <c r="NJX759" s="52"/>
      <c r="NJY759" s="52"/>
      <c r="NJZ759" s="52"/>
      <c r="NKA759" s="52"/>
      <c r="NKB759" s="52"/>
      <c r="NKC759" s="52"/>
      <c r="NKD759" s="52"/>
      <c r="NKE759" s="52"/>
      <c r="NKF759" s="52"/>
      <c r="NKG759" s="52"/>
      <c r="NKH759" s="52"/>
      <c r="NKI759" s="52"/>
      <c r="NKJ759" s="52"/>
      <c r="NKK759" s="52"/>
      <c r="NKL759" s="52"/>
      <c r="NKM759" s="52"/>
      <c r="NKN759" s="52"/>
      <c r="NKO759" s="52"/>
      <c r="NKP759" s="52"/>
      <c r="NKQ759" s="52"/>
      <c r="NKR759" s="52"/>
      <c r="NKS759" s="52"/>
      <c r="NKT759" s="52"/>
      <c r="NKU759" s="52"/>
      <c r="NKV759" s="52"/>
      <c r="NKW759" s="52"/>
      <c r="NKX759" s="52"/>
      <c r="NKY759" s="52"/>
      <c r="NKZ759" s="52"/>
      <c r="NLA759" s="52"/>
      <c r="NLB759" s="52"/>
      <c r="NLC759" s="52"/>
      <c r="NLD759" s="52"/>
      <c r="NLE759" s="52"/>
      <c r="NLF759" s="52"/>
      <c r="NLG759" s="52"/>
      <c r="NLH759" s="52"/>
      <c r="NLI759" s="52"/>
      <c r="NLJ759" s="52"/>
      <c r="NLK759" s="52"/>
      <c r="NLL759" s="52"/>
      <c r="NLM759" s="52"/>
      <c r="NLN759" s="52"/>
      <c r="NLO759" s="52"/>
      <c r="NLP759" s="52"/>
      <c r="NLQ759" s="52"/>
      <c r="NLR759" s="52"/>
      <c r="NLS759" s="52"/>
      <c r="NLT759" s="52"/>
      <c r="NLU759" s="52"/>
      <c r="NLV759" s="52"/>
      <c r="NLW759" s="52"/>
      <c r="NLX759" s="52"/>
      <c r="NLY759" s="52"/>
      <c r="NLZ759" s="52"/>
      <c r="NMA759" s="52"/>
      <c r="NMB759" s="52"/>
      <c r="NMC759" s="52"/>
      <c r="NMD759" s="52"/>
      <c r="NME759" s="52"/>
      <c r="NMF759" s="52"/>
      <c r="NMG759" s="52"/>
      <c r="NMH759" s="52"/>
      <c r="NMI759" s="52"/>
      <c r="NMJ759" s="52"/>
      <c r="NMK759" s="52"/>
      <c r="NML759" s="52"/>
      <c r="NMM759" s="52"/>
      <c r="NMN759" s="52"/>
      <c r="NMO759" s="52"/>
      <c r="NMP759" s="52"/>
      <c r="NMQ759" s="52"/>
      <c r="NMR759" s="52"/>
      <c r="NMS759" s="52"/>
      <c r="NMT759" s="52"/>
      <c r="NMU759" s="52"/>
      <c r="NMV759" s="52"/>
      <c r="NMW759" s="52"/>
      <c r="NMX759" s="52"/>
      <c r="NMY759" s="52"/>
      <c r="NMZ759" s="52"/>
      <c r="NNA759" s="52"/>
      <c r="NNB759" s="52"/>
      <c r="NNC759" s="52"/>
      <c r="NND759" s="52"/>
      <c r="NNE759" s="52"/>
      <c r="NNF759" s="52"/>
      <c r="NNG759" s="52"/>
      <c r="NNH759" s="52"/>
      <c r="NNI759" s="52"/>
      <c r="NNJ759" s="52"/>
      <c r="NNK759" s="52"/>
      <c r="NNL759" s="52"/>
      <c r="NNM759" s="52"/>
      <c r="NNN759" s="52"/>
      <c r="NNO759" s="52"/>
      <c r="NNP759" s="52"/>
      <c r="NNQ759" s="52"/>
      <c r="NNR759" s="52"/>
      <c r="NNS759" s="52"/>
      <c r="NNT759" s="52"/>
      <c r="NNU759" s="52"/>
      <c r="NNV759" s="52"/>
      <c r="NNW759" s="52"/>
      <c r="NNX759" s="52"/>
      <c r="NNY759" s="52"/>
      <c r="NNZ759" s="52"/>
      <c r="NOA759" s="52"/>
      <c r="NOB759" s="52"/>
      <c r="NOC759" s="52"/>
      <c r="NOD759" s="52"/>
      <c r="NOE759" s="52"/>
      <c r="NOF759" s="52"/>
      <c r="NOG759" s="52"/>
      <c r="NOH759" s="52"/>
      <c r="NOI759" s="52"/>
      <c r="NOJ759" s="52"/>
      <c r="NOK759" s="52"/>
      <c r="NOL759" s="52"/>
      <c r="NOM759" s="52"/>
      <c r="NON759" s="52"/>
      <c r="NOO759" s="52"/>
      <c r="NOP759" s="52"/>
      <c r="NOQ759" s="52"/>
      <c r="NOR759" s="52"/>
      <c r="NOS759" s="52"/>
      <c r="NOT759" s="52"/>
      <c r="NOU759" s="52"/>
      <c r="NOV759" s="52"/>
      <c r="NOW759" s="52"/>
      <c r="NOX759" s="52"/>
      <c r="NOY759" s="52"/>
      <c r="NOZ759" s="52"/>
      <c r="NPA759" s="52"/>
      <c r="NPB759" s="52"/>
      <c r="NPC759" s="52"/>
      <c r="NPD759" s="52"/>
      <c r="NPE759" s="52"/>
      <c r="NPF759" s="52"/>
      <c r="NPG759" s="52"/>
      <c r="NPH759" s="52"/>
      <c r="NPI759" s="52"/>
      <c r="NPJ759" s="52"/>
      <c r="NPK759" s="52"/>
      <c r="NPL759" s="52"/>
      <c r="NPM759" s="52"/>
      <c r="NPN759" s="52"/>
      <c r="NPO759" s="52"/>
      <c r="NPP759" s="52"/>
      <c r="NPQ759" s="52"/>
      <c r="NPR759" s="52"/>
      <c r="NPS759" s="52"/>
      <c r="NPT759" s="52"/>
      <c r="NPU759" s="52"/>
      <c r="NPV759" s="52"/>
      <c r="NPW759" s="52"/>
      <c r="NPX759" s="52"/>
      <c r="NPY759" s="52"/>
      <c r="NPZ759" s="52"/>
      <c r="NQA759" s="52"/>
      <c r="NQB759" s="52"/>
      <c r="NQC759" s="52"/>
      <c r="NQD759" s="52"/>
      <c r="NQE759" s="52"/>
      <c r="NQF759" s="52"/>
      <c r="NQG759" s="52"/>
      <c r="NQH759" s="52"/>
      <c r="NQI759" s="52"/>
      <c r="NQJ759" s="52"/>
      <c r="NQK759" s="52"/>
      <c r="NQL759" s="52"/>
      <c r="NQM759" s="52"/>
      <c r="NQN759" s="52"/>
      <c r="NQO759" s="52"/>
      <c r="NQP759" s="52"/>
      <c r="NQQ759" s="52"/>
      <c r="NQR759" s="52"/>
      <c r="NQS759" s="52"/>
      <c r="NQT759" s="52"/>
      <c r="NQU759" s="52"/>
      <c r="NQV759" s="52"/>
      <c r="NQW759" s="52"/>
      <c r="NQX759" s="52"/>
      <c r="NQY759" s="52"/>
      <c r="NQZ759" s="52"/>
      <c r="NRA759" s="52"/>
      <c r="NRB759" s="52"/>
      <c r="NRC759" s="52"/>
      <c r="NRD759" s="52"/>
      <c r="NRE759" s="52"/>
      <c r="NRF759" s="52"/>
      <c r="NRG759" s="52"/>
      <c r="NRH759" s="52"/>
      <c r="NRI759" s="52"/>
      <c r="NRJ759" s="52"/>
      <c r="NRK759" s="52"/>
      <c r="NRL759" s="52"/>
      <c r="NRM759" s="52"/>
      <c r="NRN759" s="52"/>
      <c r="NRO759" s="52"/>
      <c r="NRP759" s="52"/>
      <c r="NRQ759" s="52"/>
      <c r="NRR759" s="52"/>
      <c r="NRS759" s="52"/>
      <c r="NRT759" s="52"/>
      <c r="NRU759" s="52"/>
      <c r="NRV759" s="52"/>
      <c r="NRW759" s="52"/>
      <c r="NRX759" s="52"/>
      <c r="NRY759" s="52"/>
      <c r="NRZ759" s="52"/>
      <c r="NSA759" s="52"/>
      <c r="NSB759" s="52"/>
      <c r="NSC759" s="52"/>
      <c r="NSD759" s="52"/>
      <c r="NSE759" s="52"/>
      <c r="NSF759" s="52"/>
      <c r="NSG759" s="52"/>
      <c r="NSH759" s="52"/>
      <c r="NSI759" s="52"/>
      <c r="NSJ759" s="52"/>
      <c r="NSK759" s="52"/>
      <c r="NSL759" s="52"/>
      <c r="NSM759" s="52"/>
      <c r="NSN759" s="52"/>
      <c r="NSO759" s="52"/>
      <c r="NSP759" s="52"/>
      <c r="NSQ759" s="52"/>
      <c r="NSR759" s="52"/>
      <c r="NSS759" s="52"/>
      <c r="NST759" s="52"/>
      <c r="NSU759" s="52"/>
      <c r="NSV759" s="52"/>
      <c r="NSW759" s="52"/>
      <c r="NSX759" s="52"/>
      <c r="NSY759" s="52"/>
      <c r="NSZ759" s="52"/>
      <c r="NTA759" s="52"/>
      <c r="NTB759" s="52"/>
      <c r="NTC759" s="52"/>
      <c r="NTD759" s="52"/>
      <c r="NTE759" s="52"/>
      <c r="NTF759" s="52"/>
      <c r="NTG759" s="52"/>
      <c r="NTH759" s="52"/>
      <c r="NTI759" s="52"/>
      <c r="NTJ759" s="52"/>
      <c r="NTK759" s="52"/>
      <c r="NTL759" s="52"/>
      <c r="NTM759" s="52"/>
      <c r="NTN759" s="52"/>
      <c r="NTO759" s="52"/>
      <c r="NTP759" s="52"/>
      <c r="NTQ759" s="52"/>
      <c r="NTR759" s="52"/>
      <c r="NTS759" s="52"/>
      <c r="NTT759" s="52"/>
      <c r="NTU759" s="52"/>
      <c r="NTV759" s="52"/>
      <c r="NTW759" s="52"/>
      <c r="NTX759" s="52"/>
      <c r="NTY759" s="52"/>
      <c r="NTZ759" s="52"/>
      <c r="NUA759" s="52"/>
      <c r="NUB759" s="52"/>
      <c r="NUC759" s="52"/>
      <c r="NUD759" s="52"/>
      <c r="NUE759" s="52"/>
      <c r="NUF759" s="52"/>
      <c r="NUG759" s="52"/>
      <c r="NUH759" s="52"/>
      <c r="NUI759" s="52"/>
      <c r="NUJ759" s="52"/>
      <c r="NUK759" s="52"/>
      <c r="NUL759" s="52"/>
      <c r="NUM759" s="52"/>
      <c r="NUN759" s="52"/>
      <c r="NUO759" s="52"/>
      <c r="NUP759" s="52"/>
      <c r="NUQ759" s="52"/>
      <c r="NUR759" s="52"/>
      <c r="NUS759" s="52"/>
      <c r="NUT759" s="52"/>
      <c r="NUU759" s="52"/>
      <c r="NUV759" s="52"/>
      <c r="NUW759" s="52"/>
      <c r="NUX759" s="52"/>
      <c r="NUY759" s="52"/>
      <c r="NUZ759" s="52"/>
      <c r="NVA759" s="52"/>
      <c r="NVB759" s="52"/>
      <c r="NVC759" s="52"/>
      <c r="NVD759" s="52"/>
      <c r="NVE759" s="52"/>
      <c r="NVF759" s="52"/>
      <c r="NVG759" s="52"/>
      <c r="NVH759" s="52"/>
      <c r="NVI759" s="52"/>
      <c r="NVJ759" s="52"/>
      <c r="NVK759" s="52"/>
      <c r="NVL759" s="52"/>
      <c r="NVM759" s="52"/>
      <c r="NVN759" s="52"/>
      <c r="NVO759" s="52"/>
      <c r="NVP759" s="52"/>
      <c r="NVQ759" s="52"/>
      <c r="NVR759" s="52"/>
      <c r="NVS759" s="52"/>
      <c r="NVT759" s="52"/>
      <c r="NVU759" s="52"/>
      <c r="NVV759" s="52"/>
      <c r="NVW759" s="52"/>
      <c r="NVX759" s="52"/>
      <c r="NVY759" s="52"/>
      <c r="NVZ759" s="52"/>
      <c r="NWA759" s="52"/>
      <c r="NWB759" s="52"/>
      <c r="NWC759" s="52"/>
      <c r="NWD759" s="52"/>
      <c r="NWE759" s="52"/>
      <c r="NWF759" s="52"/>
      <c r="NWG759" s="52"/>
      <c r="NWH759" s="52"/>
      <c r="NWI759" s="52"/>
      <c r="NWJ759" s="52"/>
      <c r="NWK759" s="52"/>
      <c r="NWL759" s="52"/>
      <c r="NWM759" s="52"/>
      <c r="NWN759" s="52"/>
      <c r="NWO759" s="52"/>
      <c r="NWP759" s="52"/>
      <c r="NWQ759" s="52"/>
      <c r="NWR759" s="52"/>
      <c r="NWS759" s="52"/>
      <c r="NWT759" s="52"/>
      <c r="NWU759" s="52"/>
      <c r="NWV759" s="52"/>
      <c r="NWW759" s="52"/>
      <c r="NWX759" s="52"/>
      <c r="NWY759" s="52"/>
      <c r="NWZ759" s="52"/>
      <c r="NXA759" s="52"/>
      <c r="NXB759" s="52"/>
      <c r="NXC759" s="52"/>
      <c r="NXD759" s="52"/>
      <c r="NXE759" s="52"/>
      <c r="NXF759" s="52"/>
      <c r="NXG759" s="52"/>
      <c r="NXH759" s="52"/>
      <c r="NXI759" s="52"/>
      <c r="NXJ759" s="52"/>
      <c r="NXK759" s="52"/>
      <c r="NXL759" s="52"/>
      <c r="NXM759" s="52"/>
      <c r="NXN759" s="52"/>
      <c r="NXO759" s="52"/>
      <c r="NXP759" s="52"/>
      <c r="NXQ759" s="52"/>
      <c r="NXR759" s="52"/>
      <c r="NXS759" s="52"/>
      <c r="NXT759" s="52"/>
      <c r="NXU759" s="52"/>
      <c r="NXV759" s="52"/>
      <c r="NXW759" s="52"/>
      <c r="NXX759" s="52"/>
      <c r="NXY759" s="52"/>
      <c r="NXZ759" s="52"/>
      <c r="NYA759" s="52"/>
      <c r="NYB759" s="52"/>
      <c r="NYC759" s="52"/>
      <c r="NYD759" s="52"/>
      <c r="NYE759" s="52"/>
      <c r="NYF759" s="52"/>
      <c r="NYG759" s="52"/>
      <c r="NYH759" s="52"/>
      <c r="NYI759" s="52"/>
      <c r="NYJ759" s="52"/>
      <c r="NYK759" s="52"/>
      <c r="NYL759" s="52"/>
      <c r="NYM759" s="52"/>
      <c r="NYN759" s="52"/>
      <c r="NYO759" s="52"/>
      <c r="NYP759" s="52"/>
      <c r="NYQ759" s="52"/>
      <c r="NYR759" s="52"/>
      <c r="NYS759" s="52"/>
      <c r="NYT759" s="52"/>
      <c r="NYU759" s="52"/>
      <c r="NYV759" s="52"/>
      <c r="NYW759" s="52"/>
      <c r="NYX759" s="52"/>
      <c r="NYY759" s="52"/>
      <c r="NYZ759" s="52"/>
      <c r="NZA759" s="52"/>
      <c r="NZB759" s="52"/>
      <c r="NZC759" s="52"/>
      <c r="NZD759" s="52"/>
      <c r="NZE759" s="52"/>
      <c r="NZF759" s="52"/>
      <c r="NZG759" s="52"/>
      <c r="NZH759" s="52"/>
      <c r="NZI759" s="52"/>
      <c r="NZJ759" s="52"/>
      <c r="NZK759" s="52"/>
      <c r="NZL759" s="52"/>
      <c r="NZM759" s="52"/>
      <c r="NZN759" s="52"/>
      <c r="NZO759" s="52"/>
      <c r="NZP759" s="52"/>
      <c r="NZQ759" s="52"/>
      <c r="NZR759" s="52"/>
      <c r="NZS759" s="52"/>
      <c r="NZT759" s="52"/>
      <c r="NZU759" s="52"/>
      <c r="NZV759" s="52"/>
      <c r="NZW759" s="52"/>
      <c r="NZX759" s="52"/>
      <c r="NZY759" s="52"/>
      <c r="NZZ759" s="52"/>
      <c r="OAA759" s="52"/>
      <c r="OAB759" s="52"/>
      <c r="OAC759" s="52"/>
      <c r="OAD759" s="52"/>
      <c r="OAE759" s="52"/>
      <c r="OAF759" s="52"/>
      <c r="OAG759" s="52"/>
      <c r="OAH759" s="52"/>
      <c r="OAI759" s="52"/>
      <c r="OAJ759" s="52"/>
      <c r="OAK759" s="52"/>
      <c r="OAL759" s="52"/>
      <c r="OAM759" s="52"/>
      <c r="OAN759" s="52"/>
      <c r="OAO759" s="52"/>
      <c r="OAP759" s="52"/>
      <c r="OAQ759" s="52"/>
      <c r="OAR759" s="52"/>
      <c r="OAS759" s="52"/>
      <c r="OAT759" s="52"/>
      <c r="OAU759" s="52"/>
      <c r="OAV759" s="52"/>
      <c r="OAW759" s="52"/>
      <c r="OAX759" s="52"/>
      <c r="OAY759" s="52"/>
      <c r="OAZ759" s="52"/>
      <c r="OBA759" s="52"/>
      <c r="OBB759" s="52"/>
      <c r="OBC759" s="52"/>
      <c r="OBD759" s="52"/>
      <c r="OBE759" s="52"/>
      <c r="OBF759" s="52"/>
      <c r="OBG759" s="52"/>
      <c r="OBH759" s="52"/>
      <c r="OBI759" s="52"/>
      <c r="OBJ759" s="52"/>
      <c r="OBK759" s="52"/>
      <c r="OBL759" s="52"/>
      <c r="OBM759" s="52"/>
      <c r="OBN759" s="52"/>
      <c r="OBO759" s="52"/>
      <c r="OBP759" s="52"/>
      <c r="OBQ759" s="52"/>
      <c r="OBR759" s="52"/>
      <c r="OBS759" s="52"/>
      <c r="OBT759" s="52"/>
      <c r="OBU759" s="52"/>
      <c r="OBV759" s="52"/>
      <c r="OBW759" s="52"/>
      <c r="OBX759" s="52"/>
      <c r="OBY759" s="52"/>
      <c r="OBZ759" s="52"/>
      <c r="OCA759" s="52"/>
      <c r="OCB759" s="52"/>
      <c r="OCC759" s="52"/>
      <c r="OCD759" s="52"/>
      <c r="OCE759" s="52"/>
      <c r="OCF759" s="52"/>
      <c r="OCG759" s="52"/>
      <c r="OCH759" s="52"/>
      <c r="OCI759" s="52"/>
      <c r="OCJ759" s="52"/>
      <c r="OCK759" s="52"/>
      <c r="OCL759" s="52"/>
      <c r="OCM759" s="52"/>
      <c r="OCN759" s="52"/>
      <c r="OCO759" s="52"/>
      <c r="OCP759" s="52"/>
      <c r="OCQ759" s="52"/>
      <c r="OCR759" s="52"/>
      <c r="OCS759" s="52"/>
      <c r="OCT759" s="52"/>
      <c r="OCU759" s="52"/>
      <c r="OCV759" s="52"/>
      <c r="OCW759" s="52"/>
      <c r="OCX759" s="52"/>
      <c r="OCY759" s="52"/>
      <c r="OCZ759" s="52"/>
      <c r="ODA759" s="52"/>
      <c r="ODB759" s="52"/>
      <c r="ODC759" s="52"/>
      <c r="ODD759" s="52"/>
      <c r="ODE759" s="52"/>
      <c r="ODF759" s="52"/>
      <c r="ODG759" s="52"/>
      <c r="ODH759" s="52"/>
      <c r="ODI759" s="52"/>
      <c r="ODJ759" s="52"/>
      <c r="ODK759" s="52"/>
      <c r="ODL759" s="52"/>
      <c r="ODM759" s="52"/>
      <c r="ODN759" s="52"/>
      <c r="ODO759" s="52"/>
      <c r="ODP759" s="52"/>
      <c r="ODQ759" s="52"/>
      <c r="ODR759" s="52"/>
      <c r="ODS759" s="52"/>
      <c r="ODT759" s="52"/>
      <c r="ODU759" s="52"/>
      <c r="ODV759" s="52"/>
      <c r="ODW759" s="52"/>
      <c r="ODX759" s="52"/>
      <c r="ODY759" s="52"/>
      <c r="ODZ759" s="52"/>
      <c r="OEA759" s="52"/>
      <c r="OEB759" s="52"/>
      <c r="OEC759" s="52"/>
      <c r="OED759" s="52"/>
      <c r="OEE759" s="52"/>
      <c r="OEF759" s="52"/>
      <c r="OEG759" s="52"/>
      <c r="OEH759" s="52"/>
      <c r="OEI759" s="52"/>
      <c r="OEJ759" s="52"/>
      <c r="OEK759" s="52"/>
      <c r="OEL759" s="52"/>
      <c r="OEM759" s="52"/>
      <c r="OEN759" s="52"/>
      <c r="OEO759" s="52"/>
      <c r="OEP759" s="52"/>
      <c r="OEQ759" s="52"/>
      <c r="OER759" s="52"/>
      <c r="OES759" s="52"/>
      <c r="OET759" s="52"/>
      <c r="OEU759" s="52"/>
      <c r="OEV759" s="52"/>
      <c r="OEW759" s="52"/>
      <c r="OEX759" s="52"/>
      <c r="OEY759" s="52"/>
      <c r="OEZ759" s="52"/>
      <c r="OFA759" s="52"/>
      <c r="OFB759" s="52"/>
      <c r="OFC759" s="52"/>
      <c r="OFD759" s="52"/>
      <c r="OFE759" s="52"/>
      <c r="OFF759" s="52"/>
      <c r="OFG759" s="52"/>
      <c r="OFH759" s="52"/>
      <c r="OFI759" s="52"/>
      <c r="OFJ759" s="52"/>
      <c r="OFK759" s="52"/>
      <c r="OFL759" s="52"/>
      <c r="OFM759" s="52"/>
      <c r="OFN759" s="52"/>
      <c r="OFO759" s="52"/>
      <c r="OFP759" s="52"/>
      <c r="OFQ759" s="52"/>
      <c r="OFR759" s="52"/>
      <c r="OFS759" s="52"/>
      <c r="OFT759" s="52"/>
      <c r="OFU759" s="52"/>
      <c r="OFV759" s="52"/>
      <c r="OFW759" s="52"/>
      <c r="OFX759" s="52"/>
      <c r="OFY759" s="52"/>
      <c r="OFZ759" s="52"/>
      <c r="OGA759" s="52"/>
      <c r="OGB759" s="52"/>
      <c r="OGC759" s="52"/>
      <c r="OGD759" s="52"/>
      <c r="OGE759" s="52"/>
      <c r="OGF759" s="52"/>
      <c r="OGG759" s="52"/>
      <c r="OGH759" s="52"/>
      <c r="OGI759" s="52"/>
      <c r="OGJ759" s="52"/>
      <c r="OGK759" s="52"/>
      <c r="OGL759" s="52"/>
      <c r="OGM759" s="52"/>
      <c r="OGN759" s="52"/>
      <c r="OGO759" s="52"/>
      <c r="OGP759" s="52"/>
      <c r="OGQ759" s="52"/>
      <c r="OGR759" s="52"/>
      <c r="OGS759" s="52"/>
      <c r="OGT759" s="52"/>
      <c r="OGU759" s="52"/>
      <c r="OGV759" s="52"/>
      <c r="OGW759" s="52"/>
      <c r="OGX759" s="52"/>
      <c r="OGY759" s="52"/>
      <c r="OGZ759" s="52"/>
      <c r="OHA759" s="52"/>
      <c r="OHB759" s="52"/>
      <c r="OHC759" s="52"/>
      <c r="OHD759" s="52"/>
      <c r="OHE759" s="52"/>
      <c r="OHF759" s="52"/>
      <c r="OHG759" s="52"/>
      <c r="OHH759" s="52"/>
      <c r="OHI759" s="52"/>
      <c r="OHJ759" s="52"/>
      <c r="OHK759" s="52"/>
      <c r="OHL759" s="52"/>
      <c r="OHM759" s="52"/>
      <c r="OHN759" s="52"/>
      <c r="OHO759" s="52"/>
      <c r="OHP759" s="52"/>
      <c r="OHQ759" s="52"/>
      <c r="OHR759" s="52"/>
      <c r="OHS759" s="52"/>
      <c r="OHT759" s="52"/>
      <c r="OHU759" s="52"/>
      <c r="OHV759" s="52"/>
      <c r="OHW759" s="52"/>
      <c r="OHX759" s="52"/>
      <c r="OHY759" s="52"/>
      <c r="OHZ759" s="52"/>
      <c r="OIA759" s="52"/>
      <c r="OIB759" s="52"/>
      <c r="OIC759" s="52"/>
      <c r="OID759" s="52"/>
      <c r="OIE759" s="52"/>
      <c r="OIF759" s="52"/>
      <c r="OIG759" s="52"/>
      <c r="OIH759" s="52"/>
      <c r="OII759" s="52"/>
      <c r="OIJ759" s="52"/>
      <c r="OIK759" s="52"/>
      <c r="OIL759" s="52"/>
      <c r="OIM759" s="52"/>
      <c r="OIN759" s="52"/>
      <c r="OIO759" s="52"/>
      <c r="OIP759" s="52"/>
      <c r="OIQ759" s="52"/>
      <c r="OIR759" s="52"/>
      <c r="OIS759" s="52"/>
      <c r="OIT759" s="52"/>
      <c r="OIU759" s="52"/>
      <c r="OIV759" s="52"/>
      <c r="OIW759" s="52"/>
      <c r="OIX759" s="52"/>
      <c r="OIY759" s="52"/>
      <c r="OIZ759" s="52"/>
      <c r="OJA759" s="52"/>
      <c r="OJB759" s="52"/>
      <c r="OJC759" s="52"/>
      <c r="OJD759" s="52"/>
      <c r="OJE759" s="52"/>
      <c r="OJF759" s="52"/>
      <c r="OJG759" s="52"/>
      <c r="OJH759" s="52"/>
      <c r="OJI759" s="52"/>
      <c r="OJJ759" s="52"/>
      <c r="OJK759" s="52"/>
      <c r="OJL759" s="52"/>
      <c r="OJM759" s="52"/>
      <c r="OJN759" s="52"/>
      <c r="OJO759" s="52"/>
      <c r="OJP759" s="52"/>
      <c r="OJQ759" s="52"/>
      <c r="OJR759" s="52"/>
      <c r="OJS759" s="52"/>
      <c r="OJT759" s="52"/>
      <c r="OJU759" s="52"/>
      <c r="OJV759" s="52"/>
      <c r="OJW759" s="52"/>
      <c r="OJX759" s="52"/>
      <c r="OJY759" s="52"/>
      <c r="OJZ759" s="52"/>
      <c r="OKA759" s="52"/>
      <c r="OKB759" s="52"/>
      <c r="OKC759" s="52"/>
      <c r="OKD759" s="52"/>
      <c r="OKE759" s="52"/>
      <c r="OKF759" s="52"/>
      <c r="OKG759" s="52"/>
      <c r="OKH759" s="52"/>
      <c r="OKI759" s="52"/>
      <c r="OKJ759" s="52"/>
      <c r="OKK759" s="52"/>
      <c r="OKL759" s="52"/>
      <c r="OKM759" s="52"/>
      <c r="OKN759" s="52"/>
      <c r="OKO759" s="52"/>
      <c r="OKP759" s="52"/>
      <c r="OKQ759" s="52"/>
      <c r="OKR759" s="52"/>
      <c r="OKS759" s="52"/>
      <c r="OKT759" s="52"/>
      <c r="OKU759" s="52"/>
      <c r="OKV759" s="52"/>
      <c r="OKW759" s="52"/>
      <c r="OKX759" s="52"/>
      <c r="OKY759" s="52"/>
      <c r="OKZ759" s="52"/>
      <c r="OLA759" s="52"/>
      <c r="OLB759" s="52"/>
      <c r="OLC759" s="52"/>
      <c r="OLD759" s="52"/>
      <c r="OLE759" s="52"/>
      <c r="OLF759" s="52"/>
      <c r="OLG759" s="52"/>
      <c r="OLH759" s="52"/>
      <c r="OLI759" s="52"/>
      <c r="OLJ759" s="52"/>
      <c r="OLK759" s="52"/>
      <c r="OLL759" s="52"/>
      <c r="OLM759" s="52"/>
      <c r="OLN759" s="52"/>
      <c r="OLO759" s="52"/>
      <c r="OLP759" s="52"/>
      <c r="OLQ759" s="52"/>
      <c r="OLR759" s="52"/>
      <c r="OLS759" s="52"/>
      <c r="OLT759" s="52"/>
      <c r="OLU759" s="52"/>
      <c r="OLV759" s="52"/>
      <c r="OLW759" s="52"/>
      <c r="OLX759" s="52"/>
      <c r="OLY759" s="52"/>
      <c r="OLZ759" s="52"/>
      <c r="OMA759" s="52"/>
      <c r="OMB759" s="52"/>
      <c r="OMC759" s="52"/>
      <c r="OMD759" s="52"/>
      <c r="OME759" s="52"/>
      <c r="OMF759" s="52"/>
      <c r="OMG759" s="52"/>
      <c r="OMH759" s="52"/>
      <c r="OMI759" s="52"/>
      <c r="OMJ759" s="52"/>
      <c r="OMK759" s="52"/>
      <c r="OML759" s="52"/>
      <c r="OMM759" s="52"/>
      <c r="OMN759" s="52"/>
      <c r="OMO759" s="52"/>
      <c r="OMP759" s="52"/>
      <c r="OMQ759" s="52"/>
      <c r="OMR759" s="52"/>
      <c r="OMS759" s="52"/>
      <c r="OMT759" s="52"/>
      <c r="OMU759" s="52"/>
      <c r="OMV759" s="52"/>
      <c r="OMW759" s="52"/>
      <c r="OMX759" s="52"/>
      <c r="OMY759" s="52"/>
      <c r="OMZ759" s="52"/>
      <c r="ONA759" s="52"/>
      <c r="ONB759" s="52"/>
      <c r="ONC759" s="52"/>
      <c r="OND759" s="52"/>
      <c r="ONE759" s="52"/>
      <c r="ONF759" s="52"/>
      <c r="ONG759" s="52"/>
      <c r="ONH759" s="52"/>
      <c r="ONI759" s="52"/>
      <c r="ONJ759" s="52"/>
      <c r="ONK759" s="52"/>
      <c r="ONL759" s="52"/>
      <c r="ONM759" s="52"/>
      <c r="ONN759" s="52"/>
      <c r="ONO759" s="52"/>
      <c r="ONP759" s="52"/>
      <c r="ONQ759" s="52"/>
      <c r="ONR759" s="52"/>
      <c r="ONS759" s="52"/>
      <c r="ONT759" s="52"/>
      <c r="ONU759" s="52"/>
      <c r="ONV759" s="52"/>
      <c r="ONW759" s="52"/>
      <c r="ONX759" s="52"/>
      <c r="ONY759" s="52"/>
      <c r="ONZ759" s="52"/>
      <c r="OOA759" s="52"/>
      <c r="OOB759" s="52"/>
      <c r="OOC759" s="52"/>
      <c r="OOD759" s="52"/>
      <c r="OOE759" s="52"/>
      <c r="OOF759" s="52"/>
      <c r="OOG759" s="52"/>
      <c r="OOH759" s="52"/>
      <c r="OOI759" s="52"/>
      <c r="OOJ759" s="52"/>
      <c r="OOK759" s="52"/>
      <c r="OOL759" s="52"/>
      <c r="OOM759" s="52"/>
      <c r="OON759" s="52"/>
      <c r="OOO759" s="52"/>
      <c r="OOP759" s="52"/>
      <c r="OOQ759" s="52"/>
      <c r="OOR759" s="52"/>
      <c r="OOS759" s="52"/>
      <c r="OOT759" s="52"/>
      <c r="OOU759" s="52"/>
      <c r="OOV759" s="52"/>
      <c r="OOW759" s="52"/>
      <c r="OOX759" s="52"/>
      <c r="OOY759" s="52"/>
      <c r="OOZ759" s="52"/>
      <c r="OPA759" s="52"/>
      <c r="OPB759" s="52"/>
      <c r="OPC759" s="52"/>
      <c r="OPD759" s="52"/>
      <c r="OPE759" s="52"/>
      <c r="OPF759" s="52"/>
      <c r="OPG759" s="52"/>
      <c r="OPH759" s="52"/>
      <c r="OPI759" s="52"/>
      <c r="OPJ759" s="52"/>
      <c r="OPK759" s="52"/>
      <c r="OPL759" s="52"/>
      <c r="OPM759" s="52"/>
      <c r="OPN759" s="52"/>
      <c r="OPO759" s="52"/>
      <c r="OPP759" s="52"/>
      <c r="OPQ759" s="52"/>
      <c r="OPR759" s="52"/>
      <c r="OPS759" s="52"/>
      <c r="OPT759" s="52"/>
      <c r="OPU759" s="52"/>
      <c r="OPV759" s="52"/>
      <c r="OPW759" s="52"/>
      <c r="OPX759" s="52"/>
      <c r="OPY759" s="52"/>
      <c r="OPZ759" s="52"/>
      <c r="OQA759" s="52"/>
      <c r="OQB759" s="52"/>
      <c r="OQC759" s="52"/>
      <c r="OQD759" s="52"/>
      <c r="OQE759" s="52"/>
      <c r="OQF759" s="52"/>
      <c r="OQG759" s="52"/>
      <c r="OQH759" s="52"/>
      <c r="OQI759" s="52"/>
      <c r="OQJ759" s="52"/>
      <c r="OQK759" s="52"/>
      <c r="OQL759" s="52"/>
      <c r="OQM759" s="52"/>
      <c r="OQN759" s="52"/>
      <c r="OQO759" s="52"/>
      <c r="OQP759" s="52"/>
      <c r="OQQ759" s="52"/>
      <c r="OQR759" s="52"/>
      <c r="OQS759" s="52"/>
      <c r="OQT759" s="52"/>
      <c r="OQU759" s="52"/>
      <c r="OQV759" s="52"/>
      <c r="OQW759" s="52"/>
      <c r="OQX759" s="52"/>
      <c r="OQY759" s="52"/>
      <c r="OQZ759" s="52"/>
      <c r="ORA759" s="52"/>
      <c r="ORB759" s="52"/>
      <c r="ORC759" s="52"/>
      <c r="ORD759" s="52"/>
      <c r="ORE759" s="52"/>
      <c r="ORF759" s="52"/>
      <c r="ORG759" s="52"/>
      <c r="ORH759" s="52"/>
      <c r="ORI759" s="52"/>
      <c r="ORJ759" s="52"/>
      <c r="ORK759" s="52"/>
      <c r="ORL759" s="52"/>
      <c r="ORM759" s="52"/>
      <c r="ORN759" s="52"/>
      <c r="ORO759" s="52"/>
      <c r="ORP759" s="52"/>
      <c r="ORQ759" s="52"/>
      <c r="ORR759" s="52"/>
      <c r="ORS759" s="52"/>
      <c r="ORT759" s="52"/>
      <c r="ORU759" s="52"/>
      <c r="ORV759" s="52"/>
      <c r="ORW759" s="52"/>
      <c r="ORX759" s="52"/>
      <c r="ORY759" s="52"/>
      <c r="ORZ759" s="52"/>
      <c r="OSA759" s="52"/>
      <c r="OSB759" s="52"/>
      <c r="OSC759" s="52"/>
      <c r="OSD759" s="52"/>
      <c r="OSE759" s="52"/>
      <c r="OSF759" s="52"/>
      <c r="OSG759" s="52"/>
      <c r="OSH759" s="52"/>
      <c r="OSI759" s="52"/>
      <c r="OSJ759" s="52"/>
      <c r="OSK759" s="52"/>
      <c r="OSL759" s="52"/>
      <c r="OSM759" s="52"/>
      <c r="OSN759" s="52"/>
      <c r="OSO759" s="52"/>
      <c r="OSP759" s="52"/>
      <c r="OSQ759" s="52"/>
      <c r="OSR759" s="52"/>
      <c r="OSS759" s="52"/>
      <c r="OST759" s="52"/>
      <c r="OSU759" s="52"/>
      <c r="OSV759" s="52"/>
      <c r="OSW759" s="52"/>
      <c r="OSX759" s="52"/>
      <c r="OSY759" s="52"/>
      <c r="OSZ759" s="52"/>
      <c r="OTA759" s="52"/>
      <c r="OTB759" s="52"/>
      <c r="OTC759" s="52"/>
      <c r="OTD759" s="52"/>
      <c r="OTE759" s="52"/>
      <c r="OTF759" s="52"/>
      <c r="OTG759" s="52"/>
      <c r="OTH759" s="52"/>
      <c r="OTI759" s="52"/>
      <c r="OTJ759" s="52"/>
      <c r="OTK759" s="52"/>
      <c r="OTL759" s="52"/>
      <c r="OTM759" s="52"/>
      <c r="OTN759" s="52"/>
      <c r="OTO759" s="52"/>
      <c r="OTP759" s="52"/>
      <c r="OTQ759" s="52"/>
      <c r="OTR759" s="52"/>
      <c r="OTS759" s="52"/>
      <c r="OTT759" s="52"/>
      <c r="OTU759" s="52"/>
      <c r="OTV759" s="52"/>
      <c r="OTW759" s="52"/>
      <c r="OTX759" s="52"/>
      <c r="OTY759" s="52"/>
      <c r="OTZ759" s="52"/>
      <c r="OUA759" s="52"/>
      <c r="OUB759" s="52"/>
      <c r="OUC759" s="52"/>
      <c r="OUD759" s="52"/>
      <c r="OUE759" s="52"/>
      <c r="OUF759" s="52"/>
      <c r="OUG759" s="52"/>
      <c r="OUH759" s="52"/>
      <c r="OUI759" s="52"/>
      <c r="OUJ759" s="52"/>
      <c r="OUK759" s="52"/>
      <c r="OUL759" s="52"/>
      <c r="OUM759" s="52"/>
      <c r="OUN759" s="52"/>
      <c r="OUO759" s="52"/>
      <c r="OUP759" s="52"/>
      <c r="OUQ759" s="52"/>
      <c r="OUR759" s="52"/>
      <c r="OUS759" s="52"/>
      <c r="OUT759" s="52"/>
      <c r="OUU759" s="52"/>
      <c r="OUV759" s="52"/>
      <c r="OUW759" s="52"/>
      <c r="OUX759" s="52"/>
      <c r="OUY759" s="52"/>
      <c r="OUZ759" s="52"/>
      <c r="OVA759" s="52"/>
      <c r="OVB759" s="52"/>
      <c r="OVC759" s="52"/>
      <c r="OVD759" s="52"/>
      <c r="OVE759" s="52"/>
      <c r="OVF759" s="52"/>
      <c r="OVG759" s="52"/>
      <c r="OVH759" s="52"/>
      <c r="OVI759" s="52"/>
      <c r="OVJ759" s="52"/>
      <c r="OVK759" s="52"/>
      <c r="OVL759" s="52"/>
      <c r="OVM759" s="52"/>
      <c r="OVN759" s="52"/>
      <c r="OVO759" s="52"/>
      <c r="OVP759" s="52"/>
      <c r="OVQ759" s="52"/>
      <c r="OVR759" s="52"/>
      <c r="OVS759" s="52"/>
      <c r="OVT759" s="52"/>
      <c r="OVU759" s="52"/>
      <c r="OVV759" s="52"/>
      <c r="OVW759" s="52"/>
      <c r="OVX759" s="52"/>
      <c r="OVY759" s="52"/>
      <c r="OVZ759" s="52"/>
      <c r="OWA759" s="52"/>
      <c r="OWB759" s="52"/>
      <c r="OWC759" s="52"/>
      <c r="OWD759" s="52"/>
      <c r="OWE759" s="52"/>
      <c r="OWF759" s="52"/>
      <c r="OWG759" s="52"/>
      <c r="OWH759" s="52"/>
      <c r="OWI759" s="52"/>
      <c r="OWJ759" s="52"/>
      <c r="OWK759" s="52"/>
      <c r="OWL759" s="52"/>
      <c r="OWM759" s="52"/>
      <c r="OWN759" s="52"/>
      <c r="OWO759" s="52"/>
      <c r="OWP759" s="52"/>
      <c r="OWQ759" s="52"/>
      <c r="OWR759" s="52"/>
      <c r="OWS759" s="52"/>
      <c r="OWT759" s="52"/>
      <c r="OWU759" s="52"/>
      <c r="OWV759" s="52"/>
      <c r="OWW759" s="52"/>
      <c r="OWX759" s="52"/>
      <c r="OWY759" s="52"/>
      <c r="OWZ759" s="52"/>
      <c r="OXA759" s="52"/>
      <c r="OXB759" s="52"/>
      <c r="OXC759" s="52"/>
      <c r="OXD759" s="52"/>
      <c r="OXE759" s="52"/>
      <c r="OXF759" s="52"/>
      <c r="OXG759" s="52"/>
      <c r="OXH759" s="52"/>
      <c r="OXI759" s="52"/>
      <c r="OXJ759" s="52"/>
      <c r="OXK759" s="52"/>
      <c r="OXL759" s="52"/>
      <c r="OXM759" s="52"/>
      <c r="OXN759" s="52"/>
      <c r="OXO759" s="52"/>
      <c r="OXP759" s="52"/>
      <c r="OXQ759" s="52"/>
      <c r="OXR759" s="52"/>
      <c r="OXS759" s="52"/>
      <c r="OXT759" s="52"/>
      <c r="OXU759" s="52"/>
      <c r="OXV759" s="52"/>
      <c r="OXW759" s="52"/>
      <c r="OXX759" s="52"/>
      <c r="OXY759" s="52"/>
      <c r="OXZ759" s="52"/>
      <c r="OYA759" s="52"/>
      <c r="OYB759" s="52"/>
      <c r="OYC759" s="52"/>
      <c r="OYD759" s="52"/>
      <c r="OYE759" s="52"/>
      <c r="OYF759" s="52"/>
      <c r="OYG759" s="52"/>
      <c r="OYH759" s="52"/>
      <c r="OYI759" s="52"/>
      <c r="OYJ759" s="52"/>
      <c r="OYK759" s="52"/>
      <c r="OYL759" s="52"/>
      <c r="OYM759" s="52"/>
      <c r="OYN759" s="52"/>
      <c r="OYO759" s="52"/>
      <c r="OYP759" s="52"/>
      <c r="OYQ759" s="52"/>
      <c r="OYR759" s="52"/>
      <c r="OYS759" s="52"/>
      <c r="OYT759" s="52"/>
      <c r="OYU759" s="52"/>
      <c r="OYV759" s="52"/>
      <c r="OYW759" s="52"/>
      <c r="OYX759" s="52"/>
      <c r="OYY759" s="52"/>
      <c r="OYZ759" s="52"/>
      <c r="OZA759" s="52"/>
      <c r="OZB759" s="52"/>
      <c r="OZC759" s="52"/>
      <c r="OZD759" s="52"/>
      <c r="OZE759" s="52"/>
      <c r="OZF759" s="52"/>
      <c r="OZG759" s="52"/>
      <c r="OZH759" s="52"/>
      <c r="OZI759" s="52"/>
      <c r="OZJ759" s="52"/>
      <c r="OZK759" s="52"/>
      <c r="OZL759" s="52"/>
      <c r="OZM759" s="52"/>
      <c r="OZN759" s="52"/>
      <c r="OZO759" s="52"/>
      <c r="OZP759" s="52"/>
      <c r="OZQ759" s="52"/>
      <c r="OZR759" s="52"/>
      <c r="OZS759" s="52"/>
      <c r="OZT759" s="52"/>
      <c r="OZU759" s="52"/>
      <c r="OZV759" s="52"/>
      <c r="OZW759" s="52"/>
      <c r="OZX759" s="52"/>
      <c r="OZY759" s="52"/>
      <c r="OZZ759" s="52"/>
      <c r="PAA759" s="52"/>
      <c r="PAB759" s="52"/>
      <c r="PAC759" s="52"/>
      <c r="PAD759" s="52"/>
      <c r="PAE759" s="52"/>
      <c r="PAF759" s="52"/>
      <c r="PAG759" s="52"/>
      <c r="PAH759" s="52"/>
      <c r="PAI759" s="52"/>
      <c r="PAJ759" s="52"/>
      <c r="PAK759" s="52"/>
      <c r="PAL759" s="52"/>
      <c r="PAM759" s="52"/>
      <c r="PAN759" s="52"/>
      <c r="PAO759" s="52"/>
      <c r="PAP759" s="52"/>
      <c r="PAQ759" s="52"/>
      <c r="PAR759" s="52"/>
      <c r="PAS759" s="52"/>
      <c r="PAT759" s="52"/>
      <c r="PAU759" s="52"/>
      <c r="PAV759" s="52"/>
      <c r="PAW759" s="52"/>
      <c r="PAX759" s="52"/>
      <c r="PAY759" s="52"/>
      <c r="PAZ759" s="52"/>
      <c r="PBA759" s="52"/>
      <c r="PBB759" s="52"/>
      <c r="PBC759" s="52"/>
      <c r="PBD759" s="52"/>
      <c r="PBE759" s="52"/>
      <c r="PBF759" s="52"/>
      <c r="PBG759" s="52"/>
      <c r="PBH759" s="52"/>
      <c r="PBI759" s="52"/>
      <c r="PBJ759" s="52"/>
      <c r="PBK759" s="52"/>
      <c r="PBL759" s="52"/>
      <c r="PBM759" s="52"/>
      <c r="PBN759" s="52"/>
      <c r="PBO759" s="52"/>
      <c r="PBP759" s="52"/>
      <c r="PBQ759" s="52"/>
      <c r="PBR759" s="52"/>
      <c r="PBS759" s="52"/>
      <c r="PBT759" s="52"/>
      <c r="PBU759" s="52"/>
      <c r="PBV759" s="52"/>
      <c r="PBW759" s="52"/>
      <c r="PBX759" s="52"/>
      <c r="PBY759" s="52"/>
      <c r="PBZ759" s="52"/>
      <c r="PCA759" s="52"/>
      <c r="PCB759" s="52"/>
      <c r="PCC759" s="52"/>
      <c r="PCD759" s="52"/>
      <c r="PCE759" s="52"/>
      <c r="PCF759" s="52"/>
      <c r="PCG759" s="52"/>
      <c r="PCH759" s="52"/>
      <c r="PCI759" s="52"/>
      <c r="PCJ759" s="52"/>
      <c r="PCK759" s="52"/>
      <c r="PCL759" s="52"/>
      <c r="PCM759" s="52"/>
      <c r="PCN759" s="52"/>
      <c r="PCO759" s="52"/>
      <c r="PCP759" s="52"/>
      <c r="PCQ759" s="52"/>
      <c r="PCR759" s="52"/>
      <c r="PCS759" s="52"/>
      <c r="PCT759" s="52"/>
      <c r="PCU759" s="52"/>
      <c r="PCV759" s="52"/>
      <c r="PCW759" s="52"/>
      <c r="PCX759" s="52"/>
      <c r="PCY759" s="52"/>
      <c r="PCZ759" s="52"/>
      <c r="PDA759" s="52"/>
      <c r="PDB759" s="52"/>
      <c r="PDC759" s="52"/>
      <c r="PDD759" s="52"/>
      <c r="PDE759" s="52"/>
      <c r="PDF759" s="52"/>
      <c r="PDG759" s="52"/>
      <c r="PDH759" s="52"/>
      <c r="PDI759" s="52"/>
      <c r="PDJ759" s="52"/>
      <c r="PDK759" s="52"/>
      <c r="PDL759" s="52"/>
      <c r="PDM759" s="52"/>
      <c r="PDN759" s="52"/>
      <c r="PDO759" s="52"/>
      <c r="PDP759" s="52"/>
      <c r="PDQ759" s="52"/>
      <c r="PDR759" s="52"/>
      <c r="PDS759" s="52"/>
      <c r="PDT759" s="52"/>
      <c r="PDU759" s="52"/>
      <c r="PDV759" s="52"/>
      <c r="PDW759" s="52"/>
      <c r="PDX759" s="52"/>
      <c r="PDY759" s="52"/>
      <c r="PDZ759" s="52"/>
      <c r="PEA759" s="52"/>
      <c r="PEB759" s="52"/>
      <c r="PEC759" s="52"/>
      <c r="PED759" s="52"/>
      <c r="PEE759" s="52"/>
      <c r="PEF759" s="52"/>
      <c r="PEG759" s="52"/>
      <c r="PEH759" s="52"/>
      <c r="PEI759" s="52"/>
      <c r="PEJ759" s="52"/>
      <c r="PEK759" s="52"/>
      <c r="PEL759" s="52"/>
      <c r="PEM759" s="52"/>
      <c r="PEN759" s="52"/>
      <c r="PEO759" s="52"/>
      <c r="PEP759" s="52"/>
      <c r="PEQ759" s="52"/>
      <c r="PER759" s="52"/>
      <c r="PES759" s="52"/>
      <c r="PET759" s="52"/>
      <c r="PEU759" s="52"/>
      <c r="PEV759" s="52"/>
      <c r="PEW759" s="52"/>
      <c r="PEX759" s="52"/>
      <c r="PEY759" s="52"/>
      <c r="PEZ759" s="52"/>
      <c r="PFA759" s="52"/>
      <c r="PFB759" s="52"/>
      <c r="PFC759" s="52"/>
      <c r="PFD759" s="52"/>
      <c r="PFE759" s="52"/>
      <c r="PFF759" s="52"/>
      <c r="PFG759" s="52"/>
      <c r="PFH759" s="52"/>
      <c r="PFI759" s="52"/>
      <c r="PFJ759" s="52"/>
      <c r="PFK759" s="52"/>
      <c r="PFL759" s="52"/>
      <c r="PFM759" s="52"/>
      <c r="PFN759" s="52"/>
      <c r="PFO759" s="52"/>
      <c r="PFP759" s="52"/>
      <c r="PFQ759" s="52"/>
      <c r="PFR759" s="52"/>
      <c r="PFS759" s="52"/>
      <c r="PFT759" s="52"/>
      <c r="PFU759" s="52"/>
      <c r="PFV759" s="52"/>
      <c r="PFW759" s="52"/>
      <c r="PFX759" s="52"/>
      <c r="PFY759" s="52"/>
      <c r="PFZ759" s="52"/>
      <c r="PGA759" s="52"/>
      <c r="PGB759" s="52"/>
      <c r="PGC759" s="52"/>
      <c r="PGD759" s="52"/>
      <c r="PGE759" s="52"/>
      <c r="PGF759" s="52"/>
      <c r="PGG759" s="52"/>
      <c r="PGH759" s="52"/>
      <c r="PGI759" s="52"/>
      <c r="PGJ759" s="52"/>
      <c r="PGK759" s="52"/>
      <c r="PGL759" s="52"/>
      <c r="PGM759" s="52"/>
      <c r="PGN759" s="52"/>
      <c r="PGO759" s="52"/>
      <c r="PGP759" s="52"/>
      <c r="PGQ759" s="52"/>
      <c r="PGR759" s="52"/>
      <c r="PGS759" s="52"/>
      <c r="PGT759" s="52"/>
      <c r="PGU759" s="52"/>
      <c r="PGV759" s="52"/>
      <c r="PGW759" s="52"/>
      <c r="PGX759" s="52"/>
      <c r="PGY759" s="52"/>
      <c r="PGZ759" s="52"/>
      <c r="PHA759" s="52"/>
      <c r="PHB759" s="52"/>
      <c r="PHC759" s="52"/>
      <c r="PHD759" s="52"/>
      <c r="PHE759" s="52"/>
      <c r="PHF759" s="52"/>
      <c r="PHG759" s="52"/>
      <c r="PHH759" s="52"/>
      <c r="PHI759" s="52"/>
      <c r="PHJ759" s="52"/>
      <c r="PHK759" s="52"/>
      <c r="PHL759" s="52"/>
      <c r="PHM759" s="52"/>
      <c r="PHN759" s="52"/>
      <c r="PHO759" s="52"/>
      <c r="PHP759" s="52"/>
      <c r="PHQ759" s="52"/>
      <c r="PHR759" s="52"/>
      <c r="PHS759" s="52"/>
      <c r="PHT759" s="52"/>
      <c r="PHU759" s="52"/>
      <c r="PHV759" s="52"/>
      <c r="PHW759" s="52"/>
      <c r="PHX759" s="52"/>
      <c r="PHY759" s="52"/>
      <c r="PHZ759" s="52"/>
      <c r="PIA759" s="52"/>
      <c r="PIB759" s="52"/>
      <c r="PIC759" s="52"/>
      <c r="PID759" s="52"/>
      <c r="PIE759" s="52"/>
      <c r="PIF759" s="52"/>
      <c r="PIG759" s="52"/>
      <c r="PIH759" s="52"/>
      <c r="PII759" s="52"/>
      <c r="PIJ759" s="52"/>
      <c r="PIK759" s="52"/>
      <c r="PIL759" s="52"/>
      <c r="PIM759" s="52"/>
      <c r="PIN759" s="52"/>
      <c r="PIO759" s="52"/>
      <c r="PIP759" s="52"/>
      <c r="PIQ759" s="52"/>
      <c r="PIR759" s="52"/>
      <c r="PIS759" s="52"/>
      <c r="PIT759" s="52"/>
      <c r="PIU759" s="52"/>
      <c r="PIV759" s="52"/>
      <c r="PIW759" s="52"/>
      <c r="PIX759" s="52"/>
      <c r="PIY759" s="52"/>
      <c r="PIZ759" s="52"/>
      <c r="PJA759" s="52"/>
      <c r="PJB759" s="52"/>
      <c r="PJC759" s="52"/>
      <c r="PJD759" s="52"/>
      <c r="PJE759" s="52"/>
      <c r="PJF759" s="52"/>
      <c r="PJG759" s="52"/>
      <c r="PJH759" s="52"/>
      <c r="PJI759" s="52"/>
      <c r="PJJ759" s="52"/>
      <c r="PJK759" s="52"/>
      <c r="PJL759" s="52"/>
      <c r="PJM759" s="52"/>
      <c r="PJN759" s="52"/>
      <c r="PJO759" s="52"/>
      <c r="PJP759" s="52"/>
      <c r="PJQ759" s="52"/>
      <c r="PJR759" s="52"/>
      <c r="PJS759" s="52"/>
      <c r="PJT759" s="52"/>
      <c r="PJU759" s="52"/>
      <c r="PJV759" s="52"/>
      <c r="PJW759" s="52"/>
      <c r="PJX759" s="52"/>
      <c r="PJY759" s="52"/>
      <c r="PJZ759" s="52"/>
      <c r="PKA759" s="52"/>
      <c r="PKB759" s="52"/>
      <c r="PKC759" s="52"/>
      <c r="PKD759" s="52"/>
      <c r="PKE759" s="52"/>
      <c r="PKF759" s="52"/>
      <c r="PKG759" s="52"/>
      <c r="PKH759" s="52"/>
      <c r="PKI759" s="52"/>
      <c r="PKJ759" s="52"/>
      <c r="PKK759" s="52"/>
      <c r="PKL759" s="52"/>
      <c r="PKM759" s="52"/>
      <c r="PKN759" s="52"/>
      <c r="PKO759" s="52"/>
      <c r="PKP759" s="52"/>
      <c r="PKQ759" s="52"/>
      <c r="PKR759" s="52"/>
      <c r="PKS759" s="52"/>
      <c r="PKT759" s="52"/>
      <c r="PKU759" s="52"/>
      <c r="PKV759" s="52"/>
      <c r="PKW759" s="52"/>
      <c r="PKX759" s="52"/>
      <c r="PKY759" s="52"/>
      <c r="PKZ759" s="52"/>
      <c r="PLA759" s="52"/>
      <c r="PLB759" s="52"/>
      <c r="PLC759" s="52"/>
      <c r="PLD759" s="52"/>
      <c r="PLE759" s="52"/>
      <c r="PLF759" s="52"/>
      <c r="PLG759" s="52"/>
      <c r="PLH759" s="52"/>
      <c r="PLI759" s="52"/>
      <c r="PLJ759" s="52"/>
      <c r="PLK759" s="52"/>
      <c r="PLL759" s="52"/>
      <c r="PLM759" s="52"/>
      <c r="PLN759" s="52"/>
      <c r="PLO759" s="52"/>
      <c r="PLP759" s="52"/>
      <c r="PLQ759" s="52"/>
      <c r="PLR759" s="52"/>
      <c r="PLS759" s="52"/>
      <c r="PLT759" s="52"/>
      <c r="PLU759" s="52"/>
      <c r="PLV759" s="52"/>
      <c r="PLW759" s="52"/>
      <c r="PLX759" s="52"/>
      <c r="PLY759" s="52"/>
      <c r="PLZ759" s="52"/>
      <c r="PMA759" s="52"/>
      <c r="PMB759" s="52"/>
      <c r="PMC759" s="52"/>
      <c r="PMD759" s="52"/>
      <c r="PME759" s="52"/>
      <c r="PMF759" s="52"/>
      <c r="PMG759" s="52"/>
      <c r="PMH759" s="52"/>
      <c r="PMI759" s="52"/>
      <c r="PMJ759" s="52"/>
      <c r="PMK759" s="52"/>
      <c r="PML759" s="52"/>
      <c r="PMM759" s="52"/>
      <c r="PMN759" s="52"/>
      <c r="PMO759" s="52"/>
      <c r="PMP759" s="52"/>
      <c r="PMQ759" s="52"/>
      <c r="PMR759" s="52"/>
      <c r="PMS759" s="52"/>
      <c r="PMT759" s="52"/>
      <c r="PMU759" s="52"/>
      <c r="PMV759" s="52"/>
      <c r="PMW759" s="52"/>
      <c r="PMX759" s="52"/>
      <c r="PMY759" s="52"/>
      <c r="PMZ759" s="52"/>
      <c r="PNA759" s="52"/>
      <c r="PNB759" s="52"/>
      <c r="PNC759" s="52"/>
      <c r="PND759" s="52"/>
      <c r="PNE759" s="52"/>
      <c r="PNF759" s="52"/>
      <c r="PNG759" s="52"/>
      <c r="PNH759" s="52"/>
      <c r="PNI759" s="52"/>
      <c r="PNJ759" s="52"/>
      <c r="PNK759" s="52"/>
      <c r="PNL759" s="52"/>
      <c r="PNM759" s="52"/>
      <c r="PNN759" s="52"/>
      <c r="PNO759" s="52"/>
      <c r="PNP759" s="52"/>
      <c r="PNQ759" s="52"/>
      <c r="PNR759" s="52"/>
      <c r="PNS759" s="52"/>
      <c r="PNT759" s="52"/>
      <c r="PNU759" s="52"/>
      <c r="PNV759" s="52"/>
      <c r="PNW759" s="52"/>
      <c r="PNX759" s="52"/>
      <c r="PNY759" s="52"/>
      <c r="PNZ759" s="52"/>
      <c r="POA759" s="52"/>
      <c r="POB759" s="52"/>
      <c r="POC759" s="52"/>
      <c r="POD759" s="52"/>
      <c r="POE759" s="52"/>
      <c r="POF759" s="52"/>
      <c r="POG759" s="52"/>
      <c r="POH759" s="52"/>
      <c r="POI759" s="52"/>
      <c r="POJ759" s="52"/>
      <c r="POK759" s="52"/>
      <c r="POL759" s="52"/>
      <c r="POM759" s="52"/>
      <c r="PON759" s="52"/>
      <c r="POO759" s="52"/>
      <c r="POP759" s="52"/>
      <c r="POQ759" s="52"/>
      <c r="POR759" s="52"/>
      <c r="POS759" s="52"/>
      <c r="POT759" s="52"/>
      <c r="POU759" s="52"/>
      <c r="POV759" s="52"/>
      <c r="POW759" s="52"/>
      <c r="POX759" s="52"/>
      <c r="POY759" s="52"/>
      <c r="POZ759" s="52"/>
      <c r="PPA759" s="52"/>
      <c r="PPB759" s="52"/>
      <c r="PPC759" s="52"/>
      <c r="PPD759" s="52"/>
      <c r="PPE759" s="52"/>
      <c r="PPF759" s="52"/>
      <c r="PPG759" s="52"/>
      <c r="PPH759" s="52"/>
      <c r="PPI759" s="52"/>
      <c r="PPJ759" s="52"/>
      <c r="PPK759" s="52"/>
      <c r="PPL759" s="52"/>
      <c r="PPM759" s="52"/>
      <c r="PPN759" s="52"/>
      <c r="PPO759" s="52"/>
      <c r="PPP759" s="52"/>
      <c r="PPQ759" s="52"/>
      <c r="PPR759" s="52"/>
      <c r="PPS759" s="52"/>
      <c r="PPT759" s="52"/>
      <c r="PPU759" s="52"/>
      <c r="PPV759" s="52"/>
      <c r="PPW759" s="52"/>
      <c r="PPX759" s="52"/>
      <c r="PPY759" s="52"/>
      <c r="PPZ759" s="52"/>
      <c r="PQA759" s="52"/>
      <c r="PQB759" s="52"/>
      <c r="PQC759" s="52"/>
      <c r="PQD759" s="52"/>
      <c r="PQE759" s="52"/>
      <c r="PQF759" s="52"/>
      <c r="PQG759" s="52"/>
      <c r="PQH759" s="52"/>
      <c r="PQI759" s="52"/>
      <c r="PQJ759" s="52"/>
      <c r="PQK759" s="52"/>
      <c r="PQL759" s="52"/>
      <c r="PQM759" s="52"/>
      <c r="PQN759" s="52"/>
      <c r="PQO759" s="52"/>
      <c r="PQP759" s="52"/>
      <c r="PQQ759" s="52"/>
      <c r="PQR759" s="52"/>
      <c r="PQS759" s="52"/>
      <c r="PQT759" s="52"/>
      <c r="PQU759" s="52"/>
      <c r="PQV759" s="52"/>
      <c r="PQW759" s="52"/>
      <c r="PQX759" s="52"/>
      <c r="PQY759" s="52"/>
      <c r="PQZ759" s="52"/>
      <c r="PRA759" s="52"/>
      <c r="PRB759" s="52"/>
      <c r="PRC759" s="52"/>
      <c r="PRD759" s="52"/>
      <c r="PRE759" s="52"/>
      <c r="PRF759" s="52"/>
      <c r="PRG759" s="52"/>
      <c r="PRH759" s="52"/>
      <c r="PRI759" s="52"/>
      <c r="PRJ759" s="52"/>
      <c r="PRK759" s="52"/>
      <c r="PRL759" s="52"/>
      <c r="PRM759" s="52"/>
      <c r="PRN759" s="52"/>
      <c r="PRO759" s="52"/>
      <c r="PRP759" s="52"/>
      <c r="PRQ759" s="52"/>
      <c r="PRR759" s="52"/>
      <c r="PRS759" s="52"/>
      <c r="PRT759" s="52"/>
      <c r="PRU759" s="52"/>
      <c r="PRV759" s="52"/>
      <c r="PRW759" s="52"/>
      <c r="PRX759" s="52"/>
      <c r="PRY759" s="52"/>
      <c r="PRZ759" s="52"/>
      <c r="PSA759" s="52"/>
      <c r="PSB759" s="52"/>
      <c r="PSC759" s="52"/>
      <c r="PSD759" s="52"/>
      <c r="PSE759" s="52"/>
      <c r="PSF759" s="52"/>
      <c r="PSG759" s="52"/>
      <c r="PSH759" s="52"/>
      <c r="PSI759" s="52"/>
      <c r="PSJ759" s="52"/>
      <c r="PSK759" s="52"/>
      <c r="PSL759" s="52"/>
      <c r="PSM759" s="52"/>
      <c r="PSN759" s="52"/>
      <c r="PSO759" s="52"/>
      <c r="PSP759" s="52"/>
      <c r="PSQ759" s="52"/>
      <c r="PSR759" s="52"/>
      <c r="PSS759" s="52"/>
      <c r="PST759" s="52"/>
      <c r="PSU759" s="52"/>
      <c r="PSV759" s="52"/>
      <c r="PSW759" s="52"/>
      <c r="PSX759" s="52"/>
      <c r="PSY759" s="52"/>
      <c r="PSZ759" s="52"/>
      <c r="PTA759" s="52"/>
      <c r="PTB759" s="52"/>
      <c r="PTC759" s="52"/>
      <c r="PTD759" s="52"/>
      <c r="PTE759" s="52"/>
      <c r="PTF759" s="52"/>
      <c r="PTG759" s="52"/>
      <c r="PTH759" s="52"/>
      <c r="PTI759" s="52"/>
      <c r="PTJ759" s="52"/>
      <c r="PTK759" s="52"/>
      <c r="PTL759" s="52"/>
      <c r="PTM759" s="52"/>
      <c r="PTN759" s="52"/>
      <c r="PTO759" s="52"/>
      <c r="PTP759" s="52"/>
      <c r="PTQ759" s="52"/>
      <c r="PTR759" s="52"/>
      <c r="PTS759" s="52"/>
      <c r="PTT759" s="52"/>
      <c r="PTU759" s="52"/>
      <c r="PTV759" s="52"/>
      <c r="PTW759" s="52"/>
      <c r="PTX759" s="52"/>
      <c r="PTY759" s="52"/>
      <c r="PTZ759" s="52"/>
      <c r="PUA759" s="52"/>
      <c r="PUB759" s="52"/>
      <c r="PUC759" s="52"/>
      <c r="PUD759" s="52"/>
      <c r="PUE759" s="52"/>
      <c r="PUF759" s="52"/>
      <c r="PUG759" s="52"/>
      <c r="PUH759" s="52"/>
      <c r="PUI759" s="52"/>
      <c r="PUJ759" s="52"/>
      <c r="PUK759" s="52"/>
      <c r="PUL759" s="52"/>
      <c r="PUM759" s="52"/>
      <c r="PUN759" s="52"/>
      <c r="PUO759" s="52"/>
      <c r="PUP759" s="52"/>
      <c r="PUQ759" s="52"/>
      <c r="PUR759" s="52"/>
      <c r="PUS759" s="52"/>
      <c r="PUT759" s="52"/>
      <c r="PUU759" s="52"/>
      <c r="PUV759" s="52"/>
      <c r="PUW759" s="52"/>
      <c r="PUX759" s="52"/>
      <c r="PUY759" s="52"/>
      <c r="PUZ759" s="52"/>
      <c r="PVA759" s="52"/>
      <c r="PVB759" s="52"/>
      <c r="PVC759" s="52"/>
      <c r="PVD759" s="52"/>
      <c r="PVE759" s="52"/>
      <c r="PVF759" s="52"/>
      <c r="PVG759" s="52"/>
      <c r="PVH759" s="52"/>
      <c r="PVI759" s="52"/>
      <c r="PVJ759" s="52"/>
      <c r="PVK759" s="52"/>
      <c r="PVL759" s="52"/>
      <c r="PVM759" s="52"/>
      <c r="PVN759" s="52"/>
      <c r="PVO759" s="52"/>
      <c r="PVP759" s="52"/>
      <c r="PVQ759" s="52"/>
      <c r="PVR759" s="52"/>
      <c r="PVS759" s="52"/>
      <c r="PVT759" s="52"/>
      <c r="PVU759" s="52"/>
      <c r="PVV759" s="52"/>
      <c r="PVW759" s="52"/>
      <c r="PVX759" s="52"/>
      <c r="PVY759" s="52"/>
      <c r="PVZ759" s="52"/>
      <c r="PWA759" s="52"/>
      <c r="PWB759" s="52"/>
      <c r="PWC759" s="52"/>
      <c r="PWD759" s="52"/>
      <c r="PWE759" s="52"/>
      <c r="PWF759" s="52"/>
      <c r="PWG759" s="52"/>
      <c r="PWH759" s="52"/>
      <c r="PWI759" s="52"/>
      <c r="PWJ759" s="52"/>
      <c r="PWK759" s="52"/>
      <c r="PWL759" s="52"/>
      <c r="PWM759" s="52"/>
      <c r="PWN759" s="52"/>
      <c r="PWO759" s="52"/>
      <c r="PWP759" s="52"/>
      <c r="PWQ759" s="52"/>
      <c r="PWR759" s="52"/>
      <c r="PWS759" s="52"/>
      <c r="PWT759" s="52"/>
      <c r="PWU759" s="52"/>
      <c r="PWV759" s="52"/>
      <c r="PWW759" s="52"/>
      <c r="PWX759" s="52"/>
      <c r="PWY759" s="52"/>
      <c r="PWZ759" s="52"/>
      <c r="PXA759" s="52"/>
      <c r="PXB759" s="52"/>
      <c r="PXC759" s="52"/>
      <c r="PXD759" s="52"/>
      <c r="PXE759" s="52"/>
      <c r="PXF759" s="52"/>
      <c r="PXG759" s="52"/>
      <c r="PXH759" s="52"/>
      <c r="PXI759" s="52"/>
      <c r="PXJ759" s="52"/>
      <c r="PXK759" s="52"/>
      <c r="PXL759" s="52"/>
      <c r="PXM759" s="52"/>
      <c r="PXN759" s="52"/>
      <c r="PXO759" s="52"/>
      <c r="PXP759" s="52"/>
      <c r="PXQ759" s="52"/>
      <c r="PXR759" s="52"/>
      <c r="PXS759" s="52"/>
      <c r="PXT759" s="52"/>
      <c r="PXU759" s="52"/>
      <c r="PXV759" s="52"/>
      <c r="PXW759" s="52"/>
      <c r="PXX759" s="52"/>
      <c r="PXY759" s="52"/>
      <c r="PXZ759" s="52"/>
      <c r="PYA759" s="52"/>
      <c r="PYB759" s="52"/>
      <c r="PYC759" s="52"/>
      <c r="PYD759" s="52"/>
      <c r="PYE759" s="52"/>
      <c r="PYF759" s="52"/>
      <c r="PYG759" s="52"/>
      <c r="PYH759" s="52"/>
      <c r="PYI759" s="52"/>
      <c r="PYJ759" s="52"/>
      <c r="PYK759" s="52"/>
      <c r="PYL759" s="52"/>
      <c r="PYM759" s="52"/>
      <c r="PYN759" s="52"/>
      <c r="PYO759" s="52"/>
      <c r="PYP759" s="52"/>
      <c r="PYQ759" s="52"/>
      <c r="PYR759" s="52"/>
      <c r="PYS759" s="52"/>
      <c r="PYT759" s="52"/>
      <c r="PYU759" s="52"/>
      <c r="PYV759" s="52"/>
      <c r="PYW759" s="52"/>
      <c r="PYX759" s="52"/>
      <c r="PYY759" s="52"/>
      <c r="PYZ759" s="52"/>
      <c r="PZA759" s="52"/>
      <c r="PZB759" s="52"/>
      <c r="PZC759" s="52"/>
      <c r="PZD759" s="52"/>
      <c r="PZE759" s="52"/>
      <c r="PZF759" s="52"/>
      <c r="PZG759" s="52"/>
      <c r="PZH759" s="52"/>
      <c r="PZI759" s="52"/>
      <c r="PZJ759" s="52"/>
      <c r="PZK759" s="52"/>
      <c r="PZL759" s="52"/>
      <c r="PZM759" s="52"/>
      <c r="PZN759" s="52"/>
      <c r="PZO759" s="52"/>
      <c r="PZP759" s="52"/>
      <c r="PZQ759" s="52"/>
      <c r="PZR759" s="52"/>
      <c r="PZS759" s="52"/>
      <c r="PZT759" s="52"/>
      <c r="PZU759" s="52"/>
      <c r="PZV759" s="52"/>
      <c r="PZW759" s="52"/>
      <c r="PZX759" s="52"/>
      <c r="PZY759" s="52"/>
      <c r="PZZ759" s="52"/>
      <c r="QAA759" s="52"/>
      <c r="QAB759" s="52"/>
      <c r="QAC759" s="52"/>
      <c r="QAD759" s="52"/>
      <c r="QAE759" s="52"/>
      <c r="QAF759" s="52"/>
      <c r="QAG759" s="52"/>
      <c r="QAH759" s="52"/>
      <c r="QAI759" s="52"/>
      <c r="QAJ759" s="52"/>
      <c r="QAK759" s="52"/>
      <c r="QAL759" s="52"/>
      <c r="QAM759" s="52"/>
      <c r="QAN759" s="52"/>
      <c r="QAO759" s="52"/>
      <c r="QAP759" s="52"/>
      <c r="QAQ759" s="52"/>
      <c r="QAR759" s="52"/>
      <c r="QAS759" s="52"/>
      <c r="QAT759" s="52"/>
      <c r="QAU759" s="52"/>
      <c r="QAV759" s="52"/>
      <c r="QAW759" s="52"/>
      <c r="QAX759" s="52"/>
      <c r="QAY759" s="52"/>
      <c r="QAZ759" s="52"/>
      <c r="QBA759" s="52"/>
      <c r="QBB759" s="52"/>
      <c r="QBC759" s="52"/>
      <c r="QBD759" s="52"/>
      <c r="QBE759" s="52"/>
      <c r="QBF759" s="52"/>
      <c r="QBG759" s="52"/>
      <c r="QBH759" s="52"/>
      <c r="QBI759" s="52"/>
      <c r="QBJ759" s="52"/>
      <c r="QBK759" s="52"/>
      <c r="QBL759" s="52"/>
      <c r="QBM759" s="52"/>
      <c r="QBN759" s="52"/>
      <c r="QBO759" s="52"/>
      <c r="QBP759" s="52"/>
      <c r="QBQ759" s="52"/>
      <c r="QBR759" s="52"/>
      <c r="QBS759" s="52"/>
      <c r="QBT759" s="52"/>
      <c r="QBU759" s="52"/>
      <c r="QBV759" s="52"/>
      <c r="QBW759" s="52"/>
      <c r="QBX759" s="52"/>
      <c r="QBY759" s="52"/>
      <c r="QBZ759" s="52"/>
      <c r="QCA759" s="52"/>
      <c r="QCB759" s="52"/>
      <c r="QCC759" s="52"/>
      <c r="QCD759" s="52"/>
      <c r="QCE759" s="52"/>
      <c r="QCF759" s="52"/>
      <c r="QCG759" s="52"/>
      <c r="QCH759" s="52"/>
      <c r="QCI759" s="52"/>
      <c r="QCJ759" s="52"/>
      <c r="QCK759" s="52"/>
      <c r="QCL759" s="52"/>
      <c r="QCM759" s="52"/>
      <c r="QCN759" s="52"/>
      <c r="QCO759" s="52"/>
      <c r="QCP759" s="52"/>
      <c r="QCQ759" s="52"/>
      <c r="QCR759" s="52"/>
      <c r="QCS759" s="52"/>
      <c r="QCT759" s="52"/>
      <c r="QCU759" s="52"/>
      <c r="QCV759" s="52"/>
      <c r="QCW759" s="52"/>
      <c r="QCX759" s="52"/>
      <c r="QCY759" s="52"/>
      <c r="QCZ759" s="52"/>
      <c r="QDA759" s="52"/>
      <c r="QDB759" s="52"/>
      <c r="QDC759" s="52"/>
      <c r="QDD759" s="52"/>
      <c r="QDE759" s="52"/>
      <c r="QDF759" s="52"/>
      <c r="QDG759" s="52"/>
      <c r="QDH759" s="52"/>
      <c r="QDI759" s="52"/>
      <c r="QDJ759" s="52"/>
      <c r="QDK759" s="52"/>
      <c r="QDL759" s="52"/>
      <c r="QDM759" s="52"/>
      <c r="QDN759" s="52"/>
      <c r="QDO759" s="52"/>
      <c r="QDP759" s="52"/>
      <c r="QDQ759" s="52"/>
      <c r="QDR759" s="52"/>
      <c r="QDS759" s="52"/>
      <c r="QDT759" s="52"/>
      <c r="QDU759" s="52"/>
      <c r="QDV759" s="52"/>
      <c r="QDW759" s="52"/>
      <c r="QDX759" s="52"/>
      <c r="QDY759" s="52"/>
      <c r="QDZ759" s="52"/>
      <c r="QEA759" s="52"/>
      <c r="QEB759" s="52"/>
      <c r="QEC759" s="52"/>
      <c r="QED759" s="52"/>
      <c r="QEE759" s="52"/>
      <c r="QEF759" s="52"/>
      <c r="QEG759" s="52"/>
      <c r="QEH759" s="52"/>
      <c r="QEI759" s="52"/>
      <c r="QEJ759" s="52"/>
      <c r="QEK759" s="52"/>
      <c r="QEL759" s="52"/>
      <c r="QEM759" s="52"/>
      <c r="QEN759" s="52"/>
      <c r="QEO759" s="52"/>
      <c r="QEP759" s="52"/>
      <c r="QEQ759" s="52"/>
      <c r="QER759" s="52"/>
      <c r="QES759" s="52"/>
      <c r="QET759" s="52"/>
      <c r="QEU759" s="52"/>
      <c r="QEV759" s="52"/>
      <c r="QEW759" s="52"/>
      <c r="QEX759" s="52"/>
      <c r="QEY759" s="52"/>
      <c r="QEZ759" s="52"/>
      <c r="QFA759" s="52"/>
      <c r="QFB759" s="52"/>
      <c r="QFC759" s="52"/>
      <c r="QFD759" s="52"/>
      <c r="QFE759" s="52"/>
      <c r="QFF759" s="52"/>
      <c r="QFG759" s="52"/>
      <c r="QFH759" s="52"/>
      <c r="QFI759" s="52"/>
      <c r="QFJ759" s="52"/>
      <c r="QFK759" s="52"/>
      <c r="QFL759" s="52"/>
      <c r="QFM759" s="52"/>
      <c r="QFN759" s="52"/>
      <c r="QFO759" s="52"/>
      <c r="QFP759" s="52"/>
      <c r="QFQ759" s="52"/>
      <c r="QFR759" s="52"/>
      <c r="QFS759" s="52"/>
      <c r="QFT759" s="52"/>
      <c r="QFU759" s="52"/>
      <c r="QFV759" s="52"/>
      <c r="QFW759" s="52"/>
      <c r="QFX759" s="52"/>
      <c r="QFY759" s="52"/>
      <c r="QFZ759" s="52"/>
      <c r="QGA759" s="52"/>
      <c r="QGB759" s="52"/>
      <c r="QGC759" s="52"/>
      <c r="QGD759" s="52"/>
      <c r="QGE759" s="52"/>
      <c r="QGF759" s="52"/>
      <c r="QGG759" s="52"/>
      <c r="QGH759" s="52"/>
      <c r="QGI759" s="52"/>
      <c r="QGJ759" s="52"/>
      <c r="QGK759" s="52"/>
      <c r="QGL759" s="52"/>
      <c r="QGM759" s="52"/>
      <c r="QGN759" s="52"/>
      <c r="QGO759" s="52"/>
      <c r="QGP759" s="52"/>
      <c r="QGQ759" s="52"/>
      <c r="QGR759" s="52"/>
      <c r="QGS759" s="52"/>
      <c r="QGT759" s="52"/>
      <c r="QGU759" s="52"/>
      <c r="QGV759" s="52"/>
      <c r="QGW759" s="52"/>
      <c r="QGX759" s="52"/>
      <c r="QGY759" s="52"/>
      <c r="QGZ759" s="52"/>
      <c r="QHA759" s="52"/>
      <c r="QHB759" s="52"/>
      <c r="QHC759" s="52"/>
      <c r="QHD759" s="52"/>
      <c r="QHE759" s="52"/>
      <c r="QHF759" s="52"/>
      <c r="QHG759" s="52"/>
      <c r="QHH759" s="52"/>
      <c r="QHI759" s="52"/>
      <c r="QHJ759" s="52"/>
      <c r="QHK759" s="52"/>
      <c r="QHL759" s="52"/>
      <c r="QHM759" s="52"/>
      <c r="QHN759" s="52"/>
      <c r="QHO759" s="52"/>
      <c r="QHP759" s="52"/>
      <c r="QHQ759" s="52"/>
      <c r="QHR759" s="52"/>
      <c r="QHS759" s="52"/>
      <c r="QHT759" s="52"/>
      <c r="QHU759" s="52"/>
      <c r="QHV759" s="52"/>
      <c r="QHW759" s="52"/>
      <c r="QHX759" s="52"/>
      <c r="QHY759" s="52"/>
      <c r="QHZ759" s="52"/>
      <c r="QIA759" s="52"/>
      <c r="QIB759" s="52"/>
      <c r="QIC759" s="52"/>
      <c r="QID759" s="52"/>
      <c r="QIE759" s="52"/>
      <c r="QIF759" s="52"/>
      <c r="QIG759" s="52"/>
      <c r="QIH759" s="52"/>
      <c r="QII759" s="52"/>
      <c r="QIJ759" s="52"/>
      <c r="QIK759" s="52"/>
      <c r="QIL759" s="52"/>
      <c r="QIM759" s="52"/>
      <c r="QIN759" s="52"/>
      <c r="QIO759" s="52"/>
      <c r="QIP759" s="52"/>
      <c r="QIQ759" s="52"/>
      <c r="QIR759" s="52"/>
      <c r="QIS759" s="52"/>
      <c r="QIT759" s="52"/>
      <c r="QIU759" s="52"/>
      <c r="QIV759" s="52"/>
      <c r="QIW759" s="52"/>
      <c r="QIX759" s="52"/>
      <c r="QIY759" s="52"/>
      <c r="QIZ759" s="52"/>
      <c r="QJA759" s="52"/>
      <c r="QJB759" s="52"/>
      <c r="QJC759" s="52"/>
      <c r="QJD759" s="52"/>
      <c r="QJE759" s="52"/>
      <c r="QJF759" s="52"/>
      <c r="QJG759" s="52"/>
      <c r="QJH759" s="52"/>
      <c r="QJI759" s="52"/>
      <c r="QJJ759" s="52"/>
      <c r="QJK759" s="52"/>
      <c r="QJL759" s="52"/>
      <c r="QJM759" s="52"/>
      <c r="QJN759" s="52"/>
      <c r="QJO759" s="52"/>
      <c r="QJP759" s="52"/>
      <c r="QJQ759" s="52"/>
      <c r="QJR759" s="52"/>
      <c r="QJS759" s="52"/>
      <c r="QJT759" s="52"/>
      <c r="QJU759" s="52"/>
      <c r="QJV759" s="52"/>
      <c r="QJW759" s="52"/>
      <c r="QJX759" s="52"/>
      <c r="QJY759" s="52"/>
      <c r="QJZ759" s="52"/>
      <c r="QKA759" s="52"/>
      <c r="QKB759" s="52"/>
      <c r="QKC759" s="52"/>
      <c r="QKD759" s="52"/>
      <c r="QKE759" s="52"/>
      <c r="QKF759" s="52"/>
      <c r="QKG759" s="52"/>
      <c r="QKH759" s="52"/>
      <c r="QKI759" s="52"/>
      <c r="QKJ759" s="52"/>
      <c r="QKK759" s="52"/>
      <c r="QKL759" s="52"/>
      <c r="QKM759" s="52"/>
      <c r="QKN759" s="52"/>
      <c r="QKO759" s="52"/>
      <c r="QKP759" s="52"/>
      <c r="QKQ759" s="52"/>
      <c r="QKR759" s="52"/>
      <c r="QKS759" s="52"/>
      <c r="QKT759" s="52"/>
      <c r="QKU759" s="52"/>
      <c r="QKV759" s="52"/>
      <c r="QKW759" s="52"/>
      <c r="QKX759" s="52"/>
      <c r="QKY759" s="52"/>
      <c r="QKZ759" s="52"/>
      <c r="QLA759" s="52"/>
      <c r="QLB759" s="52"/>
      <c r="QLC759" s="52"/>
      <c r="QLD759" s="52"/>
      <c r="QLE759" s="52"/>
      <c r="QLF759" s="52"/>
      <c r="QLG759" s="52"/>
      <c r="QLH759" s="52"/>
      <c r="QLI759" s="52"/>
      <c r="QLJ759" s="52"/>
      <c r="QLK759" s="52"/>
      <c r="QLL759" s="52"/>
      <c r="QLM759" s="52"/>
      <c r="QLN759" s="52"/>
      <c r="QLO759" s="52"/>
      <c r="QLP759" s="52"/>
      <c r="QLQ759" s="52"/>
      <c r="QLR759" s="52"/>
      <c r="QLS759" s="52"/>
      <c r="QLT759" s="52"/>
      <c r="QLU759" s="52"/>
      <c r="QLV759" s="52"/>
      <c r="QLW759" s="52"/>
      <c r="QLX759" s="52"/>
      <c r="QLY759" s="52"/>
      <c r="QLZ759" s="52"/>
      <c r="QMA759" s="52"/>
      <c r="QMB759" s="52"/>
      <c r="QMC759" s="52"/>
      <c r="QMD759" s="52"/>
      <c r="QME759" s="52"/>
      <c r="QMF759" s="52"/>
      <c r="QMG759" s="52"/>
      <c r="QMH759" s="52"/>
      <c r="QMI759" s="52"/>
      <c r="QMJ759" s="52"/>
      <c r="QMK759" s="52"/>
      <c r="QML759" s="52"/>
      <c r="QMM759" s="52"/>
      <c r="QMN759" s="52"/>
      <c r="QMO759" s="52"/>
      <c r="QMP759" s="52"/>
      <c r="QMQ759" s="52"/>
      <c r="QMR759" s="52"/>
      <c r="QMS759" s="52"/>
      <c r="QMT759" s="52"/>
      <c r="QMU759" s="52"/>
      <c r="QMV759" s="52"/>
      <c r="QMW759" s="52"/>
      <c r="QMX759" s="52"/>
      <c r="QMY759" s="52"/>
      <c r="QMZ759" s="52"/>
      <c r="QNA759" s="52"/>
      <c r="QNB759" s="52"/>
      <c r="QNC759" s="52"/>
      <c r="QND759" s="52"/>
      <c r="QNE759" s="52"/>
      <c r="QNF759" s="52"/>
      <c r="QNG759" s="52"/>
      <c r="QNH759" s="52"/>
      <c r="QNI759" s="52"/>
      <c r="QNJ759" s="52"/>
      <c r="QNK759" s="52"/>
      <c r="QNL759" s="52"/>
      <c r="QNM759" s="52"/>
      <c r="QNN759" s="52"/>
      <c r="QNO759" s="52"/>
      <c r="QNP759" s="52"/>
      <c r="QNQ759" s="52"/>
      <c r="QNR759" s="52"/>
      <c r="QNS759" s="52"/>
      <c r="QNT759" s="52"/>
      <c r="QNU759" s="52"/>
      <c r="QNV759" s="52"/>
      <c r="QNW759" s="52"/>
      <c r="QNX759" s="52"/>
      <c r="QNY759" s="52"/>
      <c r="QNZ759" s="52"/>
      <c r="QOA759" s="52"/>
      <c r="QOB759" s="52"/>
      <c r="QOC759" s="52"/>
      <c r="QOD759" s="52"/>
      <c r="QOE759" s="52"/>
      <c r="QOF759" s="52"/>
      <c r="QOG759" s="52"/>
      <c r="QOH759" s="52"/>
      <c r="QOI759" s="52"/>
      <c r="QOJ759" s="52"/>
      <c r="QOK759" s="52"/>
      <c r="QOL759" s="52"/>
      <c r="QOM759" s="52"/>
      <c r="QON759" s="52"/>
      <c r="QOO759" s="52"/>
      <c r="QOP759" s="52"/>
      <c r="QOQ759" s="52"/>
      <c r="QOR759" s="52"/>
      <c r="QOS759" s="52"/>
      <c r="QOT759" s="52"/>
      <c r="QOU759" s="52"/>
      <c r="QOV759" s="52"/>
      <c r="QOW759" s="52"/>
      <c r="QOX759" s="52"/>
      <c r="QOY759" s="52"/>
      <c r="QOZ759" s="52"/>
      <c r="QPA759" s="52"/>
      <c r="QPB759" s="52"/>
      <c r="QPC759" s="52"/>
      <c r="QPD759" s="52"/>
      <c r="QPE759" s="52"/>
      <c r="QPF759" s="52"/>
      <c r="QPG759" s="52"/>
      <c r="QPH759" s="52"/>
      <c r="QPI759" s="52"/>
      <c r="QPJ759" s="52"/>
      <c r="QPK759" s="52"/>
      <c r="QPL759" s="52"/>
      <c r="QPM759" s="52"/>
      <c r="QPN759" s="52"/>
      <c r="QPO759" s="52"/>
      <c r="QPP759" s="52"/>
      <c r="QPQ759" s="52"/>
      <c r="QPR759" s="52"/>
      <c r="QPS759" s="52"/>
      <c r="QPT759" s="52"/>
      <c r="QPU759" s="52"/>
      <c r="QPV759" s="52"/>
      <c r="QPW759" s="52"/>
      <c r="QPX759" s="52"/>
      <c r="QPY759" s="52"/>
      <c r="QPZ759" s="52"/>
      <c r="QQA759" s="52"/>
      <c r="QQB759" s="52"/>
      <c r="QQC759" s="52"/>
      <c r="QQD759" s="52"/>
      <c r="QQE759" s="52"/>
      <c r="QQF759" s="52"/>
      <c r="QQG759" s="52"/>
      <c r="QQH759" s="52"/>
      <c r="QQI759" s="52"/>
      <c r="QQJ759" s="52"/>
      <c r="QQK759" s="52"/>
      <c r="QQL759" s="52"/>
      <c r="QQM759" s="52"/>
      <c r="QQN759" s="52"/>
      <c r="QQO759" s="52"/>
      <c r="QQP759" s="52"/>
      <c r="QQQ759" s="52"/>
      <c r="QQR759" s="52"/>
      <c r="QQS759" s="52"/>
      <c r="QQT759" s="52"/>
      <c r="QQU759" s="52"/>
      <c r="QQV759" s="52"/>
      <c r="QQW759" s="52"/>
      <c r="QQX759" s="52"/>
      <c r="QQY759" s="52"/>
      <c r="QQZ759" s="52"/>
      <c r="QRA759" s="52"/>
      <c r="QRB759" s="52"/>
      <c r="QRC759" s="52"/>
      <c r="QRD759" s="52"/>
      <c r="QRE759" s="52"/>
      <c r="QRF759" s="52"/>
      <c r="QRG759" s="52"/>
      <c r="QRH759" s="52"/>
      <c r="QRI759" s="52"/>
      <c r="QRJ759" s="52"/>
      <c r="QRK759" s="52"/>
      <c r="QRL759" s="52"/>
      <c r="QRM759" s="52"/>
      <c r="QRN759" s="52"/>
      <c r="QRO759" s="52"/>
      <c r="QRP759" s="52"/>
      <c r="QRQ759" s="52"/>
      <c r="QRR759" s="52"/>
      <c r="QRS759" s="52"/>
      <c r="QRT759" s="52"/>
      <c r="QRU759" s="52"/>
      <c r="QRV759" s="52"/>
      <c r="QRW759" s="52"/>
      <c r="QRX759" s="52"/>
      <c r="QRY759" s="52"/>
      <c r="QRZ759" s="52"/>
      <c r="QSA759" s="52"/>
      <c r="QSB759" s="52"/>
      <c r="QSC759" s="52"/>
      <c r="QSD759" s="52"/>
      <c r="QSE759" s="52"/>
      <c r="QSF759" s="52"/>
      <c r="QSG759" s="52"/>
      <c r="QSH759" s="52"/>
      <c r="QSI759" s="52"/>
      <c r="QSJ759" s="52"/>
      <c r="QSK759" s="52"/>
      <c r="QSL759" s="52"/>
      <c r="QSM759" s="52"/>
      <c r="QSN759" s="52"/>
      <c r="QSO759" s="52"/>
      <c r="QSP759" s="52"/>
      <c r="QSQ759" s="52"/>
      <c r="QSR759" s="52"/>
      <c r="QSS759" s="52"/>
      <c r="QST759" s="52"/>
      <c r="QSU759" s="52"/>
      <c r="QSV759" s="52"/>
      <c r="QSW759" s="52"/>
      <c r="QSX759" s="52"/>
      <c r="QSY759" s="52"/>
      <c r="QSZ759" s="52"/>
      <c r="QTA759" s="52"/>
      <c r="QTB759" s="52"/>
      <c r="QTC759" s="52"/>
      <c r="QTD759" s="52"/>
      <c r="QTE759" s="52"/>
      <c r="QTF759" s="52"/>
      <c r="QTG759" s="52"/>
      <c r="QTH759" s="52"/>
      <c r="QTI759" s="52"/>
      <c r="QTJ759" s="52"/>
      <c r="QTK759" s="52"/>
      <c r="QTL759" s="52"/>
      <c r="QTM759" s="52"/>
      <c r="QTN759" s="52"/>
      <c r="QTO759" s="52"/>
      <c r="QTP759" s="52"/>
      <c r="QTQ759" s="52"/>
      <c r="QTR759" s="52"/>
      <c r="QTS759" s="52"/>
      <c r="QTT759" s="52"/>
      <c r="QTU759" s="52"/>
      <c r="QTV759" s="52"/>
      <c r="QTW759" s="52"/>
      <c r="QTX759" s="52"/>
      <c r="QTY759" s="52"/>
      <c r="QTZ759" s="52"/>
      <c r="QUA759" s="52"/>
      <c r="QUB759" s="52"/>
      <c r="QUC759" s="52"/>
      <c r="QUD759" s="52"/>
      <c r="QUE759" s="52"/>
      <c r="QUF759" s="52"/>
      <c r="QUG759" s="52"/>
      <c r="QUH759" s="52"/>
      <c r="QUI759" s="52"/>
      <c r="QUJ759" s="52"/>
      <c r="QUK759" s="52"/>
      <c r="QUL759" s="52"/>
      <c r="QUM759" s="52"/>
      <c r="QUN759" s="52"/>
      <c r="QUO759" s="52"/>
      <c r="QUP759" s="52"/>
      <c r="QUQ759" s="52"/>
      <c r="QUR759" s="52"/>
      <c r="QUS759" s="52"/>
      <c r="QUT759" s="52"/>
      <c r="QUU759" s="52"/>
      <c r="QUV759" s="52"/>
      <c r="QUW759" s="52"/>
      <c r="QUX759" s="52"/>
      <c r="QUY759" s="52"/>
      <c r="QUZ759" s="52"/>
      <c r="QVA759" s="52"/>
      <c r="QVB759" s="52"/>
      <c r="QVC759" s="52"/>
      <c r="QVD759" s="52"/>
      <c r="QVE759" s="52"/>
      <c r="QVF759" s="52"/>
      <c r="QVG759" s="52"/>
      <c r="QVH759" s="52"/>
      <c r="QVI759" s="52"/>
      <c r="QVJ759" s="52"/>
      <c r="QVK759" s="52"/>
      <c r="QVL759" s="52"/>
      <c r="QVM759" s="52"/>
      <c r="QVN759" s="52"/>
      <c r="QVO759" s="52"/>
      <c r="QVP759" s="52"/>
      <c r="QVQ759" s="52"/>
      <c r="QVR759" s="52"/>
      <c r="QVS759" s="52"/>
      <c r="QVT759" s="52"/>
      <c r="QVU759" s="52"/>
      <c r="QVV759" s="52"/>
      <c r="QVW759" s="52"/>
      <c r="QVX759" s="52"/>
      <c r="QVY759" s="52"/>
      <c r="QVZ759" s="52"/>
      <c r="QWA759" s="52"/>
      <c r="QWB759" s="52"/>
      <c r="QWC759" s="52"/>
      <c r="QWD759" s="52"/>
      <c r="QWE759" s="52"/>
      <c r="QWF759" s="52"/>
      <c r="QWG759" s="52"/>
      <c r="QWH759" s="52"/>
      <c r="QWI759" s="52"/>
      <c r="QWJ759" s="52"/>
      <c r="QWK759" s="52"/>
      <c r="QWL759" s="52"/>
      <c r="QWM759" s="52"/>
      <c r="QWN759" s="52"/>
      <c r="QWO759" s="52"/>
      <c r="QWP759" s="52"/>
      <c r="QWQ759" s="52"/>
      <c r="QWR759" s="52"/>
      <c r="QWS759" s="52"/>
      <c r="QWT759" s="52"/>
      <c r="QWU759" s="52"/>
      <c r="QWV759" s="52"/>
      <c r="QWW759" s="52"/>
      <c r="QWX759" s="52"/>
      <c r="QWY759" s="52"/>
      <c r="QWZ759" s="52"/>
      <c r="QXA759" s="52"/>
      <c r="QXB759" s="52"/>
      <c r="QXC759" s="52"/>
      <c r="QXD759" s="52"/>
      <c r="QXE759" s="52"/>
      <c r="QXF759" s="52"/>
      <c r="QXG759" s="52"/>
      <c r="QXH759" s="52"/>
      <c r="QXI759" s="52"/>
      <c r="QXJ759" s="52"/>
      <c r="QXK759" s="52"/>
      <c r="QXL759" s="52"/>
      <c r="QXM759" s="52"/>
      <c r="QXN759" s="52"/>
      <c r="QXO759" s="52"/>
      <c r="QXP759" s="52"/>
      <c r="QXQ759" s="52"/>
      <c r="QXR759" s="52"/>
      <c r="QXS759" s="52"/>
      <c r="QXT759" s="52"/>
      <c r="QXU759" s="52"/>
      <c r="QXV759" s="52"/>
      <c r="QXW759" s="52"/>
      <c r="QXX759" s="52"/>
      <c r="QXY759" s="52"/>
      <c r="QXZ759" s="52"/>
      <c r="QYA759" s="52"/>
      <c r="QYB759" s="52"/>
      <c r="QYC759" s="52"/>
      <c r="QYD759" s="52"/>
      <c r="QYE759" s="52"/>
      <c r="QYF759" s="52"/>
      <c r="QYG759" s="52"/>
      <c r="QYH759" s="52"/>
      <c r="QYI759" s="52"/>
      <c r="QYJ759" s="52"/>
      <c r="QYK759" s="52"/>
      <c r="QYL759" s="52"/>
      <c r="QYM759" s="52"/>
      <c r="QYN759" s="52"/>
      <c r="QYO759" s="52"/>
      <c r="QYP759" s="52"/>
      <c r="QYQ759" s="52"/>
      <c r="QYR759" s="52"/>
      <c r="QYS759" s="52"/>
      <c r="QYT759" s="52"/>
      <c r="QYU759" s="52"/>
      <c r="QYV759" s="52"/>
      <c r="QYW759" s="52"/>
      <c r="QYX759" s="52"/>
      <c r="QYY759" s="52"/>
      <c r="QYZ759" s="52"/>
      <c r="QZA759" s="52"/>
      <c r="QZB759" s="52"/>
      <c r="QZC759" s="52"/>
      <c r="QZD759" s="52"/>
      <c r="QZE759" s="52"/>
      <c r="QZF759" s="52"/>
      <c r="QZG759" s="52"/>
      <c r="QZH759" s="52"/>
      <c r="QZI759" s="52"/>
      <c r="QZJ759" s="52"/>
      <c r="QZK759" s="52"/>
      <c r="QZL759" s="52"/>
      <c r="QZM759" s="52"/>
      <c r="QZN759" s="52"/>
      <c r="QZO759" s="52"/>
      <c r="QZP759" s="52"/>
      <c r="QZQ759" s="52"/>
      <c r="QZR759" s="52"/>
      <c r="QZS759" s="52"/>
      <c r="QZT759" s="52"/>
      <c r="QZU759" s="52"/>
      <c r="QZV759" s="52"/>
      <c r="QZW759" s="52"/>
      <c r="QZX759" s="52"/>
      <c r="QZY759" s="52"/>
      <c r="QZZ759" s="52"/>
      <c r="RAA759" s="52"/>
      <c r="RAB759" s="52"/>
      <c r="RAC759" s="52"/>
      <c r="RAD759" s="52"/>
      <c r="RAE759" s="52"/>
      <c r="RAF759" s="52"/>
      <c r="RAG759" s="52"/>
      <c r="RAH759" s="52"/>
      <c r="RAI759" s="52"/>
      <c r="RAJ759" s="52"/>
      <c r="RAK759" s="52"/>
      <c r="RAL759" s="52"/>
      <c r="RAM759" s="52"/>
      <c r="RAN759" s="52"/>
      <c r="RAO759" s="52"/>
      <c r="RAP759" s="52"/>
      <c r="RAQ759" s="52"/>
      <c r="RAR759" s="52"/>
      <c r="RAS759" s="52"/>
      <c r="RAT759" s="52"/>
      <c r="RAU759" s="52"/>
      <c r="RAV759" s="52"/>
      <c r="RAW759" s="52"/>
      <c r="RAX759" s="52"/>
      <c r="RAY759" s="52"/>
      <c r="RAZ759" s="52"/>
      <c r="RBA759" s="52"/>
      <c r="RBB759" s="52"/>
      <c r="RBC759" s="52"/>
      <c r="RBD759" s="52"/>
      <c r="RBE759" s="52"/>
      <c r="RBF759" s="52"/>
      <c r="RBG759" s="52"/>
      <c r="RBH759" s="52"/>
      <c r="RBI759" s="52"/>
      <c r="RBJ759" s="52"/>
      <c r="RBK759" s="52"/>
      <c r="RBL759" s="52"/>
      <c r="RBM759" s="52"/>
      <c r="RBN759" s="52"/>
      <c r="RBO759" s="52"/>
      <c r="RBP759" s="52"/>
      <c r="RBQ759" s="52"/>
      <c r="RBR759" s="52"/>
      <c r="RBS759" s="52"/>
      <c r="RBT759" s="52"/>
      <c r="RBU759" s="52"/>
      <c r="RBV759" s="52"/>
      <c r="RBW759" s="52"/>
      <c r="RBX759" s="52"/>
      <c r="RBY759" s="52"/>
      <c r="RBZ759" s="52"/>
      <c r="RCA759" s="52"/>
      <c r="RCB759" s="52"/>
      <c r="RCC759" s="52"/>
      <c r="RCD759" s="52"/>
      <c r="RCE759" s="52"/>
      <c r="RCF759" s="52"/>
      <c r="RCG759" s="52"/>
      <c r="RCH759" s="52"/>
      <c r="RCI759" s="52"/>
      <c r="RCJ759" s="52"/>
      <c r="RCK759" s="52"/>
      <c r="RCL759" s="52"/>
      <c r="RCM759" s="52"/>
      <c r="RCN759" s="52"/>
      <c r="RCO759" s="52"/>
      <c r="RCP759" s="52"/>
      <c r="RCQ759" s="52"/>
      <c r="RCR759" s="52"/>
      <c r="RCS759" s="52"/>
      <c r="RCT759" s="52"/>
      <c r="RCU759" s="52"/>
      <c r="RCV759" s="52"/>
      <c r="RCW759" s="52"/>
      <c r="RCX759" s="52"/>
      <c r="RCY759" s="52"/>
      <c r="RCZ759" s="52"/>
      <c r="RDA759" s="52"/>
      <c r="RDB759" s="52"/>
      <c r="RDC759" s="52"/>
      <c r="RDD759" s="52"/>
      <c r="RDE759" s="52"/>
      <c r="RDF759" s="52"/>
      <c r="RDG759" s="52"/>
      <c r="RDH759" s="52"/>
      <c r="RDI759" s="52"/>
      <c r="RDJ759" s="52"/>
      <c r="RDK759" s="52"/>
      <c r="RDL759" s="52"/>
      <c r="RDM759" s="52"/>
      <c r="RDN759" s="52"/>
      <c r="RDO759" s="52"/>
      <c r="RDP759" s="52"/>
      <c r="RDQ759" s="52"/>
      <c r="RDR759" s="52"/>
      <c r="RDS759" s="52"/>
      <c r="RDT759" s="52"/>
      <c r="RDU759" s="52"/>
      <c r="RDV759" s="52"/>
      <c r="RDW759" s="52"/>
      <c r="RDX759" s="52"/>
      <c r="RDY759" s="52"/>
      <c r="RDZ759" s="52"/>
      <c r="REA759" s="52"/>
      <c r="REB759" s="52"/>
      <c r="REC759" s="52"/>
      <c r="RED759" s="52"/>
      <c r="REE759" s="52"/>
      <c r="REF759" s="52"/>
      <c r="REG759" s="52"/>
      <c r="REH759" s="52"/>
      <c r="REI759" s="52"/>
      <c r="REJ759" s="52"/>
      <c r="REK759" s="52"/>
      <c r="REL759" s="52"/>
      <c r="REM759" s="52"/>
      <c r="REN759" s="52"/>
      <c r="REO759" s="52"/>
      <c r="REP759" s="52"/>
      <c r="REQ759" s="52"/>
      <c r="RER759" s="52"/>
      <c r="RES759" s="52"/>
      <c r="RET759" s="52"/>
      <c r="REU759" s="52"/>
      <c r="REV759" s="52"/>
      <c r="REW759" s="52"/>
      <c r="REX759" s="52"/>
      <c r="REY759" s="52"/>
      <c r="REZ759" s="52"/>
      <c r="RFA759" s="52"/>
      <c r="RFB759" s="52"/>
      <c r="RFC759" s="52"/>
      <c r="RFD759" s="52"/>
      <c r="RFE759" s="52"/>
      <c r="RFF759" s="52"/>
      <c r="RFG759" s="52"/>
      <c r="RFH759" s="52"/>
      <c r="RFI759" s="52"/>
      <c r="RFJ759" s="52"/>
      <c r="RFK759" s="52"/>
      <c r="RFL759" s="52"/>
      <c r="RFM759" s="52"/>
      <c r="RFN759" s="52"/>
      <c r="RFO759" s="52"/>
      <c r="RFP759" s="52"/>
      <c r="RFQ759" s="52"/>
      <c r="RFR759" s="52"/>
      <c r="RFS759" s="52"/>
      <c r="RFT759" s="52"/>
      <c r="RFU759" s="52"/>
      <c r="RFV759" s="52"/>
      <c r="RFW759" s="52"/>
      <c r="RFX759" s="52"/>
      <c r="RFY759" s="52"/>
      <c r="RFZ759" s="52"/>
      <c r="RGA759" s="52"/>
      <c r="RGB759" s="52"/>
      <c r="RGC759" s="52"/>
      <c r="RGD759" s="52"/>
      <c r="RGE759" s="52"/>
      <c r="RGF759" s="52"/>
      <c r="RGG759" s="52"/>
      <c r="RGH759" s="52"/>
      <c r="RGI759" s="52"/>
      <c r="RGJ759" s="52"/>
      <c r="RGK759" s="52"/>
      <c r="RGL759" s="52"/>
      <c r="RGM759" s="52"/>
      <c r="RGN759" s="52"/>
      <c r="RGO759" s="52"/>
      <c r="RGP759" s="52"/>
      <c r="RGQ759" s="52"/>
      <c r="RGR759" s="52"/>
      <c r="RGS759" s="52"/>
      <c r="RGT759" s="52"/>
      <c r="RGU759" s="52"/>
      <c r="RGV759" s="52"/>
      <c r="RGW759" s="52"/>
      <c r="RGX759" s="52"/>
      <c r="RGY759" s="52"/>
      <c r="RGZ759" s="52"/>
      <c r="RHA759" s="52"/>
      <c r="RHB759" s="52"/>
      <c r="RHC759" s="52"/>
      <c r="RHD759" s="52"/>
      <c r="RHE759" s="52"/>
      <c r="RHF759" s="52"/>
      <c r="RHG759" s="52"/>
      <c r="RHH759" s="52"/>
      <c r="RHI759" s="52"/>
      <c r="RHJ759" s="52"/>
      <c r="RHK759" s="52"/>
      <c r="RHL759" s="52"/>
      <c r="RHM759" s="52"/>
      <c r="RHN759" s="52"/>
      <c r="RHO759" s="52"/>
      <c r="RHP759" s="52"/>
      <c r="RHQ759" s="52"/>
      <c r="RHR759" s="52"/>
      <c r="RHS759" s="52"/>
      <c r="RHT759" s="52"/>
      <c r="RHU759" s="52"/>
      <c r="RHV759" s="52"/>
      <c r="RHW759" s="52"/>
      <c r="RHX759" s="52"/>
      <c r="RHY759" s="52"/>
      <c r="RHZ759" s="52"/>
      <c r="RIA759" s="52"/>
      <c r="RIB759" s="52"/>
      <c r="RIC759" s="52"/>
      <c r="RID759" s="52"/>
      <c r="RIE759" s="52"/>
      <c r="RIF759" s="52"/>
      <c r="RIG759" s="52"/>
      <c r="RIH759" s="52"/>
      <c r="RII759" s="52"/>
      <c r="RIJ759" s="52"/>
      <c r="RIK759" s="52"/>
      <c r="RIL759" s="52"/>
      <c r="RIM759" s="52"/>
      <c r="RIN759" s="52"/>
      <c r="RIO759" s="52"/>
      <c r="RIP759" s="52"/>
      <c r="RIQ759" s="52"/>
      <c r="RIR759" s="52"/>
      <c r="RIS759" s="52"/>
      <c r="RIT759" s="52"/>
      <c r="RIU759" s="52"/>
      <c r="RIV759" s="52"/>
      <c r="RIW759" s="52"/>
      <c r="RIX759" s="52"/>
      <c r="RIY759" s="52"/>
      <c r="RIZ759" s="52"/>
      <c r="RJA759" s="52"/>
      <c r="RJB759" s="52"/>
      <c r="RJC759" s="52"/>
      <c r="RJD759" s="52"/>
      <c r="RJE759" s="52"/>
      <c r="RJF759" s="52"/>
      <c r="RJG759" s="52"/>
      <c r="RJH759" s="52"/>
      <c r="RJI759" s="52"/>
      <c r="RJJ759" s="52"/>
      <c r="RJK759" s="52"/>
      <c r="RJL759" s="52"/>
      <c r="RJM759" s="52"/>
      <c r="RJN759" s="52"/>
      <c r="RJO759" s="52"/>
      <c r="RJP759" s="52"/>
      <c r="RJQ759" s="52"/>
      <c r="RJR759" s="52"/>
      <c r="RJS759" s="52"/>
      <c r="RJT759" s="52"/>
      <c r="RJU759" s="52"/>
      <c r="RJV759" s="52"/>
      <c r="RJW759" s="52"/>
      <c r="RJX759" s="52"/>
      <c r="RJY759" s="52"/>
      <c r="RJZ759" s="52"/>
      <c r="RKA759" s="52"/>
      <c r="RKB759" s="52"/>
      <c r="RKC759" s="52"/>
      <c r="RKD759" s="52"/>
      <c r="RKE759" s="52"/>
      <c r="RKF759" s="52"/>
      <c r="RKG759" s="52"/>
      <c r="RKH759" s="52"/>
      <c r="RKI759" s="52"/>
      <c r="RKJ759" s="52"/>
      <c r="RKK759" s="52"/>
      <c r="RKL759" s="52"/>
      <c r="RKM759" s="52"/>
      <c r="RKN759" s="52"/>
      <c r="RKO759" s="52"/>
      <c r="RKP759" s="52"/>
      <c r="RKQ759" s="52"/>
      <c r="RKR759" s="52"/>
      <c r="RKS759" s="52"/>
      <c r="RKT759" s="52"/>
      <c r="RKU759" s="52"/>
      <c r="RKV759" s="52"/>
      <c r="RKW759" s="52"/>
      <c r="RKX759" s="52"/>
      <c r="RKY759" s="52"/>
      <c r="RKZ759" s="52"/>
      <c r="RLA759" s="52"/>
      <c r="RLB759" s="52"/>
      <c r="RLC759" s="52"/>
      <c r="RLD759" s="52"/>
      <c r="RLE759" s="52"/>
      <c r="RLF759" s="52"/>
      <c r="RLG759" s="52"/>
      <c r="RLH759" s="52"/>
      <c r="RLI759" s="52"/>
      <c r="RLJ759" s="52"/>
      <c r="RLK759" s="52"/>
      <c r="RLL759" s="52"/>
      <c r="RLM759" s="52"/>
      <c r="RLN759" s="52"/>
      <c r="RLO759" s="52"/>
      <c r="RLP759" s="52"/>
      <c r="RLQ759" s="52"/>
      <c r="RLR759" s="52"/>
      <c r="RLS759" s="52"/>
      <c r="RLT759" s="52"/>
      <c r="RLU759" s="52"/>
      <c r="RLV759" s="52"/>
      <c r="RLW759" s="52"/>
      <c r="RLX759" s="52"/>
      <c r="RLY759" s="52"/>
      <c r="RLZ759" s="52"/>
      <c r="RMA759" s="52"/>
      <c r="RMB759" s="52"/>
      <c r="RMC759" s="52"/>
      <c r="RMD759" s="52"/>
      <c r="RME759" s="52"/>
      <c r="RMF759" s="52"/>
      <c r="RMG759" s="52"/>
      <c r="RMH759" s="52"/>
      <c r="RMI759" s="52"/>
      <c r="RMJ759" s="52"/>
      <c r="RMK759" s="52"/>
      <c r="RML759" s="52"/>
      <c r="RMM759" s="52"/>
      <c r="RMN759" s="52"/>
      <c r="RMO759" s="52"/>
      <c r="RMP759" s="52"/>
      <c r="RMQ759" s="52"/>
      <c r="RMR759" s="52"/>
      <c r="RMS759" s="52"/>
      <c r="RMT759" s="52"/>
      <c r="RMU759" s="52"/>
      <c r="RMV759" s="52"/>
      <c r="RMW759" s="52"/>
      <c r="RMX759" s="52"/>
      <c r="RMY759" s="52"/>
      <c r="RMZ759" s="52"/>
      <c r="RNA759" s="52"/>
      <c r="RNB759" s="52"/>
      <c r="RNC759" s="52"/>
      <c r="RND759" s="52"/>
      <c r="RNE759" s="52"/>
      <c r="RNF759" s="52"/>
      <c r="RNG759" s="52"/>
      <c r="RNH759" s="52"/>
      <c r="RNI759" s="52"/>
      <c r="RNJ759" s="52"/>
      <c r="RNK759" s="52"/>
      <c r="RNL759" s="52"/>
      <c r="RNM759" s="52"/>
      <c r="RNN759" s="52"/>
      <c r="RNO759" s="52"/>
      <c r="RNP759" s="52"/>
      <c r="RNQ759" s="52"/>
      <c r="RNR759" s="52"/>
      <c r="RNS759" s="52"/>
      <c r="RNT759" s="52"/>
      <c r="RNU759" s="52"/>
      <c r="RNV759" s="52"/>
      <c r="RNW759" s="52"/>
      <c r="RNX759" s="52"/>
      <c r="RNY759" s="52"/>
      <c r="RNZ759" s="52"/>
      <c r="ROA759" s="52"/>
      <c r="ROB759" s="52"/>
      <c r="ROC759" s="52"/>
      <c r="ROD759" s="52"/>
      <c r="ROE759" s="52"/>
      <c r="ROF759" s="52"/>
      <c r="ROG759" s="52"/>
      <c r="ROH759" s="52"/>
      <c r="ROI759" s="52"/>
      <c r="ROJ759" s="52"/>
      <c r="ROK759" s="52"/>
      <c r="ROL759" s="52"/>
      <c r="ROM759" s="52"/>
      <c r="RON759" s="52"/>
      <c r="ROO759" s="52"/>
      <c r="ROP759" s="52"/>
      <c r="ROQ759" s="52"/>
      <c r="ROR759" s="52"/>
      <c r="ROS759" s="52"/>
      <c r="ROT759" s="52"/>
      <c r="ROU759" s="52"/>
      <c r="ROV759" s="52"/>
      <c r="ROW759" s="52"/>
      <c r="ROX759" s="52"/>
      <c r="ROY759" s="52"/>
      <c r="ROZ759" s="52"/>
      <c r="RPA759" s="52"/>
      <c r="RPB759" s="52"/>
      <c r="RPC759" s="52"/>
      <c r="RPD759" s="52"/>
      <c r="RPE759" s="52"/>
      <c r="RPF759" s="52"/>
      <c r="RPG759" s="52"/>
      <c r="RPH759" s="52"/>
      <c r="RPI759" s="52"/>
      <c r="RPJ759" s="52"/>
      <c r="RPK759" s="52"/>
      <c r="RPL759" s="52"/>
      <c r="RPM759" s="52"/>
      <c r="RPN759" s="52"/>
      <c r="RPO759" s="52"/>
      <c r="RPP759" s="52"/>
      <c r="RPQ759" s="52"/>
      <c r="RPR759" s="52"/>
      <c r="RPS759" s="52"/>
      <c r="RPT759" s="52"/>
      <c r="RPU759" s="52"/>
      <c r="RPV759" s="52"/>
      <c r="RPW759" s="52"/>
      <c r="RPX759" s="52"/>
      <c r="RPY759" s="52"/>
      <c r="RPZ759" s="52"/>
      <c r="RQA759" s="52"/>
      <c r="RQB759" s="52"/>
      <c r="RQC759" s="52"/>
      <c r="RQD759" s="52"/>
      <c r="RQE759" s="52"/>
      <c r="RQF759" s="52"/>
      <c r="RQG759" s="52"/>
      <c r="RQH759" s="52"/>
      <c r="RQI759" s="52"/>
      <c r="RQJ759" s="52"/>
      <c r="RQK759" s="52"/>
      <c r="RQL759" s="52"/>
      <c r="RQM759" s="52"/>
      <c r="RQN759" s="52"/>
      <c r="RQO759" s="52"/>
      <c r="RQP759" s="52"/>
      <c r="RQQ759" s="52"/>
      <c r="RQR759" s="52"/>
      <c r="RQS759" s="52"/>
      <c r="RQT759" s="52"/>
      <c r="RQU759" s="52"/>
      <c r="RQV759" s="52"/>
      <c r="RQW759" s="52"/>
      <c r="RQX759" s="52"/>
      <c r="RQY759" s="52"/>
      <c r="RQZ759" s="52"/>
      <c r="RRA759" s="52"/>
      <c r="RRB759" s="52"/>
      <c r="RRC759" s="52"/>
      <c r="RRD759" s="52"/>
      <c r="RRE759" s="52"/>
      <c r="RRF759" s="52"/>
      <c r="RRG759" s="52"/>
      <c r="RRH759" s="52"/>
      <c r="RRI759" s="52"/>
      <c r="RRJ759" s="52"/>
      <c r="RRK759" s="52"/>
      <c r="RRL759" s="52"/>
      <c r="RRM759" s="52"/>
      <c r="RRN759" s="52"/>
      <c r="RRO759" s="52"/>
      <c r="RRP759" s="52"/>
      <c r="RRQ759" s="52"/>
      <c r="RRR759" s="52"/>
      <c r="RRS759" s="52"/>
      <c r="RRT759" s="52"/>
      <c r="RRU759" s="52"/>
      <c r="RRV759" s="52"/>
      <c r="RRW759" s="52"/>
      <c r="RRX759" s="52"/>
      <c r="RRY759" s="52"/>
      <c r="RRZ759" s="52"/>
      <c r="RSA759" s="52"/>
      <c r="RSB759" s="52"/>
      <c r="RSC759" s="52"/>
      <c r="RSD759" s="52"/>
      <c r="RSE759" s="52"/>
      <c r="RSF759" s="52"/>
      <c r="RSG759" s="52"/>
      <c r="RSH759" s="52"/>
      <c r="RSI759" s="52"/>
      <c r="RSJ759" s="52"/>
      <c r="RSK759" s="52"/>
      <c r="RSL759" s="52"/>
      <c r="RSM759" s="52"/>
      <c r="RSN759" s="52"/>
      <c r="RSO759" s="52"/>
      <c r="RSP759" s="52"/>
      <c r="RSQ759" s="52"/>
      <c r="RSR759" s="52"/>
      <c r="RSS759" s="52"/>
      <c r="RST759" s="52"/>
      <c r="RSU759" s="52"/>
      <c r="RSV759" s="52"/>
      <c r="RSW759" s="52"/>
      <c r="RSX759" s="52"/>
      <c r="RSY759" s="52"/>
      <c r="RSZ759" s="52"/>
      <c r="RTA759" s="52"/>
      <c r="RTB759" s="52"/>
      <c r="RTC759" s="52"/>
      <c r="RTD759" s="52"/>
      <c r="RTE759" s="52"/>
      <c r="RTF759" s="52"/>
      <c r="RTG759" s="52"/>
      <c r="RTH759" s="52"/>
      <c r="RTI759" s="52"/>
      <c r="RTJ759" s="52"/>
      <c r="RTK759" s="52"/>
      <c r="RTL759" s="52"/>
      <c r="RTM759" s="52"/>
      <c r="RTN759" s="52"/>
      <c r="RTO759" s="52"/>
      <c r="RTP759" s="52"/>
      <c r="RTQ759" s="52"/>
      <c r="RTR759" s="52"/>
      <c r="RTS759" s="52"/>
      <c r="RTT759" s="52"/>
      <c r="RTU759" s="52"/>
      <c r="RTV759" s="52"/>
      <c r="RTW759" s="52"/>
      <c r="RTX759" s="52"/>
      <c r="RTY759" s="52"/>
      <c r="RTZ759" s="52"/>
      <c r="RUA759" s="52"/>
      <c r="RUB759" s="52"/>
      <c r="RUC759" s="52"/>
      <c r="RUD759" s="52"/>
      <c r="RUE759" s="52"/>
      <c r="RUF759" s="52"/>
      <c r="RUG759" s="52"/>
      <c r="RUH759" s="52"/>
      <c r="RUI759" s="52"/>
      <c r="RUJ759" s="52"/>
      <c r="RUK759" s="52"/>
      <c r="RUL759" s="52"/>
      <c r="RUM759" s="52"/>
      <c r="RUN759" s="52"/>
      <c r="RUO759" s="52"/>
      <c r="RUP759" s="52"/>
      <c r="RUQ759" s="52"/>
      <c r="RUR759" s="52"/>
      <c r="RUS759" s="52"/>
      <c r="RUT759" s="52"/>
      <c r="RUU759" s="52"/>
      <c r="RUV759" s="52"/>
      <c r="RUW759" s="52"/>
      <c r="RUX759" s="52"/>
      <c r="RUY759" s="52"/>
      <c r="RUZ759" s="52"/>
      <c r="RVA759" s="52"/>
      <c r="RVB759" s="52"/>
      <c r="RVC759" s="52"/>
      <c r="RVD759" s="52"/>
      <c r="RVE759" s="52"/>
      <c r="RVF759" s="52"/>
      <c r="RVG759" s="52"/>
      <c r="RVH759" s="52"/>
      <c r="RVI759" s="52"/>
      <c r="RVJ759" s="52"/>
      <c r="RVK759" s="52"/>
      <c r="RVL759" s="52"/>
      <c r="RVM759" s="52"/>
      <c r="RVN759" s="52"/>
      <c r="RVO759" s="52"/>
      <c r="RVP759" s="52"/>
      <c r="RVQ759" s="52"/>
      <c r="RVR759" s="52"/>
      <c r="RVS759" s="52"/>
      <c r="RVT759" s="52"/>
      <c r="RVU759" s="52"/>
      <c r="RVV759" s="52"/>
      <c r="RVW759" s="52"/>
      <c r="RVX759" s="52"/>
      <c r="RVY759" s="52"/>
      <c r="RVZ759" s="52"/>
      <c r="RWA759" s="52"/>
      <c r="RWB759" s="52"/>
      <c r="RWC759" s="52"/>
      <c r="RWD759" s="52"/>
      <c r="RWE759" s="52"/>
      <c r="RWF759" s="52"/>
      <c r="RWG759" s="52"/>
      <c r="RWH759" s="52"/>
      <c r="RWI759" s="52"/>
      <c r="RWJ759" s="52"/>
      <c r="RWK759" s="52"/>
      <c r="RWL759" s="52"/>
      <c r="RWM759" s="52"/>
      <c r="RWN759" s="52"/>
      <c r="RWO759" s="52"/>
      <c r="RWP759" s="52"/>
      <c r="RWQ759" s="52"/>
      <c r="RWR759" s="52"/>
      <c r="RWS759" s="52"/>
      <c r="RWT759" s="52"/>
      <c r="RWU759" s="52"/>
      <c r="RWV759" s="52"/>
      <c r="RWW759" s="52"/>
      <c r="RWX759" s="52"/>
      <c r="RWY759" s="52"/>
      <c r="RWZ759" s="52"/>
      <c r="RXA759" s="52"/>
      <c r="RXB759" s="52"/>
      <c r="RXC759" s="52"/>
      <c r="RXD759" s="52"/>
      <c r="RXE759" s="52"/>
      <c r="RXF759" s="52"/>
      <c r="RXG759" s="52"/>
      <c r="RXH759" s="52"/>
      <c r="RXI759" s="52"/>
      <c r="RXJ759" s="52"/>
      <c r="RXK759" s="52"/>
      <c r="RXL759" s="52"/>
      <c r="RXM759" s="52"/>
      <c r="RXN759" s="52"/>
      <c r="RXO759" s="52"/>
      <c r="RXP759" s="52"/>
      <c r="RXQ759" s="52"/>
      <c r="RXR759" s="52"/>
      <c r="RXS759" s="52"/>
      <c r="RXT759" s="52"/>
      <c r="RXU759" s="52"/>
      <c r="RXV759" s="52"/>
      <c r="RXW759" s="52"/>
      <c r="RXX759" s="52"/>
      <c r="RXY759" s="52"/>
      <c r="RXZ759" s="52"/>
      <c r="RYA759" s="52"/>
      <c r="RYB759" s="52"/>
      <c r="RYC759" s="52"/>
      <c r="RYD759" s="52"/>
      <c r="RYE759" s="52"/>
      <c r="RYF759" s="52"/>
      <c r="RYG759" s="52"/>
      <c r="RYH759" s="52"/>
      <c r="RYI759" s="52"/>
      <c r="RYJ759" s="52"/>
      <c r="RYK759" s="52"/>
      <c r="RYL759" s="52"/>
      <c r="RYM759" s="52"/>
      <c r="RYN759" s="52"/>
      <c r="RYO759" s="52"/>
      <c r="RYP759" s="52"/>
      <c r="RYQ759" s="52"/>
      <c r="RYR759" s="52"/>
      <c r="RYS759" s="52"/>
      <c r="RYT759" s="52"/>
      <c r="RYU759" s="52"/>
      <c r="RYV759" s="52"/>
      <c r="RYW759" s="52"/>
      <c r="RYX759" s="52"/>
      <c r="RYY759" s="52"/>
      <c r="RYZ759" s="52"/>
      <c r="RZA759" s="52"/>
      <c r="RZB759" s="52"/>
      <c r="RZC759" s="52"/>
      <c r="RZD759" s="52"/>
      <c r="RZE759" s="52"/>
      <c r="RZF759" s="52"/>
      <c r="RZG759" s="52"/>
      <c r="RZH759" s="52"/>
      <c r="RZI759" s="52"/>
      <c r="RZJ759" s="52"/>
      <c r="RZK759" s="52"/>
      <c r="RZL759" s="52"/>
      <c r="RZM759" s="52"/>
      <c r="RZN759" s="52"/>
      <c r="RZO759" s="52"/>
      <c r="RZP759" s="52"/>
      <c r="RZQ759" s="52"/>
      <c r="RZR759" s="52"/>
      <c r="RZS759" s="52"/>
      <c r="RZT759" s="52"/>
      <c r="RZU759" s="52"/>
      <c r="RZV759" s="52"/>
      <c r="RZW759" s="52"/>
      <c r="RZX759" s="52"/>
      <c r="RZY759" s="52"/>
      <c r="RZZ759" s="52"/>
      <c r="SAA759" s="52"/>
      <c r="SAB759" s="52"/>
      <c r="SAC759" s="52"/>
      <c r="SAD759" s="52"/>
      <c r="SAE759" s="52"/>
      <c r="SAF759" s="52"/>
      <c r="SAG759" s="52"/>
      <c r="SAH759" s="52"/>
      <c r="SAI759" s="52"/>
      <c r="SAJ759" s="52"/>
      <c r="SAK759" s="52"/>
      <c r="SAL759" s="52"/>
      <c r="SAM759" s="52"/>
      <c r="SAN759" s="52"/>
      <c r="SAO759" s="52"/>
      <c r="SAP759" s="52"/>
      <c r="SAQ759" s="52"/>
      <c r="SAR759" s="52"/>
      <c r="SAS759" s="52"/>
      <c r="SAT759" s="52"/>
      <c r="SAU759" s="52"/>
      <c r="SAV759" s="52"/>
      <c r="SAW759" s="52"/>
      <c r="SAX759" s="52"/>
      <c r="SAY759" s="52"/>
      <c r="SAZ759" s="52"/>
      <c r="SBA759" s="52"/>
      <c r="SBB759" s="52"/>
      <c r="SBC759" s="52"/>
      <c r="SBD759" s="52"/>
      <c r="SBE759" s="52"/>
      <c r="SBF759" s="52"/>
      <c r="SBG759" s="52"/>
      <c r="SBH759" s="52"/>
      <c r="SBI759" s="52"/>
      <c r="SBJ759" s="52"/>
      <c r="SBK759" s="52"/>
      <c r="SBL759" s="52"/>
      <c r="SBM759" s="52"/>
      <c r="SBN759" s="52"/>
      <c r="SBO759" s="52"/>
      <c r="SBP759" s="52"/>
      <c r="SBQ759" s="52"/>
      <c r="SBR759" s="52"/>
      <c r="SBS759" s="52"/>
      <c r="SBT759" s="52"/>
      <c r="SBU759" s="52"/>
      <c r="SBV759" s="52"/>
      <c r="SBW759" s="52"/>
      <c r="SBX759" s="52"/>
      <c r="SBY759" s="52"/>
      <c r="SBZ759" s="52"/>
      <c r="SCA759" s="52"/>
      <c r="SCB759" s="52"/>
      <c r="SCC759" s="52"/>
      <c r="SCD759" s="52"/>
      <c r="SCE759" s="52"/>
      <c r="SCF759" s="52"/>
      <c r="SCG759" s="52"/>
      <c r="SCH759" s="52"/>
      <c r="SCI759" s="52"/>
      <c r="SCJ759" s="52"/>
      <c r="SCK759" s="52"/>
      <c r="SCL759" s="52"/>
      <c r="SCM759" s="52"/>
      <c r="SCN759" s="52"/>
      <c r="SCO759" s="52"/>
      <c r="SCP759" s="52"/>
      <c r="SCQ759" s="52"/>
      <c r="SCR759" s="52"/>
      <c r="SCS759" s="52"/>
      <c r="SCT759" s="52"/>
      <c r="SCU759" s="52"/>
      <c r="SCV759" s="52"/>
      <c r="SCW759" s="52"/>
      <c r="SCX759" s="52"/>
      <c r="SCY759" s="52"/>
      <c r="SCZ759" s="52"/>
      <c r="SDA759" s="52"/>
      <c r="SDB759" s="52"/>
      <c r="SDC759" s="52"/>
      <c r="SDD759" s="52"/>
      <c r="SDE759" s="52"/>
      <c r="SDF759" s="52"/>
      <c r="SDG759" s="52"/>
      <c r="SDH759" s="52"/>
      <c r="SDI759" s="52"/>
      <c r="SDJ759" s="52"/>
      <c r="SDK759" s="52"/>
      <c r="SDL759" s="52"/>
      <c r="SDM759" s="52"/>
      <c r="SDN759" s="52"/>
      <c r="SDO759" s="52"/>
      <c r="SDP759" s="52"/>
      <c r="SDQ759" s="52"/>
      <c r="SDR759" s="52"/>
      <c r="SDS759" s="52"/>
      <c r="SDT759" s="52"/>
      <c r="SDU759" s="52"/>
      <c r="SDV759" s="52"/>
      <c r="SDW759" s="52"/>
      <c r="SDX759" s="52"/>
      <c r="SDY759" s="52"/>
      <c r="SDZ759" s="52"/>
      <c r="SEA759" s="52"/>
      <c r="SEB759" s="52"/>
      <c r="SEC759" s="52"/>
      <c r="SED759" s="52"/>
      <c r="SEE759" s="52"/>
      <c r="SEF759" s="52"/>
      <c r="SEG759" s="52"/>
      <c r="SEH759" s="52"/>
      <c r="SEI759" s="52"/>
      <c r="SEJ759" s="52"/>
      <c r="SEK759" s="52"/>
      <c r="SEL759" s="52"/>
      <c r="SEM759" s="52"/>
      <c r="SEN759" s="52"/>
      <c r="SEO759" s="52"/>
      <c r="SEP759" s="52"/>
      <c r="SEQ759" s="52"/>
      <c r="SER759" s="52"/>
      <c r="SES759" s="52"/>
      <c r="SET759" s="52"/>
      <c r="SEU759" s="52"/>
      <c r="SEV759" s="52"/>
      <c r="SEW759" s="52"/>
      <c r="SEX759" s="52"/>
      <c r="SEY759" s="52"/>
      <c r="SEZ759" s="52"/>
      <c r="SFA759" s="52"/>
      <c r="SFB759" s="52"/>
      <c r="SFC759" s="52"/>
      <c r="SFD759" s="52"/>
      <c r="SFE759" s="52"/>
      <c r="SFF759" s="52"/>
      <c r="SFG759" s="52"/>
      <c r="SFH759" s="52"/>
      <c r="SFI759" s="52"/>
      <c r="SFJ759" s="52"/>
      <c r="SFK759" s="52"/>
      <c r="SFL759" s="52"/>
      <c r="SFM759" s="52"/>
      <c r="SFN759" s="52"/>
      <c r="SFO759" s="52"/>
      <c r="SFP759" s="52"/>
      <c r="SFQ759" s="52"/>
      <c r="SFR759" s="52"/>
      <c r="SFS759" s="52"/>
      <c r="SFT759" s="52"/>
      <c r="SFU759" s="52"/>
      <c r="SFV759" s="52"/>
      <c r="SFW759" s="52"/>
      <c r="SFX759" s="52"/>
      <c r="SFY759" s="52"/>
      <c r="SFZ759" s="52"/>
      <c r="SGA759" s="52"/>
      <c r="SGB759" s="52"/>
      <c r="SGC759" s="52"/>
      <c r="SGD759" s="52"/>
      <c r="SGE759" s="52"/>
      <c r="SGF759" s="52"/>
      <c r="SGG759" s="52"/>
      <c r="SGH759" s="52"/>
      <c r="SGI759" s="52"/>
      <c r="SGJ759" s="52"/>
      <c r="SGK759" s="52"/>
      <c r="SGL759" s="52"/>
      <c r="SGM759" s="52"/>
      <c r="SGN759" s="52"/>
      <c r="SGO759" s="52"/>
      <c r="SGP759" s="52"/>
      <c r="SGQ759" s="52"/>
      <c r="SGR759" s="52"/>
      <c r="SGS759" s="52"/>
      <c r="SGT759" s="52"/>
      <c r="SGU759" s="52"/>
      <c r="SGV759" s="52"/>
      <c r="SGW759" s="52"/>
      <c r="SGX759" s="52"/>
      <c r="SGY759" s="52"/>
      <c r="SGZ759" s="52"/>
      <c r="SHA759" s="52"/>
      <c r="SHB759" s="52"/>
      <c r="SHC759" s="52"/>
      <c r="SHD759" s="52"/>
      <c r="SHE759" s="52"/>
      <c r="SHF759" s="52"/>
      <c r="SHG759" s="52"/>
      <c r="SHH759" s="52"/>
      <c r="SHI759" s="52"/>
      <c r="SHJ759" s="52"/>
      <c r="SHK759" s="52"/>
      <c r="SHL759" s="52"/>
      <c r="SHM759" s="52"/>
      <c r="SHN759" s="52"/>
      <c r="SHO759" s="52"/>
      <c r="SHP759" s="52"/>
      <c r="SHQ759" s="52"/>
      <c r="SHR759" s="52"/>
      <c r="SHS759" s="52"/>
      <c r="SHT759" s="52"/>
      <c r="SHU759" s="52"/>
      <c r="SHV759" s="52"/>
      <c r="SHW759" s="52"/>
      <c r="SHX759" s="52"/>
      <c r="SHY759" s="52"/>
      <c r="SHZ759" s="52"/>
      <c r="SIA759" s="52"/>
      <c r="SIB759" s="52"/>
      <c r="SIC759" s="52"/>
      <c r="SID759" s="52"/>
      <c r="SIE759" s="52"/>
      <c r="SIF759" s="52"/>
      <c r="SIG759" s="52"/>
      <c r="SIH759" s="52"/>
      <c r="SII759" s="52"/>
      <c r="SIJ759" s="52"/>
      <c r="SIK759" s="52"/>
      <c r="SIL759" s="52"/>
      <c r="SIM759" s="52"/>
      <c r="SIN759" s="52"/>
      <c r="SIO759" s="52"/>
      <c r="SIP759" s="52"/>
      <c r="SIQ759" s="52"/>
      <c r="SIR759" s="52"/>
      <c r="SIS759" s="52"/>
      <c r="SIT759" s="52"/>
      <c r="SIU759" s="52"/>
      <c r="SIV759" s="52"/>
      <c r="SIW759" s="52"/>
      <c r="SIX759" s="52"/>
      <c r="SIY759" s="52"/>
      <c r="SIZ759" s="52"/>
      <c r="SJA759" s="52"/>
      <c r="SJB759" s="52"/>
      <c r="SJC759" s="52"/>
      <c r="SJD759" s="52"/>
      <c r="SJE759" s="52"/>
      <c r="SJF759" s="52"/>
      <c r="SJG759" s="52"/>
      <c r="SJH759" s="52"/>
      <c r="SJI759" s="52"/>
      <c r="SJJ759" s="52"/>
      <c r="SJK759" s="52"/>
      <c r="SJL759" s="52"/>
      <c r="SJM759" s="52"/>
      <c r="SJN759" s="52"/>
      <c r="SJO759" s="52"/>
      <c r="SJP759" s="52"/>
      <c r="SJQ759" s="52"/>
      <c r="SJR759" s="52"/>
      <c r="SJS759" s="52"/>
      <c r="SJT759" s="52"/>
      <c r="SJU759" s="52"/>
      <c r="SJV759" s="52"/>
      <c r="SJW759" s="52"/>
      <c r="SJX759" s="52"/>
      <c r="SJY759" s="52"/>
      <c r="SJZ759" s="52"/>
      <c r="SKA759" s="52"/>
      <c r="SKB759" s="52"/>
      <c r="SKC759" s="52"/>
      <c r="SKD759" s="52"/>
      <c r="SKE759" s="52"/>
      <c r="SKF759" s="52"/>
      <c r="SKG759" s="52"/>
      <c r="SKH759" s="52"/>
      <c r="SKI759" s="52"/>
      <c r="SKJ759" s="52"/>
      <c r="SKK759" s="52"/>
      <c r="SKL759" s="52"/>
      <c r="SKM759" s="52"/>
      <c r="SKN759" s="52"/>
      <c r="SKO759" s="52"/>
      <c r="SKP759" s="52"/>
      <c r="SKQ759" s="52"/>
      <c r="SKR759" s="52"/>
      <c r="SKS759" s="52"/>
      <c r="SKT759" s="52"/>
      <c r="SKU759" s="52"/>
      <c r="SKV759" s="52"/>
      <c r="SKW759" s="52"/>
      <c r="SKX759" s="52"/>
      <c r="SKY759" s="52"/>
      <c r="SKZ759" s="52"/>
      <c r="SLA759" s="52"/>
      <c r="SLB759" s="52"/>
      <c r="SLC759" s="52"/>
      <c r="SLD759" s="52"/>
      <c r="SLE759" s="52"/>
      <c r="SLF759" s="52"/>
      <c r="SLG759" s="52"/>
      <c r="SLH759" s="52"/>
      <c r="SLI759" s="52"/>
      <c r="SLJ759" s="52"/>
      <c r="SLK759" s="52"/>
      <c r="SLL759" s="52"/>
      <c r="SLM759" s="52"/>
      <c r="SLN759" s="52"/>
      <c r="SLO759" s="52"/>
      <c r="SLP759" s="52"/>
      <c r="SLQ759" s="52"/>
      <c r="SLR759" s="52"/>
      <c r="SLS759" s="52"/>
      <c r="SLT759" s="52"/>
      <c r="SLU759" s="52"/>
      <c r="SLV759" s="52"/>
      <c r="SLW759" s="52"/>
      <c r="SLX759" s="52"/>
      <c r="SLY759" s="52"/>
      <c r="SLZ759" s="52"/>
      <c r="SMA759" s="52"/>
      <c r="SMB759" s="52"/>
      <c r="SMC759" s="52"/>
      <c r="SMD759" s="52"/>
      <c r="SME759" s="52"/>
      <c r="SMF759" s="52"/>
      <c r="SMG759" s="52"/>
      <c r="SMH759" s="52"/>
      <c r="SMI759" s="52"/>
      <c r="SMJ759" s="52"/>
      <c r="SMK759" s="52"/>
      <c r="SML759" s="52"/>
      <c r="SMM759" s="52"/>
      <c r="SMN759" s="52"/>
      <c r="SMO759" s="52"/>
      <c r="SMP759" s="52"/>
      <c r="SMQ759" s="52"/>
      <c r="SMR759" s="52"/>
      <c r="SMS759" s="52"/>
      <c r="SMT759" s="52"/>
      <c r="SMU759" s="52"/>
      <c r="SMV759" s="52"/>
      <c r="SMW759" s="52"/>
      <c r="SMX759" s="52"/>
      <c r="SMY759" s="52"/>
      <c r="SMZ759" s="52"/>
      <c r="SNA759" s="52"/>
      <c r="SNB759" s="52"/>
      <c r="SNC759" s="52"/>
      <c r="SND759" s="52"/>
      <c r="SNE759" s="52"/>
      <c r="SNF759" s="52"/>
      <c r="SNG759" s="52"/>
      <c r="SNH759" s="52"/>
      <c r="SNI759" s="52"/>
      <c r="SNJ759" s="52"/>
      <c r="SNK759" s="52"/>
      <c r="SNL759" s="52"/>
      <c r="SNM759" s="52"/>
      <c r="SNN759" s="52"/>
      <c r="SNO759" s="52"/>
      <c r="SNP759" s="52"/>
      <c r="SNQ759" s="52"/>
      <c r="SNR759" s="52"/>
      <c r="SNS759" s="52"/>
      <c r="SNT759" s="52"/>
      <c r="SNU759" s="52"/>
      <c r="SNV759" s="52"/>
      <c r="SNW759" s="52"/>
      <c r="SNX759" s="52"/>
      <c r="SNY759" s="52"/>
      <c r="SNZ759" s="52"/>
      <c r="SOA759" s="52"/>
      <c r="SOB759" s="52"/>
      <c r="SOC759" s="52"/>
      <c r="SOD759" s="52"/>
      <c r="SOE759" s="52"/>
      <c r="SOF759" s="52"/>
      <c r="SOG759" s="52"/>
      <c r="SOH759" s="52"/>
      <c r="SOI759" s="52"/>
      <c r="SOJ759" s="52"/>
      <c r="SOK759" s="52"/>
      <c r="SOL759" s="52"/>
      <c r="SOM759" s="52"/>
      <c r="SON759" s="52"/>
      <c r="SOO759" s="52"/>
      <c r="SOP759" s="52"/>
      <c r="SOQ759" s="52"/>
      <c r="SOR759" s="52"/>
      <c r="SOS759" s="52"/>
      <c r="SOT759" s="52"/>
      <c r="SOU759" s="52"/>
      <c r="SOV759" s="52"/>
      <c r="SOW759" s="52"/>
      <c r="SOX759" s="52"/>
      <c r="SOY759" s="52"/>
      <c r="SOZ759" s="52"/>
      <c r="SPA759" s="52"/>
      <c r="SPB759" s="52"/>
      <c r="SPC759" s="52"/>
      <c r="SPD759" s="52"/>
      <c r="SPE759" s="52"/>
      <c r="SPF759" s="52"/>
      <c r="SPG759" s="52"/>
      <c r="SPH759" s="52"/>
      <c r="SPI759" s="52"/>
      <c r="SPJ759" s="52"/>
      <c r="SPK759" s="52"/>
      <c r="SPL759" s="52"/>
      <c r="SPM759" s="52"/>
      <c r="SPN759" s="52"/>
      <c r="SPO759" s="52"/>
      <c r="SPP759" s="52"/>
      <c r="SPQ759" s="52"/>
      <c r="SPR759" s="52"/>
      <c r="SPS759" s="52"/>
      <c r="SPT759" s="52"/>
      <c r="SPU759" s="52"/>
      <c r="SPV759" s="52"/>
      <c r="SPW759" s="52"/>
      <c r="SPX759" s="52"/>
      <c r="SPY759" s="52"/>
      <c r="SPZ759" s="52"/>
      <c r="SQA759" s="52"/>
      <c r="SQB759" s="52"/>
      <c r="SQC759" s="52"/>
      <c r="SQD759" s="52"/>
      <c r="SQE759" s="52"/>
      <c r="SQF759" s="52"/>
      <c r="SQG759" s="52"/>
      <c r="SQH759" s="52"/>
      <c r="SQI759" s="52"/>
      <c r="SQJ759" s="52"/>
      <c r="SQK759" s="52"/>
      <c r="SQL759" s="52"/>
      <c r="SQM759" s="52"/>
      <c r="SQN759" s="52"/>
      <c r="SQO759" s="52"/>
      <c r="SQP759" s="52"/>
      <c r="SQQ759" s="52"/>
      <c r="SQR759" s="52"/>
      <c r="SQS759" s="52"/>
      <c r="SQT759" s="52"/>
      <c r="SQU759" s="52"/>
      <c r="SQV759" s="52"/>
      <c r="SQW759" s="52"/>
      <c r="SQX759" s="52"/>
      <c r="SQY759" s="52"/>
      <c r="SQZ759" s="52"/>
      <c r="SRA759" s="52"/>
      <c r="SRB759" s="52"/>
      <c r="SRC759" s="52"/>
      <c r="SRD759" s="52"/>
      <c r="SRE759" s="52"/>
      <c r="SRF759" s="52"/>
      <c r="SRG759" s="52"/>
      <c r="SRH759" s="52"/>
      <c r="SRI759" s="52"/>
      <c r="SRJ759" s="52"/>
      <c r="SRK759" s="52"/>
      <c r="SRL759" s="52"/>
      <c r="SRM759" s="52"/>
      <c r="SRN759" s="52"/>
      <c r="SRO759" s="52"/>
      <c r="SRP759" s="52"/>
      <c r="SRQ759" s="52"/>
      <c r="SRR759" s="52"/>
      <c r="SRS759" s="52"/>
      <c r="SRT759" s="52"/>
      <c r="SRU759" s="52"/>
      <c r="SRV759" s="52"/>
      <c r="SRW759" s="52"/>
      <c r="SRX759" s="52"/>
      <c r="SRY759" s="52"/>
      <c r="SRZ759" s="52"/>
      <c r="SSA759" s="52"/>
      <c r="SSB759" s="52"/>
      <c r="SSC759" s="52"/>
      <c r="SSD759" s="52"/>
      <c r="SSE759" s="52"/>
      <c r="SSF759" s="52"/>
      <c r="SSG759" s="52"/>
      <c r="SSH759" s="52"/>
      <c r="SSI759" s="52"/>
      <c r="SSJ759" s="52"/>
      <c r="SSK759" s="52"/>
      <c r="SSL759" s="52"/>
      <c r="SSM759" s="52"/>
      <c r="SSN759" s="52"/>
      <c r="SSO759" s="52"/>
      <c r="SSP759" s="52"/>
      <c r="SSQ759" s="52"/>
      <c r="SSR759" s="52"/>
      <c r="SSS759" s="52"/>
      <c r="SST759" s="52"/>
      <c r="SSU759" s="52"/>
      <c r="SSV759" s="52"/>
      <c r="SSW759" s="52"/>
      <c r="SSX759" s="52"/>
      <c r="SSY759" s="52"/>
      <c r="SSZ759" s="52"/>
      <c r="STA759" s="52"/>
      <c r="STB759" s="52"/>
      <c r="STC759" s="52"/>
      <c r="STD759" s="52"/>
      <c r="STE759" s="52"/>
      <c r="STF759" s="52"/>
      <c r="STG759" s="52"/>
      <c r="STH759" s="52"/>
      <c r="STI759" s="52"/>
      <c r="STJ759" s="52"/>
      <c r="STK759" s="52"/>
      <c r="STL759" s="52"/>
      <c r="STM759" s="52"/>
      <c r="STN759" s="52"/>
      <c r="STO759" s="52"/>
      <c r="STP759" s="52"/>
      <c r="STQ759" s="52"/>
      <c r="STR759" s="52"/>
      <c r="STS759" s="52"/>
      <c r="STT759" s="52"/>
      <c r="STU759" s="52"/>
      <c r="STV759" s="52"/>
      <c r="STW759" s="52"/>
      <c r="STX759" s="52"/>
      <c r="STY759" s="52"/>
      <c r="STZ759" s="52"/>
      <c r="SUA759" s="52"/>
      <c r="SUB759" s="52"/>
      <c r="SUC759" s="52"/>
      <c r="SUD759" s="52"/>
      <c r="SUE759" s="52"/>
      <c r="SUF759" s="52"/>
      <c r="SUG759" s="52"/>
      <c r="SUH759" s="52"/>
      <c r="SUI759" s="52"/>
      <c r="SUJ759" s="52"/>
      <c r="SUK759" s="52"/>
      <c r="SUL759" s="52"/>
      <c r="SUM759" s="52"/>
      <c r="SUN759" s="52"/>
      <c r="SUO759" s="52"/>
      <c r="SUP759" s="52"/>
      <c r="SUQ759" s="52"/>
      <c r="SUR759" s="52"/>
      <c r="SUS759" s="52"/>
      <c r="SUT759" s="52"/>
      <c r="SUU759" s="52"/>
      <c r="SUV759" s="52"/>
      <c r="SUW759" s="52"/>
      <c r="SUX759" s="52"/>
      <c r="SUY759" s="52"/>
      <c r="SUZ759" s="52"/>
      <c r="SVA759" s="52"/>
      <c r="SVB759" s="52"/>
      <c r="SVC759" s="52"/>
      <c r="SVD759" s="52"/>
      <c r="SVE759" s="52"/>
      <c r="SVF759" s="52"/>
      <c r="SVG759" s="52"/>
      <c r="SVH759" s="52"/>
      <c r="SVI759" s="52"/>
      <c r="SVJ759" s="52"/>
      <c r="SVK759" s="52"/>
      <c r="SVL759" s="52"/>
      <c r="SVM759" s="52"/>
      <c r="SVN759" s="52"/>
      <c r="SVO759" s="52"/>
      <c r="SVP759" s="52"/>
      <c r="SVQ759" s="52"/>
      <c r="SVR759" s="52"/>
      <c r="SVS759" s="52"/>
      <c r="SVT759" s="52"/>
      <c r="SVU759" s="52"/>
      <c r="SVV759" s="52"/>
      <c r="SVW759" s="52"/>
      <c r="SVX759" s="52"/>
      <c r="SVY759" s="52"/>
      <c r="SVZ759" s="52"/>
      <c r="SWA759" s="52"/>
      <c r="SWB759" s="52"/>
      <c r="SWC759" s="52"/>
      <c r="SWD759" s="52"/>
      <c r="SWE759" s="52"/>
      <c r="SWF759" s="52"/>
      <c r="SWG759" s="52"/>
      <c r="SWH759" s="52"/>
      <c r="SWI759" s="52"/>
      <c r="SWJ759" s="52"/>
      <c r="SWK759" s="52"/>
      <c r="SWL759" s="52"/>
      <c r="SWM759" s="52"/>
      <c r="SWN759" s="52"/>
      <c r="SWO759" s="52"/>
      <c r="SWP759" s="52"/>
      <c r="SWQ759" s="52"/>
      <c r="SWR759" s="52"/>
      <c r="SWS759" s="52"/>
      <c r="SWT759" s="52"/>
      <c r="SWU759" s="52"/>
      <c r="SWV759" s="52"/>
      <c r="SWW759" s="52"/>
      <c r="SWX759" s="52"/>
      <c r="SWY759" s="52"/>
      <c r="SWZ759" s="52"/>
      <c r="SXA759" s="52"/>
      <c r="SXB759" s="52"/>
      <c r="SXC759" s="52"/>
      <c r="SXD759" s="52"/>
      <c r="SXE759" s="52"/>
      <c r="SXF759" s="52"/>
      <c r="SXG759" s="52"/>
      <c r="SXH759" s="52"/>
      <c r="SXI759" s="52"/>
      <c r="SXJ759" s="52"/>
      <c r="SXK759" s="52"/>
      <c r="SXL759" s="52"/>
      <c r="SXM759" s="52"/>
      <c r="SXN759" s="52"/>
      <c r="SXO759" s="52"/>
      <c r="SXP759" s="52"/>
      <c r="SXQ759" s="52"/>
      <c r="SXR759" s="52"/>
      <c r="SXS759" s="52"/>
      <c r="SXT759" s="52"/>
      <c r="SXU759" s="52"/>
      <c r="SXV759" s="52"/>
      <c r="SXW759" s="52"/>
      <c r="SXX759" s="52"/>
      <c r="SXY759" s="52"/>
      <c r="SXZ759" s="52"/>
      <c r="SYA759" s="52"/>
      <c r="SYB759" s="52"/>
      <c r="SYC759" s="52"/>
      <c r="SYD759" s="52"/>
      <c r="SYE759" s="52"/>
      <c r="SYF759" s="52"/>
      <c r="SYG759" s="52"/>
      <c r="SYH759" s="52"/>
      <c r="SYI759" s="52"/>
      <c r="SYJ759" s="52"/>
      <c r="SYK759" s="52"/>
      <c r="SYL759" s="52"/>
      <c r="SYM759" s="52"/>
      <c r="SYN759" s="52"/>
      <c r="SYO759" s="52"/>
      <c r="SYP759" s="52"/>
      <c r="SYQ759" s="52"/>
      <c r="SYR759" s="52"/>
      <c r="SYS759" s="52"/>
      <c r="SYT759" s="52"/>
      <c r="SYU759" s="52"/>
      <c r="SYV759" s="52"/>
      <c r="SYW759" s="52"/>
      <c r="SYX759" s="52"/>
      <c r="SYY759" s="52"/>
      <c r="SYZ759" s="52"/>
      <c r="SZA759" s="52"/>
      <c r="SZB759" s="52"/>
      <c r="SZC759" s="52"/>
      <c r="SZD759" s="52"/>
      <c r="SZE759" s="52"/>
      <c r="SZF759" s="52"/>
      <c r="SZG759" s="52"/>
      <c r="SZH759" s="52"/>
      <c r="SZI759" s="52"/>
      <c r="SZJ759" s="52"/>
      <c r="SZK759" s="52"/>
      <c r="SZL759" s="52"/>
      <c r="SZM759" s="52"/>
      <c r="SZN759" s="52"/>
      <c r="SZO759" s="52"/>
      <c r="SZP759" s="52"/>
      <c r="SZQ759" s="52"/>
      <c r="SZR759" s="52"/>
      <c r="SZS759" s="52"/>
      <c r="SZT759" s="52"/>
      <c r="SZU759" s="52"/>
      <c r="SZV759" s="52"/>
      <c r="SZW759" s="52"/>
      <c r="SZX759" s="52"/>
      <c r="SZY759" s="52"/>
      <c r="SZZ759" s="52"/>
      <c r="TAA759" s="52"/>
      <c r="TAB759" s="52"/>
      <c r="TAC759" s="52"/>
      <c r="TAD759" s="52"/>
      <c r="TAE759" s="52"/>
      <c r="TAF759" s="52"/>
      <c r="TAG759" s="52"/>
      <c r="TAH759" s="52"/>
      <c r="TAI759" s="52"/>
      <c r="TAJ759" s="52"/>
      <c r="TAK759" s="52"/>
      <c r="TAL759" s="52"/>
      <c r="TAM759" s="52"/>
      <c r="TAN759" s="52"/>
      <c r="TAO759" s="52"/>
      <c r="TAP759" s="52"/>
      <c r="TAQ759" s="52"/>
      <c r="TAR759" s="52"/>
      <c r="TAS759" s="52"/>
      <c r="TAT759" s="52"/>
      <c r="TAU759" s="52"/>
      <c r="TAV759" s="52"/>
      <c r="TAW759" s="52"/>
      <c r="TAX759" s="52"/>
      <c r="TAY759" s="52"/>
      <c r="TAZ759" s="52"/>
      <c r="TBA759" s="52"/>
      <c r="TBB759" s="52"/>
      <c r="TBC759" s="52"/>
      <c r="TBD759" s="52"/>
      <c r="TBE759" s="52"/>
      <c r="TBF759" s="52"/>
      <c r="TBG759" s="52"/>
      <c r="TBH759" s="52"/>
      <c r="TBI759" s="52"/>
      <c r="TBJ759" s="52"/>
      <c r="TBK759" s="52"/>
      <c r="TBL759" s="52"/>
      <c r="TBM759" s="52"/>
      <c r="TBN759" s="52"/>
      <c r="TBO759" s="52"/>
      <c r="TBP759" s="52"/>
      <c r="TBQ759" s="52"/>
      <c r="TBR759" s="52"/>
      <c r="TBS759" s="52"/>
      <c r="TBT759" s="52"/>
      <c r="TBU759" s="52"/>
      <c r="TBV759" s="52"/>
      <c r="TBW759" s="52"/>
      <c r="TBX759" s="52"/>
      <c r="TBY759" s="52"/>
      <c r="TBZ759" s="52"/>
      <c r="TCA759" s="52"/>
      <c r="TCB759" s="52"/>
      <c r="TCC759" s="52"/>
      <c r="TCD759" s="52"/>
      <c r="TCE759" s="52"/>
      <c r="TCF759" s="52"/>
      <c r="TCG759" s="52"/>
      <c r="TCH759" s="52"/>
      <c r="TCI759" s="52"/>
      <c r="TCJ759" s="52"/>
      <c r="TCK759" s="52"/>
      <c r="TCL759" s="52"/>
      <c r="TCM759" s="52"/>
      <c r="TCN759" s="52"/>
      <c r="TCO759" s="52"/>
      <c r="TCP759" s="52"/>
      <c r="TCQ759" s="52"/>
      <c r="TCR759" s="52"/>
      <c r="TCS759" s="52"/>
      <c r="TCT759" s="52"/>
      <c r="TCU759" s="52"/>
      <c r="TCV759" s="52"/>
      <c r="TCW759" s="52"/>
      <c r="TCX759" s="52"/>
      <c r="TCY759" s="52"/>
      <c r="TCZ759" s="52"/>
      <c r="TDA759" s="52"/>
      <c r="TDB759" s="52"/>
      <c r="TDC759" s="52"/>
      <c r="TDD759" s="52"/>
      <c r="TDE759" s="52"/>
      <c r="TDF759" s="52"/>
      <c r="TDG759" s="52"/>
      <c r="TDH759" s="52"/>
      <c r="TDI759" s="52"/>
      <c r="TDJ759" s="52"/>
      <c r="TDK759" s="52"/>
      <c r="TDL759" s="52"/>
      <c r="TDM759" s="52"/>
      <c r="TDN759" s="52"/>
      <c r="TDO759" s="52"/>
      <c r="TDP759" s="52"/>
      <c r="TDQ759" s="52"/>
      <c r="TDR759" s="52"/>
      <c r="TDS759" s="52"/>
      <c r="TDT759" s="52"/>
      <c r="TDU759" s="52"/>
      <c r="TDV759" s="52"/>
      <c r="TDW759" s="52"/>
      <c r="TDX759" s="52"/>
      <c r="TDY759" s="52"/>
      <c r="TDZ759" s="52"/>
      <c r="TEA759" s="52"/>
      <c r="TEB759" s="52"/>
      <c r="TEC759" s="52"/>
      <c r="TED759" s="52"/>
      <c r="TEE759" s="52"/>
      <c r="TEF759" s="52"/>
      <c r="TEG759" s="52"/>
      <c r="TEH759" s="52"/>
      <c r="TEI759" s="52"/>
      <c r="TEJ759" s="52"/>
      <c r="TEK759" s="52"/>
      <c r="TEL759" s="52"/>
      <c r="TEM759" s="52"/>
      <c r="TEN759" s="52"/>
      <c r="TEO759" s="52"/>
      <c r="TEP759" s="52"/>
      <c r="TEQ759" s="52"/>
      <c r="TER759" s="52"/>
      <c r="TES759" s="52"/>
      <c r="TET759" s="52"/>
      <c r="TEU759" s="52"/>
      <c r="TEV759" s="52"/>
      <c r="TEW759" s="52"/>
      <c r="TEX759" s="52"/>
      <c r="TEY759" s="52"/>
      <c r="TEZ759" s="52"/>
      <c r="TFA759" s="52"/>
      <c r="TFB759" s="52"/>
      <c r="TFC759" s="52"/>
      <c r="TFD759" s="52"/>
      <c r="TFE759" s="52"/>
      <c r="TFF759" s="52"/>
      <c r="TFG759" s="52"/>
      <c r="TFH759" s="52"/>
      <c r="TFI759" s="52"/>
      <c r="TFJ759" s="52"/>
      <c r="TFK759" s="52"/>
      <c r="TFL759" s="52"/>
      <c r="TFM759" s="52"/>
      <c r="TFN759" s="52"/>
      <c r="TFO759" s="52"/>
      <c r="TFP759" s="52"/>
      <c r="TFQ759" s="52"/>
      <c r="TFR759" s="52"/>
      <c r="TFS759" s="52"/>
      <c r="TFT759" s="52"/>
      <c r="TFU759" s="52"/>
      <c r="TFV759" s="52"/>
      <c r="TFW759" s="52"/>
      <c r="TFX759" s="52"/>
      <c r="TFY759" s="52"/>
      <c r="TFZ759" s="52"/>
      <c r="TGA759" s="52"/>
      <c r="TGB759" s="52"/>
      <c r="TGC759" s="52"/>
      <c r="TGD759" s="52"/>
      <c r="TGE759" s="52"/>
      <c r="TGF759" s="52"/>
      <c r="TGG759" s="52"/>
      <c r="TGH759" s="52"/>
      <c r="TGI759" s="52"/>
      <c r="TGJ759" s="52"/>
      <c r="TGK759" s="52"/>
      <c r="TGL759" s="52"/>
      <c r="TGM759" s="52"/>
      <c r="TGN759" s="52"/>
      <c r="TGO759" s="52"/>
      <c r="TGP759" s="52"/>
      <c r="TGQ759" s="52"/>
      <c r="TGR759" s="52"/>
      <c r="TGS759" s="52"/>
      <c r="TGT759" s="52"/>
      <c r="TGU759" s="52"/>
      <c r="TGV759" s="52"/>
      <c r="TGW759" s="52"/>
      <c r="TGX759" s="52"/>
      <c r="TGY759" s="52"/>
      <c r="TGZ759" s="52"/>
      <c r="THA759" s="52"/>
      <c r="THB759" s="52"/>
      <c r="THC759" s="52"/>
      <c r="THD759" s="52"/>
      <c r="THE759" s="52"/>
      <c r="THF759" s="52"/>
      <c r="THG759" s="52"/>
      <c r="THH759" s="52"/>
      <c r="THI759" s="52"/>
      <c r="THJ759" s="52"/>
      <c r="THK759" s="52"/>
      <c r="THL759" s="52"/>
      <c r="THM759" s="52"/>
      <c r="THN759" s="52"/>
      <c r="THO759" s="52"/>
      <c r="THP759" s="52"/>
      <c r="THQ759" s="52"/>
      <c r="THR759" s="52"/>
      <c r="THS759" s="52"/>
      <c r="THT759" s="52"/>
      <c r="THU759" s="52"/>
      <c r="THV759" s="52"/>
      <c r="THW759" s="52"/>
      <c r="THX759" s="52"/>
      <c r="THY759" s="52"/>
      <c r="THZ759" s="52"/>
      <c r="TIA759" s="52"/>
      <c r="TIB759" s="52"/>
      <c r="TIC759" s="52"/>
      <c r="TID759" s="52"/>
      <c r="TIE759" s="52"/>
      <c r="TIF759" s="52"/>
      <c r="TIG759" s="52"/>
      <c r="TIH759" s="52"/>
      <c r="TII759" s="52"/>
      <c r="TIJ759" s="52"/>
      <c r="TIK759" s="52"/>
      <c r="TIL759" s="52"/>
      <c r="TIM759" s="52"/>
      <c r="TIN759" s="52"/>
      <c r="TIO759" s="52"/>
      <c r="TIP759" s="52"/>
      <c r="TIQ759" s="52"/>
      <c r="TIR759" s="52"/>
      <c r="TIS759" s="52"/>
      <c r="TIT759" s="52"/>
      <c r="TIU759" s="52"/>
      <c r="TIV759" s="52"/>
      <c r="TIW759" s="52"/>
      <c r="TIX759" s="52"/>
      <c r="TIY759" s="52"/>
      <c r="TIZ759" s="52"/>
      <c r="TJA759" s="52"/>
      <c r="TJB759" s="52"/>
      <c r="TJC759" s="52"/>
      <c r="TJD759" s="52"/>
      <c r="TJE759" s="52"/>
      <c r="TJF759" s="52"/>
      <c r="TJG759" s="52"/>
      <c r="TJH759" s="52"/>
      <c r="TJI759" s="52"/>
      <c r="TJJ759" s="52"/>
      <c r="TJK759" s="52"/>
      <c r="TJL759" s="52"/>
      <c r="TJM759" s="52"/>
      <c r="TJN759" s="52"/>
      <c r="TJO759" s="52"/>
      <c r="TJP759" s="52"/>
      <c r="TJQ759" s="52"/>
      <c r="TJR759" s="52"/>
      <c r="TJS759" s="52"/>
      <c r="TJT759" s="52"/>
      <c r="TJU759" s="52"/>
      <c r="TJV759" s="52"/>
      <c r="TJW759" s="52"/>
      <c r="TJX759" s="52"/>
      <c r="TJY759" s="52"/>
      <c r="TJZ759" s="52"/>
      <c r="TKA759" s="52"/>
      <c r="TKB759" s="52"/>
      <c r="TKC759" s="52"/>
      <c r="TKD759" s="52"/>
      <c r="TKE759" s="52"/>
      <c r="TKF759" s="52"/>
      <c r="TKG759" s="52"/>
      <c r="TKH759" s="52"/>
      <c r="TKI759" s="52"/>
      <c r="TKJ759" s="52"/>
      <c r="TKK759" s="52"/>
      <c r="TKL759" s="52"/>
      <c r="TKM759" s="52"/>
      <c r="TKN759" s="52"/>
      <c r="TKO759" s="52"/>
      <c r="TKP759" s="52"/>
      <c r="TKQ759" s="52"/>
      <c r="TKR759" s="52"/>
      <c r="TKS759" s="52"/>
      <c r="TKT759" s="52"/>
      <c r="TKU759" s="52"/>
      <c r="TKV759" s="52"/>
      <c r="TKW759" s="52"/>
      <c r="TKX759" s="52"/>
      <c r="TKY759" s="52"/>
      <c r="TKZ759" s="52"/>
      <c r="TLA759" s="52"/>
      <c r="TLB759" s="52"/>
      <c r="TLC759" s="52"/>
      <c r="TLD759" s="52"/>
      <c r="TLE759" s="52"/>
      <c r="TLF759" s="52"/>
      <c r="TLG759" s="52"/>
      <c r="TLH759" s="52"/>
      <c r="TLI759" s="52"/>
      <c r="TLJ759" s="52"/>
      <c r="TLK759" s="52"/>
      <c r="TLL759" s="52"/>
      <c r="TLM759" s="52"/>
      <c r="TLN759" s="52"/>
      <c r="TLO759" s="52"/>
      <c r="TLP759" s="52"/>
      <c r="TLQ759" s="52"/>
      <c r="TLR759" s="52"/>
      <c r="TLS759" s="52"/>
      <c r="TLT759" s="52"/>
      <c r="TLU759" s="52"/>
      <c r="TLV759" s="52"/>
      <c r="TLW759" s="52"/>
      <c r="TLX759" s="52"/>
      <c r="TLY759" s="52"/>
      <c r="TLZ759" s="52"/>
      <c r="TMA759" s="52"/>
      <c r="TMB759" s="52"/>
      <c r="TMC759" s="52"/>
      <c r="TMD759" s="52"/>
      <c r="TME759" s="52"/>
      <c r="TMF759" s="52"/>
      <c r="TMG759" s="52"/>
      <c r="TMH759" s="52"/>
      <c r="TMI759" s="52"/>
      <c r="TMJ759" s="52"/>
      <c r="TMK759" s="52"/>
      <c r="TML759" s="52"/>
      <c r="TMM759" s="52"/>
      <c r="TMN759" s="52"/>
      <c r="TMO759" s="52"/>
      <c r="TMP759" s="52"/>
      <c r="TMQ759" s="52"/>
      <c r="TMR759" s="52"/>
      <c r="TMS759" s="52"/>
      <c r="TMT759" s="52"/>
      <c r="TMU759" s="52"/>
      <c r="TMV759" s="52"/>
      <c r="TMW759" s="52"/>
      <c r="TMX759" s="52"/>
      <c r="TMY759" s="52"/>
      <c r="TMZ759" s="52"/>
      <c r="TNA759" s="52"/>
      <c r="TNB759" s="52"/>
      <c r="TNC759" s="52"/>
      <c r="TND759" s="52"/>
      <c r="TNE759" s="52"/>
      <c r="TNF759" s="52"/>
      <c r="TNG759" s="52"/>
      <c r="TNH759" s="52"/>
      <c r="TNI759" s="52"/>
      <c r="TNJ759" s="52"/>
      <c r="TNK759" s="52"/>
      <c r="TNL759" s="52"/>
      <c r="TNM759" s="52"/>
      <c r="TNN759" s="52"/>
      <c r="TNO759" s="52"/>
      <c r="TNP759" s="52"/>
      <c r="TNQ759" s="52"/>
      <c r="TNR759" s="52"/>
      <c r="TNS759" s="52"/>
      <c r="TNT759" s="52"/>
      <c r="TNU759" s="52"/>
      <c r="TNV759" s="52"/>
      <c r="TNW759" s="52"/>
      <c r="TNX759" s="52"/>
      <c r="TNY759" s="52"/>
      <c r="TNZ759" s="52"/>
      <c r="TOA759" s="52"/>
      <c r="TOB759" s="52"/>
      <c r="TOC759" s="52"/>
      <c r="TOD759" s="52"/>
      <c r="TOE759" s="52"/>
      <c r="TOF759" s="52"/>
      <c r="TOG759" s="52"/>
      <c r="TOH759" s="52"/>
      <c r="TOI759" s="52"/>
      <c r="TOJ759" s="52"/>
      <c r="TOK759" s="52"/>
      <c r="TOL759" s="52"/>
      <c r="TOM759" s="52"/>
      <c r="TON759" s="52"/>
      <c r="TOO759" s="52"/>
      <c r="TOP759" s="52"/>
      <c r="TOQ759" s="52"/>
      <c r="TOR759" s="52"/>
      <c r="TOS759" s="52"/>
      <c r="TOT759" s="52"/>
      <c r="TOU759" s="52"/>
      <c r="TOV759" s="52"/>
      <c r="TOW759" s="52"/>
      <c r="TOX759" s="52"/>
      <c r="TOY759" s="52"/>
      <c r="TOZ759" s="52"/>
      <c r="TPA759" s="52"/>
      <c r="TPB759" s="52"/>
      <c r="TPC759" s="52"/>
      <c r="TPD759" s="52"/>
      <c r="TPE759" s="52"/>
      <c r="TPF759" s="52"/>
      <c r="TPG759" s="52"/>
      <c r="TPH759" s="52"/>
      <c r="TPI759" s="52"/>
      <c r="TPJ759" s="52"/>
      <c r="TPK759" s="52"/>
      <c r="TPL759" s="52"/>
      <c r="TPM759" s="52"/>
      <c r="TPN759" s="52"/>
      <c r="TPO759" s="52"/>
      <c r="TPP759" s="52"/>
      <c r="TPQ759" s="52"/>
      <c r="TPR759" s="52"/>
      <c r="TPS759" s="52"/>
      <c r="TPT759" s="52"/>
      <c r="TPU759" s="52"/>
      <c r="TPV759" s="52"/>
      <c r="TPW759" s="52"/>
      <c r="TPX759" s="52"/>
      <c r="TPY759" s="52"/>
      <c r="TPZ759" s="52"/>
      <c r="TQA759" s="52"/>
      <c r="TQB759" s="52"/>
      <c r="TQC759" s="52"/>
      <c r="TQD759" s="52"/>
      <c r="TQE759" s="52"/>
      <c r="TQF759" s="52"/>
      <c r="TQG759" s="52"/>
      <c r="TQH759" s="52"/>
      <c r="TQI759" s="52"/>
      <c r="TQJ759" s="52"/>
      <c r="TQK759" s="52"/>
      <c r="TQL759" s="52"/>
      <c r="TQM759" s="52"/>
      <c r="TQN759" s="52"/>
      <c r="TQO759" s="52"/>
      <c r="TQP759" s="52"/>
      <c r="TQQ759" s="52"/>
      <c r="TQR759" s="52"/>
      <c r="TQS759" s="52"/>
      <c r="TQT759" s="52"/>
      <c r="TQU759" s="52"/>
      <c r="TQV759" s="52"/>
      <c r="TQW759" s="52"/>
      <c r="TQX759" s="52"/>
      <c r="TQY759" s="52"/>
      <c r="TQZ759" s="52"/>
      <c r="TRA759" s="52"/>
      <c r="TRB759" s="52"/>
      <c r="TRC759" s="52"/>
      <c r="TRD759" s="52"/>
      <c r="TRE759" s="52"/>
      <c r="TRF759" s="52"/>
      <c r="TRG759" s="52"/>
      <c r="TRH759" s="52"/>
      <c r="TRI759" s="52"/>
      <c r="TRJ759" s="52"/>
      <c r="TRK759" s="52"/>
      <c r="TRL759" s="52"/>
      <c r="TRM759" s="52"/>
      <c r="TRN759" s="52"/>
      <c r="TRO759" s="52"/>
      <c r="TRP759" s="52"/>
      <c r="TRQ759" s="52"/>
      <c r="TRR759" s="52"/>
      <c r="TRS759" s="52"/>
      <c r="TRT759" s="52"/>
      <c r="TRU759" s="52"/>
      <c r="TRV759" s="52"/>
      <c r="TRW759" s="52"/>
      <c r="TRX759" s="52"/>
      <c r="TRY759" s="52"/>
      <c r="TRZ759" s="52"/>
      <c r="TSA759" s="52"/>
      <c r="TSB759" s="52"/>
      <c r="TSC759" s="52"/>
      <c r="TSD759" s="52"/>
      <c r="TSE759" s="52"/>
      <c r="TSF759" s="52"/>
      <c r="TSG759" s="52"/>
      <c r="TSH759" s="52"/>
      <c r="TSI759" s="52"/>
      <c r="TSJ759" s="52"/>
      <c r="TSK759" s="52"/>
      <c r="TSL759" s="52"/>
      <c r="TSM759" s="52"/>
      <c r="TSN759" s="52"/>
      <c r="TSO759" s="52"/>
      <c r="TSP759" s="52"/>
      <c r="TSQ759" s="52"/>
      <c r="TSR759" s="52"/>
      <c r="TSS759" s="52"/>
      <c r="TST759" s="52"/>
      <c r="TSU759" s="52"/>
      <c r="TSV759" s="52"/>
      <c r="TSW759" s="52"/>
      <c r="TSX759" s="52"/>
      <c r="TSY759" s="52"/>
      <c r="TSZ759" s="52"/>
      <c r="TTA759" s="52"/>
      <c r="TTB759" s="52"/>
      <c r="TTC759" s="52"/>
      <c r="TTD759" s="52"/>
      <c r="TTE759" s="52"/>
      <c r="TTF759" s="52"/>
      <c r="TTG759" s="52"/>
      <c r="TTH759" s="52"/>
      <c r="TTI759" s="52"/>
      <c r="TTJ759" s="52"/>
      <c r="TTK759" s="52"/>
      <c r="TTL759" s="52"/>
      <c r="TTM759" s="52"/>
      <c r="TTN759" s="52"/>
      <c r="TTO759" s="52"/>
      <c r="TTP759" s="52"/>
      <c r="TTQ759" s="52"/>
      <c r="TTR759" s="52"/>
      <c r="TTS759" s="52"/>
      <c r="TTT759" s="52"/>
      <c r="TTU759" s="52"/>
      <c r="TTV759" s="52"/>
      <c r="TTW759" s="52"/>
      <c r="TTX759" s="52"/>
      <c r="TTY759" s="52"/>
      <c r="TTZ759" s="52"/>
      <c r="TUA759" s="52"/>
      <c r="TUB759" s="52"/>
      <c r="TUC759" s="52"/>
      <c r="TUD759" s="52"/>
      <c r="TUE759" s="52"/>
      <c r="TUF759" s="52"/>
      <c r="TUG759" s="52"/>
      <c r="TUH759" s="52"/>
      <c r="TUI759" s="52"/>
      <c r="TUJ759" s="52"/>
      <c r="TUK759" s="52"/>
      <c r="TUL759" s="52"/>
      <c r="TUM759" s="52"/>
      <c r="TUN759" s="52"/>
      <c r="TUO759" s="52"/>
      <c r="TUP759" s="52"/>
      <c r="TUQ759" s="52"/>
      <c r="TUR759" s="52"/>
      <c r="TUS759" s="52"/>
      <c r="TUT759" s="52"/>
      <c r="TUU759" s="52"/>
      <c r="TUV759" s="52"/>
      <c r="TUW759" s="52"/>
      <c r="TUX759" s="52"/>
      <c r="TUY759" s="52"/>
      <c r="TUZ759" s="52"/>
      <c r="TVA759" s="52"/>
      <c r="TVB759" s="52"/>
      <c r="TVC759" s="52"/>
      <c r="TVD759" s="52"/>
      <c r="TVE759" s="52"/>
      <c r="TVF759" s="52"/>
      <c r="TVG759" s="52"/>
      <c r="TVH759" s="52"/>
      <c r="TVI759" s="52"/>
      <c r="TVJ759" s="52"/>
      <c r="TVK759" s="52"/>
      <c r="TVL759" s="52"/>
      <c r="TVM759" s="52"/>
      <c r="TVN759" s="52"/>
      <c r="TVO759" s="52"/>
      <c r="TVP759" s="52"/>
      <c r="TVQ759" s="52"/>
      <c r="TVR759" s="52"/>
      <c r="TVS759" s="52"/>
      <c r="TVT759" s="52"/>
      <c r="TVU759" s="52"/>
      <c r="TVV759" s="52"/>
      <c r="TVW759" s="52"/>
      <c r="TVX759" s="52"/>
      <c r="TVY759" s="52"/>
      <c r="TVZ759" s="52"/>
      <c r="TWA759" s="52"/>
      <c r="TWB759" s="52"/>
      <c r="TWC759" s="52"/>
      <c r="TWD759" s="52"/>
      <c r="TWE759" s="52"/>
      <c r="TWF759" s="52"/>
      <c r="TWG759" s="52"/>
      <c r="TWH759" s="52"/>
      <c r="TWI759" s="52"/>
      <c r="TWJ759" s="52"/>
      <c r="TWK759" s="52"/>
      <c r="TWL759" s="52"/>
      <c r="TWM759" s="52"/>
      <c r="TWN759" s="52"/>
      <c r="TWO759" s="52"/>
      <c r="TWP759" s="52"/>
      <c r="TWQ759" s="52"/>
      <c r="TWR759" s="52"/>
      <c r="TWS759" s="52"/>
      <c r="TWT759" s="52"/>
      <c r="TWU759" s="52"/>
      <c r="TWV759" s="52"/>
      <c r="TWW759" s="52"/>
      <c r="TWX759" s="52"/>
      <c r="TWY759" s="52"/>
      <c r="TWZ759" s="52"/>
      <c r="TXA759" s="52"/>
      <c r="TXB759" s="52"/>
      <c r="TXC759" s="52"/>
      <c r="TXD759" s="52"/>
      <c r="TXE759" s="52"/>
      <c r="TXF759" s="52"/>
      <c r="TXG759" s="52"/>
      <c r="TXH759" s="52"/>
      <c r="TXI759" s="52"/>
      <c r="TXJ759" s="52"/>
      <c r="TXK759" s="52"/>
      <c r="TXL759" s="52"/>
      <c r="TXM759" s="52"/>
      <c r="TXN759" s="52"/>
      <c r="TXO759" s="52"/>
      <c r="TXP759" s="52"/>
      <c r="TXQ759" s="52"/>
      <c r="TXR759" s="52"/>
      <c r="TXS759" s="52"/>
      <c r="TXT759" s="52"/>
      <c r="TXU759" s="52"/>
      <c r="TXV759" s="52"/>
      <c r="TXW759" s="52"/>
      <c r="TXX759" s="52"/>
      <c r="TXY759" s="52"/>
      <c r="TXZ759" s="52"/>
      <c r="TYA759" s="52"/>
      <c r="TYB759" s="52"/>
      <c r="TYC759" s="52"/>
      <c r="TYD759" s="52"/>
      <c r="TYE759" s="52"/>
      <c r="TYF759" s="52"/>
      <c r="TYG759" s="52"/>
      <c r="TYH759" s="52"/>
      <c r="TYI759" s="52"/>
      <c r="TYJ759" s="52"/>
      <c r="TYK759" s="52"/>
      <c r="TYL759" s="52"/>
      <c r="TYM759" s="52"/>
      <c r="TYN759" s="52"/>
      <c r="TYO759" s="52"/>
      <c r="TYP759" s="52"/>
      <c r="TYQ759" s="52"/>
      <c r="TYR759" s="52"/>
      <c r="TYS759" s="52"/>
      <c r="TYT759" s="52"/>
      <c r="TYU759" s="52"/>
      <c r="TYV759" s="52"/>
      <c r="TYW759" s="52"/>
      <c r="TYX759" s="52"/>
      <c r="TYY759" s="52"/>
      <c r="TYZ759" s="52"/>
      <c r="TZA759" s="52"/>
      <c r="TZB759" s="52"/>
      <c r="TZC759" s="52"/>
      <c r="TZD759" s="52"/>
      <c r="TZE759" s="52"/>
      <c r="TZF759" s="52"/>
      <c r="TZG759" s="52"/>
      <c r="TZH759" s="52"/>
      <c r="TZI759" s="52"/>
      <c r="TZJ759" s="52"/>
      <c r="TZK759" s="52"/>
      <c r="TZL759" s="52"/>
      <c r="TZM759" s="52"/>
      <c r="TZN759" s="52"/>
      <c r="TZO759" s="52"/>
      <c r="TZP759" s="52"/>
      <c r="TZQ759" s="52"/>
      <c r="TZR759" s="52"/>
      <c r="TZS759" s="52"/>
      <c r="TZT759" s="52"/>
      <c r="TZU759" s="52"/>
      <c r="TZV759" s="52"/>
      <c r="TZW759" s="52"/>
      <c r="TZX759" s="52"/>
      <c r="TZY759" s="52"/>
      <c r="TZZ759" s="52"/>
      <c r="UAA759" s="52"/>
      <c r="UAB759" s="52"/>
      <c r="UAC759" s="52"/>
      <c r="UAD759" s="52"/>
      <c r="UAE759" s="52"/>
      <c r="UAF759" s="52"/>
      <c r="UAG759" s="52"/>
      <c r="UAH759" s="52"/>
      <c r="UAI759" s="52"/>
      <c r="UAJ759" s="52"/>
      <c r="UAK759" s="52"/>
      <c r="UAL759" s="52"/>
      <c r="UAM759" s="52"/>
      <c r="UAN759" s="52"/>
      <c r="UAO759" s="52"/>
      <c r="UAP759" s="52"/>
      <c r="UAQ759" s="52"/>
      <c r="UAR759" s="52"/>
      <c r="UAS759" s="52"/>
      <c r="UAT759" s="52"/>
      <c r="UAU759" s="52"/>
      <c r="UAV759" s="52"/>
      <c r="UAW759" s="52"/>
      <c r="UAX759" s="52"/>
      <c r="UAY759" s="52"/>
      <c r="UAZ759" s="52"/>
      <c r="UBA759" s="52"/>
      <c r="UBB759" s="52"/>
      <c r="UBC759" s="52"/>
      <c r="UBD759" s="52"/>
      <c r="UBE759" s="52"/>
      <c r="UBF759" s="52"/>
      <c r="UBG759" s="52"/>
      <c r="UBH759" s="52"/>
      <c r="UBI759" s="52"/>
      <c r="UBJ759" s="52"/>
      <c r="UBK759" s="52"/>
      <c r="UBL759" s="52"/>
      <c r="UBM759" s="52"/>
      <c r="UBN759" s="52"/>
      <c r="UBO759" s="52"/>
      <c r="UBP759" s="52"/>
      <c r="UBQ759" s="52"/>
      <c r="UBR759" s="52"/>
      <c r="UBS759" s="52"/>
      <c r="UBT759" s="52"/>
      <c r="UBU759" s="52"/>
      <c r="UBV759" s="52"/>
      <c r="UBW759" s="52"/>
      <c r="UBX759" s="52"/>
      <c r="UBY759" s="52"/>
      <c r="UBZ759" s="52"/>
      <c r="UCA759" s="52"/>
      <c r="UCB759" s="52"/>
      <c r="UCC759" s="52"/>
      <c r="UCD759" s="52"/>
      <c r="UCE759" s="52"/>
      <c r="UCF759" s="52"/>
      <c r="UCG759" s="52"/>
      <c r="UCH759" s="52"/>
      <c r="UCI759" s="52"/>
      <c r="UCJ759" s="52"/>
      <c r="UCK759" s="52"/>
      <c r="UCL759" s="52"/>
      <c r="UCM759" s="52"/>
      <c r="UCN759" s="52"/>
      <c r="UCO759" s="52"/>
      <c r="UCP759" s="52"/>
      <c r="UCQ759" s="52"/>
      <c r="UCR759" s="52"/>
      <c r="UCS759" s="52"/>
      <c r="UCT759" s="52"/>
      <c r="UCU759" s="52"/>
      <c r="UCV759" s="52"/>
      <c r="UCW759" s="52"/>
      <c r="UCX759" s="52"/>
      <c r="UCY759" s="52"/>
      <c r="UCZ759" s="52"/>
      <c r="UDA759" s="52"/>
      <c r="UDB759" s="52"/>
      <c r="UDC759" s="52"/>
      <c r="UDD759" s="52"/>
      <c r="UDE759" s="52"/>
      <c r="UDF759" s="52"/>
      <c r="UDG759" s="52"/>
      <c r="UDH759" s="52"/>
      <c r="UDI759" s="52"/>
      <c r="UDJ759" s="52"/>
      <c r="UDK759" s="52"/>
      <c r="UDL759" s="52"/>
      <c r="UDM759" s="52"/>
      <c r="UDN759" s="52"/>
      <c r="UDO759" s="52"/>
      <c r="UDP759" s="52"/>
      <c r="UDQ759" s="52"/>
      <c r="UDR759" s="52"/>
      <c r="UDS759" s="52"/>
      <c r="UDT759" s="52"/>
      <c r="UDU759" s="52"/>
      <c r="UDV759" s="52"/>
      <c r="UDW759" s="52"/>
      <c r="UDX759" s="52"/>
      <c r="UDY759" s="52"/>
      <c r="UDZ759" s="52"/>
      <c r="UEA759" s="52"/>
      <c r="UEB759" s="52"/>
      <c r="UEC759" s="52"/>
      <c r="UED759" s="52"/>
      <c r="UEE759" s="52"/>
      <c r="UEF759" s="52"/>
      <c r="UEG759" s="52"/>
      <c r="UEH759" s="52"/>
      <c r="UEI759" s="52"/>
      <c r="UEJ759" s="52"/>
      <c r="UEK759" s="52"/>
      <c r="UEL759" s="52"/>
      <c r="UEM759" s="52"/>
      <c r="UEN759" s="52"/>
      <c r="UEO759" s="52"/>
      <c r="UEP759" s="52"/>
      <c r="UEQ759" s="52"/>
      <c r="UER759" s="52"/>
      <c r="UES759" s="52"/>
      <c r="UET759" s="52"/>
      <c r="UEU759" s="52"/>
      <c r="UEV759" s="52"/>
      <c r="UEW759" s="52"/>
      <c r="UEX759" s="52"/>
      <c r="UEY759" s="52"/>
      <c r="UEZ759" s="52"/>
      <c r="UFA759" s="52"/>
      <c r="UFB759" s="52"/>
      <c r="UFC759" s="52"/>
      <c r="UFD759" s="52"/>
      <c r="UFE759" s="52"/>
      <c r="UFF759" s="52"/>
      <c r="UFG759" s="52"/>
      <c r="UFH759" s="52"/>
      <c r="UFI759" s="52"/>
      <c r="UFJ759" s="52"/>
      <c r="UFK759" s="52"/>
      <c r="UFL759" s="52"/>
      <c r="UFM759" s="52"/>
      <c r="UFN759" s="52"/>
      <c r="UFO759" s="52"/>
      <c r="UFP759" s="52"/>
      <c r="UFQ759" s="52"/>
      <c r="UFR759" s="52"/>
      <c r="UFS759" s="52"/>
      <c r="UFT759" s="52"/>
      <c r="UFU759" s="52"/>
      <c r="UFV759" s="52"/>
      <c r="UFW759" s="52"/>
      <c r="UFX759" s="52"/>
      <c r="UFY759" s="52"/>
      <c r="UFZ759" s="52"/>
      <c r="UGA759" s="52"/>
      <c r="UGB759" s="52"/>
      <c r="UGC759" s="52"/>
      <c r="UGD759" s="52"/>
      <c r="UGE759" s="52"/>
      <c r="UGF759" s="52"/>
      <c r="UGG759" s="52"/>
      <c r="UGH759" s="52"/>
      <c r="UGI759" s="52"/>
      <c r="UGJ759" s="52"/>
      <c r="UGK759" s="52"/>
      <c r="UGL759" s="52"/>
      <c r="UGM759" s="52"/>
      <c r="UGN759" s="52"/>
      <c r="UGO759" s="52"/>
      <c r="UGP759" s="52"/>
      <c r="UGQ759" s="52"/>
      <c r="UGR759" s="52"/>
      <c r="UGS759" s="52"/>
      <c r="UGT759" s="52"/>
      <c r="UGU759" s="52"/>
      <c r="UGV759" s="52"/>
      <c r="UGW759" s="52"/>
      <c r="UGX759" s="52"/>
      <c r="UGY759" s="52"/>
      <c r="UGZ759" s="52"/>
      <c r="UHA759" s="52"/>
      <c r="UHB759" s="52"/>
      <c r="UHC759" s="52"/>
      <c r="UHD759" s="52"/>
      <c r="UHE759" s="52"/>
      <c r="UHF759" s="52"/>
      <c r="UHG759" s="52"/>
      <c r="UHH759" s="52"/>
      <c r="UHI759" s="52"/>
      <c r="UHJ759" s="52"/>
      <c r="UHK759" s="52"/>
      <c r="UHL759" s="52"/>
      <c r="UHM759" s="52"/>
      <c r="UHN759" s="52"/>
      <c r="UHO759" s="52"/>
      <c r="UHP759" s="52"/>
      <c r="UHQ759" s="52"/>
      <c r="UHR759" s="52"/>
      <c r="UHS759" s="52"/>
      <c r="UHT759" s="52"/>
      <c r="UHU759" s="52"/>
      <c r="UHV759" s="52"/>
      <c r="UHW759" s="52"/>
      <c r="UHX759" s="52"/>
      <c r="UHY759" s="52"/>
      <c r="UHZ759" s="52"/>
      <c r="UIA759" s="52"/>
      <c r="UIB759" s="52"/>
      <c r="UIC759" s="52"/>
      <c r="UID759" s="52"/>
      <c r="UIE759" s="52"/>
      <c r="UIF759" s="52"/>
      <c r="UIG759" s="52"/>
      <c r="UIH759" s="52"/>
      <c r="UII759" s="52"/>
      <c r="UIJ759" s="52"/>
      <c r="UIK759" s="52"/>
      <c r="UIL759" s="52"/>
      <c r="UIM759" s="52"/>
      <c r="UIN759" s="52"/>
      <c r="UIO759" s="52"/>
      <c r="UIP759" s="52"/>
      <c r="UIQ759" s="52"/>
      <c r="UIR759" s="52"/>
      <c r="UIS759" s="52"/>
      <c r="UIT759" s="52"/>
      <c r="UIU759" s="52"/>
      <c r="UIV759" s="52"/>
      <c r="UIW759" s="52"/>
      <c r="UIX759" s="52"/>
      <c r="UIY759" s="52"/>
      <c r="UIZ759" s="52"/>
      <c r="UJA759" s="52"/>
      <c r="UJB759" s="52"/>
      <c r="UJC759" s="52"/>
      <c r="UJD759" s="52"/>
      <c r="UJE759" s="52"/>
      <c r="UJF759" s="52"/>
      <c r="UJG759" s="52"/>
      <c r="UJH759" s="52"/>
      <c r="UJI759" s="52"/>
      <c r="UJJ759" s="52"/>
      <c r="UJK759" s="52"/>
      <c r="UJL759" s="52"/>
      <c r="UJM759" s="52"/>
      <c r="UJN759" s="52"/>
      <c r="UJO759" s="52"/>
      <c r="UJP759" s="52"/>
      <c r="UJQ759" s="52"/>
      <c r="UJR759" s="52"/>
      <c r="UJS759" s="52"/>
      <c r="UJT759" s="52"/>
      <c r="UJU759" s="52"/>
      <c r="UJV759" s="52"/>
      <c r="UJW759" s="52"/>
      <c r="UJX759" s="52"/>
      <c r="UJY759" s="52"/>
      <c r="UJZ759" s="52"/>
      <c r="UKA759" s="52"/>
      <c r="UKB759" s="52"/>
      <c r="UKC759" s="52"/>
      <c r="UKD759" s="52"/>
      <c r="UKE759" s="52"/>
      <c r="UKF759" s="52"/>
      <c r="UKG759" s="52"/>
      <c r="UKH759" s="52"/>
      <c r="UKI759" s="52"/>
      <c r="UKJ759" s="52"/>
      <c r="UKK759" s="52"/>
      <c r="UKL759" s="52"/>
      <c r="UKM759" s="52"/>
      <c r="UKN759" s="52"/>
      <c r="UKO759" s="52"/>
      <c r="UKP759" s="52"/>
      <c r="UKQ759" s="52"/>
      <c r="UKR759" s="52"/>
      <c r="UKS759" s="52"/>
      <c r="UKT759" s="52"/>
      <c r="UKU759" s="52"/>
      <c r="UKV759" s="52"/>
      <c r="UKW759" s="52"/>
      <c r="UKX759" s="52"/>
      <c r="UKY759" s="52"/>
      <c r="UKZ759" s="52"/>
      <c r="ULA759" s="52"/>
      <c r="ULB759" s="52"/>
      <c r="ULC759" s="52"/>
      <c r="ULD759" s="52"/>
      <c r="ULE759" s="52"/>
      <c r="ULF759" s="52"/>
      <c r="ULG759" s="52"/>
      <c r="ULH759" s="52"/>
      <c r="ULI759" s="52"/>
      <c r="ULJ759" s="52"/>
      <c r="ULK759" s="52"/>
      <c r="ULL759" s="52"/>
      <c r="ULM759" s="52"/>
      <c r="ULN759" s="52"/>
      <c r="ULO759" s="52"/>
      <c r="ULP759" s="52"/>
      <c r="ULQ759" s="52"/>
      <c r="ULR759" s="52"/>
      <c r="ULS759" s="52"/>
      <c r="ULT759" s="52"/>
      <c r="ULU759" s="52"/>
      <c r="ULV759" s="52"/>
      <c r="ULW759" s="52"/>
      <c r="ULX759" s="52"/>
      <c r="ULY759" s="52"/>
      <c r="ULZ759" s="52"/>
      <c r="UMA759" s="52"/>
      <c r="UMB759" s="52"/>
      <c r="UMC759" s="52"/>
      <c r="UMD759" s="52"/>
      <c r="UME759" s="52"/>
      <c r="UMF759" s="52"/>
      <c r="UMG759" s="52"/>
      <c r="UMH759" s="52"/>
      <c r="UMI759" s="52"/>
      <c r="UMJ759" s="52"/>
      <c r="UMK759" s="52"/>
      <c r="UML759" s="52"/>
      <c r="UMM759" s="52"/>
      <c r="UMN759" s="52"/>
      <c r="UMO759" s="52"/>
      <c r="UMP759" s="52"/>
      <c r="UMQ759" s="52"/>
      <c r="UMR759" s="52"/>
      <c r="UMS759" s="52"/>
      <c r="UMT759" s="52"/>
      <c r="UMU759" s="52"/>
      <c r="UMV759" s="52"/>
      <c r="UMW759" s="52"/>
      <c r="UMX759" s="52"/>
      <c r="UMY759" s="52"/>
      <c r="UMZ759" s="52"/>
      <c r="UNA759" s="52"/>
      <c r="UNB759" s="52"/>
      <c r="UNC759" s="52"/>
      <c r="UND759" s="52"/>
      <c r="UNE759" s="52"/>
      <c r="UNF759" s="52"/>
      <c r="UNG759" s="52"/>
      <c r="UNH759" s="52"/>
      <c r="UNI759" s="52"/>
      <c r="UNJ759" s="52"/>
      <c r="UNK759" s="52"/>
      <c r="UNL759" s="52"/>
      <c r="UNM759" s="52"/>
      <c r="UNN759" s="52"/>
      <c r="UNO759" s="52"/>
      <c r="UNP759" s="52"/>
      <c r="UNQ759" s="52"/>
      <c r="UNR759" s="52"/>
      <c r="UNS759" s="52"/>
      <c r="UNT759" s="52"/>
      <c r="UNU759" s="52"/>
      <c r="UNV759" s="52"/>
      <c r="UNW759" s="52"/>
      <c r="UNX759" s="52"/>
      <c r="UNY759" s="52"/>
      <c r="UNZ759" s="52"/>
      <c r="UOA759" s="52"/>
      <c r="UOB759" s="52"/>
      <c r="UOC759" s="52"/>
      <c r="UOD759" s="52"/>
      <c r="UOE759" s="52"/>
      <c r="UOF759" s="52"/>
      <c r="UOG759" s="52"/>
      <c r="UOH759" s="52"/>
      <c r="UOI759" s="52"/>
      <c r="UOJ759" s="52"/>
      <c r="UOK759" s="52"/>
      <c r="UOL759" s="52"/>
      <c r="UOM759" s="52"/>
      <c r="UON759" s="52"/>
      <c r="UOO759" s="52"/>
      <c r="UOP759" s="52"/>
      <c r="UOQ759" s="52"/>
      <c r="UOR759" s="52"/>
      <c r="UOS759" s="52"/>
      <c r="UOT759" s="52"/>
      <c r="UOU759" s="52"/>
      <c r="UOV759" s="52"/>
      <c r="UOW759" s="52"/>
      <c r="UOX759" s="52"/>
      <c r="UOY759" s="52"/>
      <c r="UOZ759" s="52"/>
      <c r="UPA759" s="52"/>
      <c r="UPB759" s="52"/>
      <c r="UPC759" s="52"/>
      <c r="UPD759" s="52"/>
      <c r="UPE759" s="52"/>
      <c r="UPF759" s="52"/>
      <c r="UPG759" s="52"/>
      <c r="UPH759" s="52"/>
      <c r="UPI759" s="52"/>
      <c r="UPJ759" s="52"/>
      <c r="UPK759" s="52"/>
      <c r="UPL759" s="52"/>
      <c r="UPM759" s="52"/>
      <c r="UPN759" s="52"/>
      <c r="UPO759" s="52"/>
      <c r="UPP759" s="52"/>
      <c r="UPQ759" s="52"/>
      <c r="UPR759" s="52"/>
      <c r="UPS759" s="52"/>
      <c r="UPT759" s="52"/>
      <c r="UPU759" s="52"/>
      <c r="UPV759" s="52"/>
      <c r="UPW759" s="52"/>
      <c r="UPX759" s="52"/>
      <c r="UPY759" s="52"/>
      <c r="UPZ759" s="52"/>
      <c r="UQA759" s="52"/>
      <c r="UQB759" s="52"/>
      <c r="UQC759" s="52"/>
      <c r="UQD759" s="52"/>
      <c r="UQE759" s="52"/>
      <c r="UQF759" s="52"/>
      <c r="UQG759" s="52"/>
      <c r="UQH759" s="52"/>
      <c r="UQI759" s="52"/>
      <c r="UQJ759" s="52"/>
      <c r="UQK759" s="52"/>
      <c r="UQL759" s="52"/>
      <c r="UQM759" s="52"/>
      <c r="UQN759" s="52"/>
      <c r="UQO759" s="52"/>
      <c r="UQP759" s="52"/>
      <c r="UQQ759" s="52"/>
      <c r="UQR759" s="52"/>
      <c r="UQS759" s="52"/>
      <c r="UQT759" s="52"/>
      <c r="UQU759" s="52"/>
      <c r="UQV759" s="52"/>
      <c r="UQW759" s="52"/>
      <c r="UQX759" s="52"/>
      <c r="UQY759" s="52"/>
      <c r="UQZ759" s="52"/>
      <c r="URA759" s="52"/>
      <c r="URB759" s="52"/>
      <c r="URC759" s="52"/>
      <c r="URD759" s="52"/>
      <c r="URE759" s="52"/>
      <c r="URF759" s="52"/>
      <c r="URG759" s="52"/>
      <c r="URH759" s="52"/>
      <c r="URI759" s="52"/>
      <c r="URJ759" s="52"/>
      <c r="URK759" s="52"/>
      <c r="URL759" s="52"/>
      <c r="URM759" s="52"/>
      <c r="URN759" s="52"/>
      <c r="URO759" s="52"/>
      <c r="URP759" s="52"/>
      <c r="URQ759" s="52"/>
      <c r="URR759" s="52"/>
      <c r="URS759" s="52"/>
      <c r="URT759" s="52"/>
      <c r="URU759" s="52"/>
      <c r="URV759" s="52"/>
      <c r="URW759" s="52"/>
      <c r="URX759" s="52"/>
      <c r="URY759" s="52"/>
      <c r="URZ759" s="52"/>
      <c r="USA759" s="52"/>
      <c r="USB759" s="52"/>
      <c r="USC759" s="52"/>
      <c r="USD759" s="52"/>
      <c r="USE759" s="52"/>
      <c r="USF759" s="52"/>
      <c r="USG759" s="52"/>
      <c r="USH759" s="52"/>
      <c r="USI759" s="52"/>
      <c r="USJ759" s="52"/>
      <c r="USK759" s="52"/>
      <c r="USL759" s="52"/>
      <c r="USM759" s="52"/>
      <c r="USN759" s="52"/>
      <c r="USO759" s="52"/>
      <c r="USP759" s="52"/>
      <c r="USQ759" s="52"/>
      <c r="USR759" s="52"/>
      <c r="USS759" s="52"/>
      <c r="UST759" s="52"/>
      <c r="USU759" s="52"/>
      <c r="USV759" s="52"/>
      <c r="USW759" s="52"/>
      <c r="USX759" s="52"/>
      <c r="USY759" s="52"/>
      <c r="USZ759" s="52"/>
      <c r="UTA759" s="52"/>
      <c r="UTB759" s="52"/>
      <c r="UTC759" s="52"/>
      <c r="UTD759" s="52"/>
      <c r="UTE759" s="52"/>
      <c r="UTF759" s="52"/>
      <c r="UTG759" s="52"/>
      <c r="UTH759" s="52"/>
      <c r="UTI759" s="52"/>
      <c r="UTJ759" s="52"/>
      <c r="UTK759" s="52"/>
      <c r="UTL759" s="52"/>
      <c r="UTM759" s="52"/>
      <c r="UTN759" s="52"/>
      <c r="UTO759" s="52"/>
      <c r="UTP759" s="52"/>
      <c r="UTQ759" s="52"/>
      <c r="UTR759" s="52"/>
      <c r="UTS759" s="52"/>
      <c r="UTT759" s="52"/>
      <c r="UTU759" s="52"/>
      <c r="UTV759" s="52"/>
      <c r="UTW759" s="52"/>
      <c r="UTX759" s="52"/>
      <c r="UTY759" s="52"/>
      <c r="UTZ759" s="52"/>
      <c r="UUA759" s="52"/>
      <c r="UUB759" s="52"/>
      <c r="UUC759" s="52"/>
      <c r="UUD759" s="52"/>
      <c r="UUE759" s="52"/>
      <c r="UUF759" s="52"/>
      <c r="UUG759" s="52"/>
      <c r="UUH759" s="52"/>
      <c r="UUI759" s="52"/>
      <c r="UUJ759" s="52"/>
      <c r="UUK759" s="52"/>
      <c r="UUL759" s="52"/>
      <c r="UUM759" s="52"/>
      <c r="UUN759" s="52"/>
      <c r="UUO759" s="52"/>
      <c r="UUP759" s="52"/>
      <c r="UUQ759" s="52"/>
      <c r="UUR759" s="52"/>
      <c r="UUS759" s="52"/>
      <c r="UUT759" s="52"/>
      <c r="UUU759" s="52"/>
      <c r="UUV759" s="52"/>
      <c r="UUW759" s="52"/>
      <c r="UUX759" s="52"/>
      <c r="UUY759" s="52"/>
      <c r="UUZ759" s="52"/>
      <c r="UVA759" s="52"/>
      <c r="UVB759" s="52"/>
      <c r="UVC759" s="52"/>
      <c r="UVD759" s="52"/>
      <c r="UVE759" s="52"/>
      <c r="UVF759" s="52"/>
      <c r="UVG759" s="52"/>
      <c r="UVH759" s="52"/>
      <c r="UVI759" s="52"/>
      <c r="UVJ759" s="52"/>
      <c r="UVK759" s="52"/>
      <c r="UVL759" s="52"/>
      <c r="UVM759" s="52"/>
      <c r="UVN759" s="52"/>
      <c r="UVO759" s="52"/>
      <c r="UVP759" s="52"/>
      <c r="UVQ759" s="52"/>
      <c r="UVR759" s="52"/>
      <c r="UVS759" s="52"/>
      <c r="UVT759" s="52"/>
      <c r="UVU759" s="52"/>
      <c r="UVV759" s="52"/>
      <c r="UVW759" s="52"/>
      <c r="UVX759" s="52"/>
      <c r="UVY759" s="52"/>
      <c r="UVZ759" s="52"/>
      <c r="UWA759" s="52"/>
      <c r="UWB759" s="52"/>
      <c r="UWC759" s="52"/>
      <c r="UWD759" s="52"/>
      <c r="UWE759" s="52"/>
      <c r="UWF759" s="52"/>
      <c r="UWG759" s="52"/>
      <c r="UWH759" s="52"/>
      <c r="UWI759" s="52"/>
      <c r="UWJ759" s="52"/>
      <c r="UWK759" s="52"/>
      <c r="UWL759" s="52"/>
      <c r="UWM759" s="52"/>
      <c r="UWN759" s="52"/>
      <c r="UWO759" s="52"/>
      <c r="UWP759" s="52"/>
      <c r="UWQ759" s="52"/>
      <c r="UWR759" s="52"/>
      <c r="UWS759" s="52"/>
      <c r="UWT759" s="52"/>
      <c r="UWU759" s="52"/>
      <c r="UWV759" s="52"/>
      <c r="UWW759" s="52"/>
      <c r="UWX759" s="52"/>
      <c r="UWY759" s="52"/>
      <c r="UWZ759" s="52"/>
      <c r="UXA759" s="52"/>
      <c r="UXB759" s="52"/>
      <c r="UXC759" s="52"/>
      <c r="UXD759" s="52"/>
      <c r="UXE759" s="52"/>
      <c r="UXF759" s="52"/>
      <c r="UXG759" s="52"/>
      <c r="UXH759" s="52"/>
      <c r="UXI759" s="52"/>
      <c r="UXJ759" s="52"/>
      <c r="UXK759" s="52"/>
      <c r="UXL759" s="52"/>
      <c r="UXM759" s="52"/>
      <c r="UXN759" s="52"/>
      <c r="UXO759" s="52"/>
      <c r="UXP759" s="52"/>
      <c r="UXQ759" s="52"/>
      <c r="UXR759" s="52"/>
      <c r="UXS759" s="52"/>
      <c r="UXT759" s="52"/>
      <c r="UXU759" s="52"/>
      <c r="UXV759" s="52"/>
      <c r="UXW759" s="52"/>
      <c r="UXX759" s="52"/>
      <c r="UXY759" s="52"/>
      <c r="UXZ759" s="52"/>
      <c r="UYA759" s="52"/>
      <c r="UYB759" s="52"/>
      <c r="UYC759" s="52"/>
      <c r="UYD759" s="52"/>
      <c r="UYE759" s="52"/>
      <c r="UYF759" s="52"/>
      <c r="UYG759" s="52"/>
      <c r="UYH759" s="52"/>
      <c r="UYI759" s="52"/>
      <c r="UYJ759" s="52"/>
      <c r="UYK759" s="52"/>
      <c r="UYL759" s="52"/>
      <c r="UYM759" s="52"/>
      <c r="UYN759" s="52"/>
      <c r="UYO759" s="52"/>
      <c r="UYP759" s="52"/>
      <c r="UYQ759" s="52"/>
      <c r="UYR759" s="52"/>
      <c r="UYS759" s="52"/>
      <c r="UYT759" s="52"/>
      <c r="UYU759" s="52"/>
      <c r="UYV759" s="52"/>
      <c r="UYW759" s="52"/>
      <c r="UYX759" s="52"/>
      <c r="UYY759" s="52"/>
      <c r="UYZ759" s="52"/>
      <c r="UZA759" s="52"/>
      <c r="UZB759" s="52"/>
      <c r="UZC759" s="52"/>
      <c r="UZD759" s="52"/>
      <c r="UZE759" s="52"/>
      <c r="UZF759" s="52"/>
      <c r="UZG759" s="52"/>
      <c r="UZH759" s="52"/>
      <c r="UZI759" s="52"/>
      <c r="UZJ759" s="52"/>
      <c r="UZK759" s="52"/>
      <c r="UZL759" s="52"/>
      <c r="UZM759" s="52"/>
      <c r="UZN759" s="52"/>
      <c r="UZO759" s="52"/>
      <c r="UZP759" s="52"/>
      <c r="UZQ759" s="52"/>
      <c r="UZR759" s="52"/>
      <c r="UZS759" s="52"/>
      <c r="UZT759" s="52"/>
      <c r="UZU759" s="52"/>
      <c r="UZV759" s="52"/>
      <c r="UZW759" s="52"/>
      <c r="UZX759" s="52"/>
      <c r="UZY759" s="52"/>
      <c r="UZZ759" s="52"/>
      <c r="VAA759" s="52"/>
      <c r="VAB759" s="52"/>
      <c r="VAC759" s="52"/>
      <c r="VAD759" s="52"/>
      <c r="VAE759" s="52"/>
      <c r="VAF759" s="52"/>
      <c r="VAG759" s="52"/>
      <c r="VAH759" s="52"/>
      <c r="VAI759" s="52"/>
      <c r="VAJ759" s="52"/>
      <c r="VAK759" s="52"/>
      <c r="VAL759" s="52"/>
      <c r="VAM759" s="52"/>
      <c r="VAN759" s="52"/>
      <c r="VAO759" s="52"/>
      <c r="VAP759" s="52"/>
      <c r="VAQ759" s="52"/>
      <c r="VAR759" s="52"/>
      <c r="VAS759" s="52"/>
      <c r="VAT759" s="52"/>
      <c r="VAU759" s="52"/>
      <c r="VAV759" s="52"/>
      <c r="VAW759" s="52"/>
      <c r="VAX759" s="52"/>
      <c r="VAY759" s="52"/>
      <c r="VAZ759" s="52"/>
      <c r="VBA759" s="52"/>
      <c r="VBB759" s="52"/>
      <c r="VBC759" s="52"/>
      <c r="VBD759" s="52"/>
      <c r="VBE759" s="52"/>
      <c r="VBF759" s="52"/>
      <c r="VBG759" s="52"/>
      <c r="VBH759" s="52"/>
      <c r="VBI759" s="52"/>
      <c r="VBJ759" s="52"/>
      <c r="VBK759" s="52"/>
      <c r="VBL759" s="52"/>
      <c r="VBM759" s="52"/>
      <c r="VBN759" s="52"/>
      <c r="VBO759" s="52"/>
      <c r="VBP759" s="52"/>
      <c r="VBQ759" s="52"/>
      <c r="VBR759" s="52"/>
      <c r="VBS759" s="52"/>
      <c r="VBT759" s="52"/>
      <c r="VBU759" s="52"/>
      <c r="VBV759" s="52"/>
      <c r="VBW759" s="52"/>
      <c r="VBX759" s="52"/>
      <c r="VBY759" s="52"/>
      <c r="VBZ759" s="52"/>
      <c r="VCA759" s="52"/>
      <c r="VCB759" s="52"/>
      <c r="VCC759" s="52"/>
      <c r="VCD759" s="52"/>
      <c r="VCE759" s="52"/>
      <c r="VCF759" s="52"/>
      <c r="VCG759" s="52"/>
      <c r="VCH759" s="52"/>
      <c r="VCI759" s="52"/>
      <c r="VCJ759" s="52"/>
      <c r="VCK759" s="52"/>
      <c r="VCL759" s="52"/>
      <c r="VCM759" s="52"/>
      <c r="VCN759" s="52"/>
      <c r="VCO759" s="52"/>
      <c r="VCP759" s="52"/>
      <c r="VCQ759" s="52"/>
      <c r="VCR759" s="52"/>
      <c r="VCS759" s="52"/>
      <c r="VCT759" s="52"/>
      <c r="VCU759" s="52"/>
      <c r="VCV759" s="52"/>
      <c r="VCW759" s="52"/>
      <c r="VCX759" s="52"/>
      <c r="VCY759" s="52"/>
      <c r="VCZ759" s="52"/>
      <c r="VDA759" s="52"/>
      <c r="VDB759" s="52"/>
      <c r="VDC759" s="52"/>
      <c r="VDD759" s="52"/>
      <c r="VDE759" s="52"/>
      <c r="VDF759" s="52"/>
      <c r="VDG759" s="52"/>
      <c r="VDH759" s="52"/>
      <c r="VDI759" s="52"/>
      <c r="VDJ759" s="52"/>
      <c r="VDK759" s="52"/>
      <c r="VDL759" s="52"/>
      <c r="VDM759" s="52"/>
      <c r="VDN759" s="52"/>
      <c r="VDO759" s="52"/>
      <c r="VDP759" s="52"/>
      <c r="VDQ759" s="52"/>
      <c r="VDR759" s="52"/>
      <c r="VDS759" s="52"/>
      <c r="VDT759" s="52"/>
      <c r="VDU759" s="52"/>
      <c r="VDV759" s="52"/>
      <c r="VDW759" s="52"/>
      <c r="VDX759" s="52"/>
      <c r="VDY759" s="52"/>
      <c r="VDZ759" s="52"/>
      <c r="VEA759" s="52"/>
      <c r="VEB759" s="52"/>
      <c r="VEC759" s="52"/>
      <c r="VED759" s="52"/>
      <c r="VEE759" s="52"/>
      <c r="VEF759" s="52"/>
      <c r="VEG759" s="52"/>
      <c r="VEH759" s="52"/>
      <c r="VEI759" s="52"/>
      <c r="VEJ759" s="52"/>
      <c r="VEK759" s="52"/>
      <c r="VEL759" s="52"/>
      <c r="VEM759" s="52"/>
      <c r="VEN759" s="52"/>
      <c r="VEO759" s="52"/>
      <c r="VEP759" s="52"/>
      <c r="VEQ759" s="52"/>
      <c r="VER759" s="52"/>
      <c r="VES759" s="52"/>
      <c r="VET759" s="52"/>
      <c r="VEU759" s="52"/>
      <c r="VEV759" s="52"/>
      <c r="VEW759" s="52"/>
      <c r="VEX759" s="52"/>
      <c r="VEY759" s="52"/>
      <c r="VEZ759" s="52"/>
      <c r="VFA759" s="52"/>
      <c r="VFB759" s="52"/>
      <c r="VFC759" s="52"/>
      <c r="VFD759" s="52"/>
      <c r="VFE759" s="52"/>
      <c r="VFF759" s="52"/>
      <c r="VFG759" s="52"/>
      <c r="VFH759" s="52"/>
      <c r="VFI759" s="52"/>
      <c r="VFJ759" s="52"/>
      <c r="VFK759" s="52"/>
      <c r="VFL759" s="52"/>
      <c r="VFM759" s="52"/>
      <c r="VFN759" s="52"/>
      <c r="VFO759" s="52"/>
      <c r="VFP759" s="52"/>
      <c r="VFQ759" s="52"/>
      <c r="VFR759" s="52"/>
      <c r="VFS759" s="52"/>
      <c r="VFT759" s="52"/>
      <c r="VFU759" s="52"/>
      <c r="VFV759" s="52"/>
      <c r="VFW759" s="52"/>
      <c r="VFX759" s="52"/>
      <c r="VFY759" s="52"/>
      <c r="VFZ759" s="52"/>
      <c r="VGA759" s="52"/>
      <c r="VGB759" s="52"/>
      <c r="VGC759" s="52"/>
      <c r="VGD759" s="52"/>
      <c r="VGE759" s="52"/>
      <c r="VGF759" s="52"/>
      <c r="VGG759" s="52"/>
      <c r="VGH759" s="52"/>
      <c r="VGI759" s="52"/>
      <c r="VGJ759" s="52"/>
      <c r="VGK759" s="52"/>
      <c r="VGL759" s="52"/>
      <c r="VGM759" s="52"/>
      <c r="VGN759" s="52"/>
      <c r="VGO759" s="52"/>
      <c r="VGP759" s="52"/>
      <c r="VGQ759" s="52"/>
      <c r="VGR759" s="52"/>
      <c r="VGS759" s="52"/>
      <c r="VGT759" s="52"/>
      <c r="VGU759" s="52"/>
      <c r="VGV759" s="52"/>
      <c r="VGW759" s="52"/>
      <c r="VGX759" s="52"/>
      <c r="VGY759" s="52"/>
      <c r="VGZ759" s="52"/>
      <c r="VHA759" s="52"/>
      <c r="VHB759" s="52"/>
      <c r="VHC759" s="52"/>
      <c r="VHD759" s="52"/>
      <c r="VHE759" s="52"/>
      <c r="VHF759" s="52"/>
      <c r="VHG759" s="52"/>
      <c r="VHH759" s="52"/>
      <c r="VHI759" s="52"/>
      <c r="VHJ759" s="52"/>
      <c r="VHK759" s="52"/>
      <c r="VHL759" s="52"/>
      <c r="VHM759" s="52"/>
      <c r="VHN759" s="52"/>
      <c r="VHO759" s="52"/>
      <c r="VHP759" s="52"/>
      <c r="VHQ759" s="52"/>
      <c r="VHR759" s="52"/>
      <c r="VHS759" s="52"/>
      <c r="VHT759" s="52"/>
      <c r="VHU759" s="52"/>
      <c r="VHV759" s="52"/>
      <c r="VHW759" s="52"/>
      <c r="VHX759" s="52"/>
      <c r="VHY759" s="52"/>
      <c r="VHZ759" s="52"/>
      <c r="VIA759" s="52"/>
      <c r="VIB759" s="52"/>
      <c r="VIC759" s="52"/>
      <c r="VID759" s="52"/>
      <c r="VIE759" s="52"/>
      <c r="VIF759" s="52"/>
      <c r="VIG759" s="52"/>
      <c r="VIH759" s="52"/>
      <c r="VII759" s="52"/>
      <c r="VIJ759" s="52"/>
      <c r="VIK759" s="52"/>
      <c r="VIL759" s="52"/>
      <c r="VIM759" s="52"/>
      <c r="VIN759" s="52"/>
      <c r="VIO759" s="52"/>
      <c r="VIP759" s="52"/>
      <c r="VIQ759" s="52"/>
      <c r="VIR759" s="52"/>
      <c r="VIS759" s="52"/>
      <c r="VIT759" s="52"/>
      <c r="VIU759" s="52"/>
      <c r="VIV759" s="52"/>
      <c r="VIW759" s="52"/>
      <c r="VIX759" s="52"/>
      <c r="VIY759" s="52"/>
      <c r="VIZ759" s="52"/>
      <c r="VJA759" s="52"/>
      <c r="VJB759" s="52"/>
      <c r="VJC759" s="52"/>
      <c r="VJD759" s="52"/>
      <c r="VJE759" s="52"/>
      <c r="VJF759" s="52"/>
      <c r="VJG759" s="52"/>
      <c r="VJH759" s="52"/>
      <c r="VJI759" s="52"/>
      <c r="VJJ759" s="52"/>
      <c r="VJK759" s="52"/>
      <c r="VJL759" s="52"/>
      <c r="VJM759" s="52"/>
      <c r="VJN759" s="52"/>
      <c r="VJO759" s="52"/>
      <c r="VJP759" s="52"/>
      <c r="VJQ759" s="52"/>
      <c r="VJR759" s="52"/>
      <c r="VJS759" s="52"/>
      <c r="VJT759" s="52"/>
      <c r="VJU759" s="52"/>
      <c r="VJV759" s="52"/>
      <c r="VJW759" s="52"/>
      <c r="VJX759" s="52"/>
      <c r="VJY759" s="52"/>
      <c r="VJZ759" s="52"/>
      <c r="VKA759" s="52"/>
      <c r="VKB759" s="52"/>
      <c r="VKC759" s="52"/>
      <c r="VKD759" s="52"/>
      <c r="VKE759" s="52"/>
      <c r="VKF759" s="52"/>
      <c r="VKG759" s="52"/>
      <c r="VKH759" s="52"/>
      <c r="VKI759" s="52"/>
      <c r="VKJ759" s="52"/>
      <c r="VKK759" s="52"/>
      <c r="VKL759" s="52"/>
      <c r="VKM759" s="52"/>
      <c r="VKN759" s="52"/>
      <c r="VKO759" s="52"/>
      <c r="VKP759" s="52"/>
      <c r="VKQ759" s="52"/>
      <c r="VKR759" s="52"/>
      <c r="VKS759" s="52"/>
      <c r="VKT759" s="52"/>
      <c r="VKU759" s="52"/>
      <c r="VKV759" s="52"/>
      <c r="VKW759" s="52"/>
      <c r="VKX759" s="52"/>
      <c r="VKY759" s="52"/>
      <c r="VKZ759" s="52"/>
      <c r="VLA759" s="52"/>
      <c r="VLB759" s="52"/>
      <c r="VLC759" s="52"/>
      <c r="VLD759" s="52"/>
      <c r="VLE759" s="52"/>
      <c r="VLF759" s="52"/>
      <c r="VLG759" s="52"/>
      <c r="VLH759" s="52"/>
      <c r="VLI759" s="52"/>
      <c r="VLJ759" s="52"/>
      <c r="VLK759" s="52"/>
      <c r="VLL759" s="52"/>
      <c r="VLM759" s="52"/>
      <c r="VLN759" s="52"/>
      <c r="VLO759" s="52"/>
      <c r="VLP759" s="52"/>
      <c r="VLQ759" s="52"/>
      <c r="VLR759" s="52"/>
      <c r="VLS759" s="52"/>
      <c r="VLT759" s="52"/>
      <c r="VLU759" s="52"/>
      <c r="VLV759" s="52"/>
      <c r="VLW759" s="52"/>
      <c r="VLX759" s="52"/>
      <c r="VLY759" s="52"/>
      <c r="VLZ759" s="52"/>
      <c r="VMA759" s="52"/>
      <c r="VMB759" s="52"/>
      <c r="VMC759" s="52"/>
      <c r="VMD759" s="52"/>
      <c r="VME759" s="52"/>
      <c r="VMF759" s="52"/>
      <c r="VMG759" s="52"/>
      <c r="VMH759" s="52"/>
      <c r="VMI759" s="52"/>
      <c r="VMJ759" s="52"/>
      <c r="VMK759" s="52"/>
      <c r="VML759" s="52"/>
      <c r="VMM759" s="52"/>
      <c r="VMN759" s="52"/>
      <c r="VMO759" s="52"/>
      <c r="VMP759" s="52"/>
      <c r="VMQ759" s="52"/>
      <c r="VMR759" s="52"/>
      <c r="VMS759" s="52"/>
      <c r="VMT759" s="52"/>
      <c r="VMU759" s="52"/>
      <c r="VMV759" s="52"/>
      <c r="VMW759" s="52"/>
      <c r="VMX759" s="52"/>
      <c r="VMY759" s="52"/>
      <c r="VMZ759" s="52"/>
      <c r="VNA759" s="52"/>
      <c r="VNB759" s="52"/>
      <c r="VNC759" s="52"/>
      <c r="VND759" s="52"/>
      <c r="VNE759" s="52"/>
      <c r="VNF759" s="52"/>
      <c r="VNG759" s="52"/>
      <c r="VNH759" s="52"/>
      <c r="VNI759" s="52"/>
      <c r="VNJ759" s="52"/>
      <c r="VNK759" s="52"/>
      <c r="VNL759" s="52"/>
      <c r="VNM759" s="52"/>
      <c r="VNN759" s="52"/>
      <c r="VNO759" s="52"/>
      <c r="VNP759" s="52"/>
      <c r="VNQ759" s="52"/>
      <c r="VNR759" s="52"/>
      <c r="VNS759" s="52"/>
      <c r="VNT759" s="52"/>
      <c r="VNU759" s="52"/>
      <c r="VNV759" s="52"/>
      <c r="VNW759" s="52"/>
      <c r="VNX759" s="52"/>
      <c r="VNY759" s="52"/>
      <c r="VNZ759" s="52"/>
      <c r="VOA759" s="52"/>
      <c r="VOB759" s="52"/>
      <c r="VOC759" s="52"/>
      <c r="VOD759" s="52"/>
      <c r="VOE759" s="52"/>
      <c r="VOF759" s="52"/>
      <c r="VOG759" s="52"/>
      <c r="VOH759" s="52"/>
      <c r="VOI759" s="52"/>
      <c r="VOJ759" s="52"/>
      <c r="VOK759" s="52"/>
      <c r="VOL759" s="52"/>
      <c r="VOM759" s="52"/>
      <c r="VON759" s="52"/>
      <c r="VOO759" s="52"/>
      <c r="VOP759" s="52"/>
      <c r="VOQ759" s="52"/>
      <c r="VOR759" s="52"/>
      <c r="VOS759" s="52"/>
      <c r="VOT759" s="52"/>
      <c r="VOU759" s="52"/>
      <c r="VOV759" s="52"/>
      <c r="VOW759" s="52"/>
      <c r="VOX759" s="52"/>
      <c r="VOY759" s="52"/>
      <c r="VOZ759" s="52"/>
      <c r="VPA759" s="52"/>
      <c r="VPB759" s="52"/>
      <c r="VPC759" s="52"/>
      <c r="VPD759" s="52"/>
      <c r="VPE759" s="52"/>
      <c r="VPF759" s="52"/>
      <c r="VPG759" s="52"/>
      <c r="VPH759" s="52"/>
      <c r="VPI759" s="52"/>
      <c r="VPJ759" s="52"/>
      <c r="VPK759" s="52"/>
      <c r="VPL759" s="52"/>
      <c r="VPM759" s="52"/>
      <c r="VPN759" s="52"/>
      <c r="VPO759" s="52"/>
      <c r="VPP759" s="52"/>
      <c r="VPQ759" s="52"/>
      <c r="VPR759" s="52"/>
      <c r="VPS759" s="52"/>
      <c r="VPT759" s="52"/>
      <c r="VPU759" s="52"/>
      <c r="VPV759" s="52"/>
      <c r="VPW759" s="52"/>
      <c r="VPX759" s="52"/>
      <c r="VPY759" s="52"/>
      <c r="VPZ759" s="52"/>
      <c r="VQA759" s="52"/>
      <c r="VQB759" s="52"/>
      <c r="VQC759" s="52"/>
      <c r="VQD759" s="52"/>
      <c r="VQE759" s="52"/>
      <c r="VQF759" s="52"/>
      <c r="VQG759" s="52"/>
      <c r="VQH759" s="52"/>
      <c r="VQI759" s="52"/>
      <c r="VQJ759" s="52"/>
      <c r="VQK759" s="52"/>
      <c r="VQL759" s="52"/>
      <c r="VQM759" s="52"/>
      <c r="VQN759" s="52"/>
      <c r="VQO759" s="52"/>
      <c r="VQP759" s="52"/>
      <c r="VQQ759" s="52"/>
      <c r="VQR759" s="52"/>
      <c r="VQS759" s="52"/>
      <c r="VQT759" s="52"/>
      <c r="VQU759" s="52"/>
      <c r="VQV759" s="52"/>
      <c r="VQW759" s="52"/>
      <c r="VQX759" s="52"/>
      <c r="VQY759" s="52"/>
      <c r="VQZ759" s="52"/>
      <c r="VRA759" s="52"/>
      <c r="VRB759" s="52"/>
      <c r="VRC759" s="52"/>
      <c r="VRD759" s="52"/>
      <c r="VRE759" s="52"/>
      <c r="VRF759" s="52"/>
      <c r="VRG759" s="52"/>
      <c r="VRH759" s="52"/>
      <c r="VRI759" s="52"/>
      <c r="VRJ759" s="52"/>
      <c r="VRK759" s="52"/>
      <c r="VRL759" s="52"/>
      <c r="VRM759" s="52"/>
      <c r="VRN759" s="52"/>
      <c r="VRO759" s="52"/>
      <c r="VRP759" s="52"/>
      <c r="VRQ759" s="52"/>
      <c r="VRR759" s="52"/>
      <c r="VRS759" s="52"/>
      <c r="VRT759" s="52"/>
      <c r="VRU759" s="52"/>
      <c r="VRV759" s="52"/>
      <c r="VRW759" s="52"/>
      <c r="VRX759" s="52"/>
      <c r="VRY759" s="52"/>
      <c r="VRZ759" s="52"/>
      <c r="VSA759" s="52"/>
      <c r="VSB759" s="52"/>
      <c r="VSC759" s="52"/>
      <c r="VSD759" s="52"/>
      <c r="VSE759" s="52"/>
      <c r="VSF759" s="52"/>
      <c r="VSG759" s="52"/>
      <c r="VSH759" s="52"/>
      <c r="VSI759" s="52"/>
      <c r="VSJ759" s="52"/>
      <c r="VSK759" s="52"/>
      <c r="VSL759" s="52"/>
      <c r="VSM759" s="52"/>
      <c r="VSN759" s="52"/>
      <c r="VSO759" s="52"/>
      <c r="VSP759" s="52"/>
      <c r="VSQ759" s="52"/>
      <c r="VSR759" s="52"/>
      <c r="VSS759" s="52"/>
      <c r="VST759" s="52"/>
      <c r="VSU759" s="52"/>
      <c r="VSV759" s="52"/>
      <c r="VSW759" s="52"/>
      <c r="VSX759" s="52"/>
      <c r="VSY759" s="52"/>
      <c r="VSZ759" s="52"/>
      <c r="VTA759" s="52"/>
      <c r="VTB759" s="52"/>
      <c r="VTC759" s="52"/>
      <c r="VTD759" s="52"/>
      <c r="VTE759" s="52"/>
      <c r="VTF759" s="52"/>
      <c r="VTG759" s="52"/>
      <c r="VTH759" s="52"/>
      <c r="VTI759" s="52"/>
      <c r="VTJ759" s="52"/>
      <c r="VTK759" s="52"/>
      <c r="VTL759" s="52"/>
      <c r="VTM759" s="52"/>
      <c r="VTN759" s="52"/>
      <c r="VTO759" s="52"/>
      <c r="VTP759" s="52"/>
      <c r="VTQ759" s="52"/>
      <c r="VTR759" s="52"/>
      <c r="VTS759" s="52"/>
      <c r="VTT759" s="52"/>
      <c r="VTU759" s="52"/>
      <c r="VTV759" s="52"/>
      <c r="VTW759" s="52"/>
      <c r="VTX759" s="52"/>
      <c r="VTY759" s="52"/>
      <c r="VTZ759" s="52"/>
      <c r="VUA759" s="52"/>
      <c r="VUB759" s="52"/>
      <c r="VUC759" s="52"/>
      <c r="VUD759" s="52"/>
      <c r="VUE759" s="52"/>
      <c r="VUF759" s="52"/>
      <c r="VUG759" s="52"/>
      <c r="VUH759" s="52"/>
      <c r="VUI759" s="52"/>
      <c r="VUJ759" s="52"/>
      <c r="VUK759" s="52"/>
      <c r="VUL759" s="52"/>
      <c r="VUM759" s="52"/>
      <c r="VUN759" s="52"/>
      <c r="VUO759" s="52"/>
      <c r="VUP759" s="52"/>
      <c r="VUQ759" s="52"/>
      <c r="VUR759" s="52"/>
      <c r="VUS759" s="52"/>
      <c r="VUT759" s="52"/>
      <c r="VUU759" s="52"/>
      <c r="VUV759" s="52"/>
      <c r="VUW759" s="52"/>
      <c r="VUX759" s="52"/>
      <c r="VUY759" s="52"/>
      <c r="VUZ759" s="52"/>
      <c r="VVA759" s="52"/>
      <c r="VVB759" s="52"/>
      <c r="VVC759" s="52"/>
      <c r="VVD759" s="52"/>
      <c r="VVE759" s="52"/>
      <c r="VVF759" s="52"/>
      <c r="VVG759" s="52"/>
      <c r="VVH759" s="52"/>
      <c r="VVI759" s="52"/>
      <c r="VVJ759" s="52"/>
      <c r="VVK759" s="52"/>
      <c r="VVL759" s="52"/>
      <c r="VVM759" s="52"/>
      <c r="VVN759" s="52"/>
      <c r="VVO759" s="52"/>
      <c r="VVP759" s="52"/>
      <c r="VVQ759" s="52"/>
      <c r="VVR759" s="52"/>
      <c r="VVS759" s="52"/>
      <c r="VVT759" s="52"/>
      <c r="VVU759" s="52"/>
      <c r="VVV759" s="52"/>
      <c r="VVW759" s="52"/>
      <c r="VVX759" s="52"/>
      <c r="VVY759" s="52"/>
      <c r="VVZ759" s="52"/>
      <c r="VWA759" s="52"/>
      <c r="VWB759" s="52"/>
      <c r="VWC759" s="52"/>
      <c r="VWD759" s="52"/>
      <c r="VWE759" s="52"/>
      <c r="VWF759" s="52"/>
      <c r="VWG759" s="52"/>
      <c r="VWH759" s="52"/>
      <c r="VWI759" s="52"/>
      <c r="VWJ759" s="52"/>
      <c r="VWK759" s="52"/>
      <c r="VWL759" s="52"/>
      <c r="VWM759" s="52"/>
      <c r="VWN759" s="52"/>
      <c r="VWO759" s="52"/>
      <c r="VWP759" s="52"/>
      <c r="VWQ759" s="52"/>
      <c r="VWR759" s="52"/>
      <c r="VWS759" s="52"/>
      <c r="VWT759" s="52"/>
      <c r="VWU759" s="52"/>
      <c r="VWV759" s="52"/>
      <c r="VWW759" s="52"/>
      <c r="VWX759" s="52"/>
      <c r="VWY759" s="52"/>
      <c r="VWZ759" s="52"/>
      <c r="VXA759" s="52"/>
      <c r="VXB759" s="52"/>
      <c r="VXC759" s="52"/>
      <c r="VXD759" s="52"/>
      <c r="VXE759" s="52"/>
      <c r="VXF759" s="52"/>
      <c r="VXG759" s="52"/>
      <c r="VXH759" s="52"/>
      <c r="VXI759" s="52"/>
      <c r="VXJ759" s="52"/>
      <c r="VXK759" s="52"/>
      <c r="VXL759" s="52"/>
      <c r="VXM759" s="52"/>
      <c r="VXN759" s="52"/>
      <c r="VXO759" s="52"/>
      <c r="VXP759" s="52"/>
      <c r="VXQ759" s="52"/>
      <c r="VXR759" s="52"/>
      <c r="VXS759" s="52"/>
      <c r="VXT759" s="52"/>
      <c r="VXU759" s="52"/>
      <c r="VXV759" s="52"/>
      <c r="VXW759" s="52"/>
      <c r="VXX759" s="52"/>
      <c r="VXY759" s="52"/>
      <c r="VXZ759" s="52"/>
      <c r="VYA759" s="52"/>
      <c r="VYB759" s="52"/>
      <c r="VYC759" s="52"/>
      <c r="VYD759" s="52"/>
      <c r="VYE759" s="52"/>
      <c r="VYF759" s="52"/>
      <c r="VYG759" s="52"/>
      <c r="VYH759" s="52"/>
      <c r="VYI759" s="52"/>
      <c r="VYJ759" s="52"/>
      <c r="VYK759" s="52"/>
      <c r="VYL759" s="52"/>
      <c r="VYM759" s="52"/>
      <c r="VYN759" s="52"/>
      <c r="VYO759" s="52"/>
      <c r="VYP759" s="52"/>
      <c r="VYQ759" s="52"/>
      <c r="VYR759" s="52"/>
      <c r="VYS759" s="52"/>
      <c r="VYT759" s="52"/>
      <c r="VYU759" s="52"/>
      <c r="VYV759" s="52"/>
      <c r="VYW759" s="52"/>
      <c r="VYX759" s="52"/>
      <c r="VYY759" s="52"/>
      <c r="VYZ759" s="52"/>
      <c r="VZA759" s="52"/>
      <c r="VZB759" s="52"/>
      <c r="VZC759" s="52"/>
      <c r="VZD759" s="52"/>
      <c r="VZE759" s="52"/>
      <c r="VZF759" s="52"/>
      <c r="VZG759" s="52"/>
      <c r="VZH759" s="52"/>
      <c r="VZI759" s="52"/>
      <c r="VZJ759" s="52"/>
      <c r="VZK759" s="52"/>
      <c r="VZL759" s="52"/>
      <c r="VZM759" s="52"/>
      <c r="VZN759" s="52"/>
      <c r="VZO759" s="52"/>
      <c r="VZP759" s="52"/>
      <c r="VZQ759" s="52"/>
      <c r="VZR759" s="52"/>
      <c r="VZS759" s="52"/>
      <c r="VZT759" s="52"/>
      <c r="VZU759" s="52"/>
      <c r="VZV759" s="52"/>
      <c r="VZW759" s="52"/>
      <c r="VZX759" s="52"/>
      <c r="VZY759" s="52"/>
      <c r="VZZ759" s="52"/>
      <c r="WAA759" s="52"/>
      <c r="WAB759" s="52"/>
      <c r="WAC759" s="52"/>
      <c r="WAD759" s="52"/>
      <c r="WAE759" s="52"/>
      <c r="WAF759" s="52"/>
      <c r="WAG759" s="52"/>
      <c r="WAH759" s="52"/>
      <c r="WAI759" s="52"/>
      <c r="WAJ759" s="52"/>
      <c r="WAK759" s="52"/>
      <c r="WAL759" s="52"/>
      <c r="WAM759" s="52"/>
      <c r="WAN759" s="52"/>
      <c r="WAO759" s="52"/>
      <c r="WAP759" s="52"/>
      <c r="WAQ759" s="52"/>
      <c r="WAR759" s="52"/>
      <c r="WAS759" s="52"/>
      <c r="WAT759" s="52"/>
      <c r="WAU759" s="52"/>
      <c r="WAV759" s="52"/>
      <c r="WAW759" s="52"/>
      <c r="WAX759" s="52"/>
      <c r="WAY759" s="52"/>
      <c r="WAZ759" s="52"/>
      <c r="WBA759" s="52"/>
      <c r="WBB759" s="52"/>
      <c r="WBC759" s="52"/>
      <c r="WBD759" s="52"/>
      <c r="WBE759" s="52"/>
      <c r="WBF759" s="52"/>
      <c r="WBG759" s="52"/>
      <c r="WBH759" s="52"/>
      <c r="WBI759" s="52"/>
      <c r="WBJ759" s="52"/>
      <c r="WBK759" s="52"/>
      <c r="WBL759" s="52"/>
      <c r="WBM759" s="52"/>
      <c r="WBN759" s="52"/>
      <c r="WBO759" s="52"/>
      <c r="WBP759" s="52"/>
      <c r="WBQ759" s="52"/>
      <c r="WBR759" s="52"/>
      <c r="WBS759" s="52"/>
      <c r="WBT759" s="52"/>
      <c r="WBU759" s="52"/>
      <c r="WBV759" s="52"/>
      <c r="WBW759" s="52"/>
      <c r="WBX759" s="52"/>
      <c r="WBY759" s="52"/>
      <c r="WBZ759" s="52"/>
      <c r="WCA759" s="52"/>
      <c r="WCB759" s="52"/>
      <c r="WCC759" s="52"/>
      <c r="WCD759" s="52"/>
      <c r="WCE759" s="52"/>
      <c r="WCF759" s="52"/>
      <c r="WCG759" s="52"/>
      <c r="WCH759" s="52"/>
      <c r="WCI759" s="52"/>
      <c r="WCJ759" s="52"/>
      <c r="WCK759" s="52"/>
      <c r="WCL759" s="52"/>
      <c r="WCM759" s="52"/>
      <c r="WCN759" s="52"/>
      <c r="WCO759" s="52"/>
      <c r="WCP759" s="52"/>
      <c r="WCQ759" s="52"/>
      <c r="WCR759" s="52"/>
      <c r="WCS759" s="52"/>
      <c r="WCT759" s="52"/>
      <c r="WCU759" s="52"/>
      <c r="WCV759" s="52"/>
      <c r="WCW759" s="52"/>
      <c r="WCX759" s="52"/>
      <c r="WCY759" s="52"/>
      <c r="WCZ759" s="52"/>
      <c r="WDA759" s="52"/>
      <c r="WDB759" s="52"/>
      <c r="WDC759" s="52"/>
      <c r="WDD759" s="52"/>
      <c r="WDE759" s="52"/>
      <c r="WDF759" s="52"/>
      <c r="WDG759" s="52"/>
      <c r="WDH759" s="52"/>
      <c r="WDI759" s="52"/>
      <c r="WDJ759" s="52"/>
      <c r="WDK759" s="52"/>
      <c r="WDL759" s="52"/>
      <c r="WDM759" s="52"/>
      <c r="WDN759" s="52"/>
      <c r="WDO759" s="52"/>
      <c r="WDP759" s="52"/>
      <c r="WDQ759" s="52"/>
      <c r="WDR759" s="52"/>
      <c r="WDS759" s="52"/>
      <c r="WDT759" s="52"/>
      <c r="WDU759" s="52"/>
      <c r="WDV759" s="52"/>
      <c r="WDW759" s="52"/>
      <c r="WDX759" s="52"/>
      <c r="WDY759" s="52"/>
      <c r="WDZ759" s="52"/>
      <c r="WEA759" s="52"/>
      <c r="WEB759" s="52"/>
      <c r="WEC759" s="52"/>
      <c r="WED759" s="52"/>
      <c r="WEE759" s="52"/>
      <c r="WEF759" s="52"/>
      <c r="WEG759" s="52"/>
      <c r="WEH759" s="52"/>
      <c r="WEI759" s="52"/>
      <c r="WEJ759" s="52"/>
      <c r="WEK759" s="52"/>
      <c r="WEL759" s="52"/>
      <c r="WEM759" s="52"/>
      <c r="WEN759" s="52"/>
      <c r="WEO759" s="52"/>
      <c r="WEP759" s="52"/>
      <c r="WEQ759" s="52"/>
      <c r="WER759" s="52"/>
      <c r="WES759" s="52"/>
      <c r="WET759" s="52"/>
      <c r="WEU759" s="52"/>
      <c r="WEV759" s="52"/>
      <c r="WEW759" s="52"/>
      <c r="WEX759" s="52"/>
      <c r="WEY759" s="52"/>
      <c r="WEZ759" s="52"/>
      <c r="WFA759" s="52"/>
      <c r="WFB759" s="52"/>
      <c r="WFC759" s="52"/>
      <c r="WFD759" s="52"/>
      <c r="WFE759" s="52"/>
      <c r="WFF759" s="52"/>
      <c r="WFG759" s="52"/>
      <c r="WFH759" s="52"/>
      <c r="WFI759" s="52"/>
      <c r="WFJ759" s="52"/>
      <c r="WFK759" s="52"/>
      <c r="WFL759" s="52"/>
      <c r="WFM759" s="52"/>
      <c r="WFN759" s="52"/>
      <c r="WFO759" s="52"/>
      <c r="WFP759" s="52"/>
      <c r="WFQ759" s="52"/>
      <c r="WFR759" s="52"/>
      <c r="WFS759" s="52"/>
      <c r="WFT759" s="52"/>
      <c r="WFU759" s="52"/>
      <c r="WFV759" s="52"/>
      <c r="WFW759" s="52"/>
      <c r="WFX759" s="52"/>
      <c r="WFY759" s="52"/>
      <c r="WFZ759" s="52"/>
      <c r="WGA759" s="52"/>
      <c r="WGB759" s="52"/>
      <c r="WGC759" s="52"/>
      <c r="WGD759" s="52"/>
      <c r="WGE759" s="52"/>
      <c r="WGF759" s="52"/>
      <c r="WGG759" s="52"/>
      <c r="WGH759" s="52"/>
      <c r="WGI759" s="52"/>
      <c r="WGJ759" s="52"/>
      <c r="WGK759" s="52"/>
      <c r="WGL759" s="52"/>
      <c r="WGM759" s="52"/>
      <c r="WGN759" s="52"/>
      <c r="WGO759" s="52"/>
      <c r="WGP759" s="52"/>
      <c r="WGQ759" s="52"/>
      <c r="WGR759" s="52"/>
      <c r="WGS759" s="52"/>
      <c r="WGT759" s="52"/>
      <c r="WGU759" s="52"/>
      <c r="WGV759" s="52"/>
      <c r="WGW759" s="52"/>
      <c r="WGX759" s="52"/>
      <c r="WGY759" s="52"/>
      <c r="WGZ759" s="52"/>
      <c r="WHA759" s="52"/>
      <c r="WHB759" s="52"/>
      <c r="WHC759" s="52"/>
      <c r="WHD759" s="52"/>
      <c r="WHE759" s="52"/>
      <c r="WHF759" s="52"/>
      <c r="WHG759" s="52"/>
      <c r="WHH759" s="52"/>
      <c r="WHI759" s="52"/>
      <c r="WHJ759" s="52"/>
      <c r="WHK759" s="52"/>
      <c r="WHL759" s="52"/>
      <c r="WHM759" s="52"/>
      <c r="WHN759" s="52"/>
      <c r="WHO759" s="52"/>
      <c r="WHP759" s="52"/>
      <c r="WHQ759" s="52"/>
      <c r="WHR759" s="52"/>
      <c r="WHS759" s="52"/>
      <c r="WHT759" s="52"/>
      <c r="WHU759" s="52"/>
      <c r="WHV759" s="52"/>
      <c r="WHW759" s="52"/>
      <c r="WHX759" s="52"/>
      <c r="WHY759" s="52"/>
      <c r="WHZ759" s="52"/>
      <c r="WIA759" s="52"/>
      <c r="WIB759" s="52"/>
      <c r="WIC759" s="52"/>
      <c r="WID759" s="52"/>
      <c r="WIE759" s="52"/>
      <c r="WIF759" s="52"/>
      <c r="WIG759" s="52"/>
      <c r="WIH759" s="52"/>
      <c r="WII759" s="52"/>
      <c r="WIJ759" s="52"/>
      <c r="WIK759" s="52"/>
      <c r="WIL759" s="52"/>
      <c r="WIM759" s="52"/>
      <c r="WIN759" s="52"/>
      <c r="WIO759" s="52"/>
      <c r="WIP759" s="52"/>
      <c r="WIQ759" s="52"/>
      <c r="WIR759" s="52"/>
      <c r="WIS759" s="52"/>
      <c r="WIT759" s="52"/>
      <c r="WIU759" s="52"/>
      <c r="WIV759" s="52"/>
      <c r="WIW759" s="52"/>
      <c r="WIX759" s="52"/>
      <c r="WIY759" s="52"/>
      <c r="WIZ759" s="52"/>
      <c r="WJA759" s="52"/>
      <c r="WJB759" s="52"/>
      <c r="WJC759" s="52"/>
      <c r="WJD759" s="52"/>
      <c r="WJE759" s="52"/>
      <c r="WJF759" s="52"/>
      <c r="WJG759" s="52"/>
      <c r="WJH759" s="52"/>
      <c r="WJI759" s="52"/>
      <c r="WJJ759" s="52"/>
      <c r="WJK759" s="52"/>
      <c r="WJL759" s="52"/>
      <c r="WJM759" s="52"/>
      <c r="WJN759" s="52"/>
      <c r="WJO759" s="52"/>
      <c r="WJP759" s="52"/>
      <c r="WJQ759" s="52"/>
      <c r="WJR759" s="52"/>
      <c r="WJS759" s="52"/>
      <c r="WJT759" s="52"/>
      <c r="WJU759" s="52"/>
      <c r="WJV759" s="52"/>
      <c r="WJW759" s="52"/>
      <c r="WJX759" s="52"/>
      <c r="WJY759" s="52"/>
      <c r="WJZ759" s="52"/>
      <c r="WKA759" s="52"/>
      <c r="WKB759" s="52"/>
      <c r="WKC759" s="52"/>
      <c r="WKD759" s="52"/>
      <c r="WKE759" s="52"/>
      <c r="WKF759" s="52"/>
      <c r="WKG759" s="52"/>
      <c r="WKH759" s="52"/>
      <c r="WKI759" s="52"/>
      <c r="WKJ759" s="52"/>
      <c r="WKK759" s="52"/>
      <c r="WKL759" s="52"/>
      <c r="WKM759" s="52"/>
      <c r="WKN759" s="52"/>
      <c r="WKO759" s="52"/>
      <c r="WKP759" s="52"/>
      <c r="WKQ759" s="52"/>
      <c r="WKR759" s="52"/>
      <c r="WKS759" s="52"/>
      <c r="WKT759" s="52"/>
      <c r="WKU759" s="52"/>
      <c r="WKV759" s="52"/>
      <c r="WKW759" s="52"/>
      <c r="WKX759" s="52"/>
      <c r="WKY759" s="52"/>
      <c r="WKZ759" s="52"/>
      <c r="WLA759" s="52"/>
      <c r="WLB759" s="52"/>
      <c r="WLC759" s="52"/>
      <c r="WLD759" s="52"/>
      <c r="WLE759" s="52"/>
      <c r="WLF759" s="52"/>
      <c r="WLG759" s="52"/>
      <c r="WLH759" s="52"/>
      <c r="WLI759" s="52"/>
      <c r="WLJ759" s="52"/>
      <c r="WLK759" s="52"/>
      <c r="WLL759" s="52"/>
      <c r="WLM759" s="52"/>
      <c r="WLN759" s="52"/>
      <c r="WLO759" s="52"/>
      <c r="WLP759" s="52"/>
      <c r="WLQ759" s="52"/>
      <c r="WLR759" s="52"/>
      <c r="WLS759" s="52"/>
      <c r="WLT759" s="52"/>
      <c r="WLU759" s="52"/>
      <c r="WLV759" s="52"/>
      <c r="WLW759" s="52"/>
      <c r="WLX759" s="52"/>
      <c r="WLY759" s="52"/>
      <c r="WLZ759" s="52"/>
      <c r="WMA759" s="52"/>
      <c r="WMB759" s="52"/>
      <c r="WMC759" s="52"/>
      <c r="WMD759" s="52"/>
      <c r="WME759" s="52"/>
      <c r="WMF759" s="52"/>
      <c r="WMG759" s="52"/>
      <c r="WMH759" s="52"/>
      <c r="WMI759" s="52"/>
      <c r="WMJ759" s="52"/>
      <c r="WMK759" s="52"/>
      <c r="WML759" s="52"/>
      <c r="WMM759" s="52"/>
      <c r="WMN759" s="52"/>
      <c r="WMO759" s="52"/>
      <c r="WMP759" s="52"/>
      <c r="WMQ759" s="52"/>
      <c r="WMR759" s="52"/>
      <c r="WMS759" s="52"/>
      <c r="WMT759" s="52"/>
      <c r="WMU759" s="52"/>
      <c r="WMV759" s="52"/>
      <c r="WMW759" s="52"/>
      <c r="WMX759" s="52"/>
      <c r="WMY759" s="52"/>
      <c r="WMZ759" s="52"/>
      <c r="WNA759" s="52"/>
      <c r="WNB759" s="52"/>
      <c r="WNC759" s="52"/>
      <c r="WND759" s="52"/>
      <c r="WNE759" s="52"/>
      <c r="WNF759" s="52"/>
      <c r="WNG759" s="52"/>
      <c r="WNH759" s="52"/>
      <c r="WNI759" s="52"/>
      <c r="WNJ759" s="52"/>
      <c r="WNK759" s="52"/>
      <c r="WNL759" s="52"/>
      <c r="WNM759" s="52"/>
      <c r="WNN759" s="52"/>
      <c r="WNO759" s="52"/>
      <c r="WNP759" s="52"/>
      <c r="WNQ759" s="52"/>
      <c r="WNR759" s="52"/>
      <c r="WNS759" s="52"/>
      <c r="WNT759" s="52"/>
      <c r="WNU759" s="52"/>
      <c r="WNV759" s="52"/>
      <c r="WNW759" s="52"/>
      <c r="WNX759" s="52"/>
      <c r="WNY759" s="52"/>
      <c r="WNZ759" s="52"/>
      <c r="WOA759" s="52"/>
      <c r="WOB759" s="52"/>
      <c r="WOC759" s="52"/>
      <c r="WOD759" s="52"/>
      <c r="WOE759" s="52"/>
      <c r="WOF759" s="52"/>
      <c r="WOG759" s="52"/>
      <c r="WOH759" s="52"/>
      <c r="WOI759" s="52"/>
      <c r="WOJ759" s="52"/>
      <c r="WOK759" s="52"/>
      <c r="WOL759" s="52"/>
      <c r="WOM759" s="52"/>
      <c r="WON759" s="52"/>
      <c r="WOO759" s="52"/>
      <c r="WOP759" s="52"/>
      <c r="WOQ759" s="52"/>
      <c r="WOR759" s="52"/>
      <c r="WOS759" s="52"/>
      <c r="WOT759" s="52"/>
      <c r="WOU759" s="52"/>
      <c r="WOV759" s="52"/>
      <c r="WOW759" s="52"/>
      <c r="WOX759" s="52"/>
      <c r="WOY759" s="52"/>
      <c r="WOZ759" s="52"/>
      <c r="WPA759" s="52"/>
      <c r="WPB759" s="52"/>
      <c r="WPC759" s="52"/>
      <c r="WPD759" s="52"/>
      <c r="WPE759" s="52"/>
      <c r="WPF759" s="52"/>
      <c r="WPG759" s="52"/>
      <c r="WPH759" s="52"/>
      <c r="WPI759" s="52"/>
      <c r="WPJ759" s="52"/>
      <c r="WPK759" s="52"/>
      <c r="WPL759" s="52"/>
      <c r="WPM759" s="52"/>
      <c r="WPN759" s="52"/>
      <c r="WPO759" s="52"/>
      <c r="WPP759" s="52"/>
      <c r="WPQ759" s="52"/>
      <c r="WPR759" s="52"/>
      <c r="WPS759" s="52"/>
      <c r="WPT759" s="52"/>
      <c r="WPU759" s="52"/>
      <c r="WPV759" s="52"/>
      <c r="WPW759" s="52"/>
      <c r="WPX759" s="52"/>
      <c r="WPY759" s="52"/>
      <c r="WPZ759" s="52"/>
      <c r="WQA759" s="52"/>
      <c r="WQB759" s="52"/>
      <c r="WQC759" s="52"/>
      <c r="WQD759" s="52"/>
      <c r="WQE759" s="52"/>
      <c r="WQF759" s="52"/>
      <c r="WQG759" s="52"/>
      <c r="WQH759" s="52"/>
      <c r="WQI759" s="52"/>
      <c r="WQJ759" s="52"/>
      <c r="WQK759" s="52"/>
      <c r="WQL759" s="52"/>
      <c r="WQM759" s="52"/>
      <c r="WQN759" s="52"/>
      <c r="WQO759" s="52"/>
      <c r="WQP759" s="52"/>
      <c r="WQQ759" s="52"/>
      <c r="WQR759" s="52"/>
      <c r="WQS759" s="52"/>
      <c r="WQT759" s="52"/>
      <c r="WQU759" s="52"/>
      <c r="WQV759" s="52"/>
      <c r="WQW759" s="52"/>
      <c r="WQX759" s="52"/>
      <c r="WQY759" s="52"/>
      <c r="WQZ759" s="52"/>
      <c r="WRA759" s="52"/>
      <c r="WRB759" s="52"/>
      <c r="WRC759" s="52"/>
      <c r="WRD759" s="52"/>
      <c r="WRE759" s="52"/>
      <c r="WRF759" s="52"/>
      <c r="WRG759" s="52"/>
      <c r="WRH759" s="52"/>
      <c r="WRI759" s="52"/>
      <c r="WRJ759" s="52"/>
      <c r="WRK759" s="52"/>
      <c r="WRL759" s="52"/>
      <c r="WRM759" s="52"/>
      <c r="WRN759" s="52"/>
      <c r="WRO759" s="52"/>
      <c r="WRP759" s="52"/>
      <c r="WRQ759" s="52"/>
      <c r="WRR759" s="52"/>
      <c r="WRS759" s="52"/>
      <c r="WRT759" s="52"/>
      <c r="WRU759" s="52"/>
      <c r="WRV759" s="52"/>
      <c r="WRW759" s="52"/>
      <c r="WRX759" s="52"/>
      <c r="WRY759" s="52"/>
      <c r="WRZ759" s="52"/>
      <c r="WSA759" s="52"/>
      <c r="WSB759" s="52"/>
      <c r="WSC759" s="52"/>
      <c r="WSD759" s="52"/>
      <c r="WSE759" s="52"/>
      <c r="WSF759" s="52"/>
      <c r="WSG759" s="52"/>
      <c r="WSH759" s="52"/>
      <c r="WSI759" s="52"/>
      <c r="WSJ759" s="52"/>
      <c r="WSK759" s="52"/>
      <c r="WSL759" s="52"/>
      <c r="WSM759" s="52"/>
      <c r="WSN759" s="52"/>
      <c r="WSO759" s="52"/>
      <c r="WSP759" s="52"/>
      <c r="WSQ759" s="52"/>
      <c r="WSR759" s="52"/>
      <c r="WSS759" s="52"/>
      <c r="WST759" s="52"/>
      <c r="WSU759" s="52"/>
      <c r="WSV759" s="52"/>
      <c r="WSW759" s="52"/>
      <c r="WSX759" s="52"/>
      <c r="WSY759" s="52"/>
      <c r="WSZ759" s="52"/>
      <c r="WTA759" s="52"/>
      <c r="WTB759" s="52"/>
      <c r="WTC759" s="52"/>
      <c r="WTD759" s="52"/>
      <c r="WTE759" s="52"/>
      <c r="WTF759" s="52"/>
      <c r="WTG759" s="52"/>
      <c r="WTH759" s="52"/>
      <c r="WTI759" s="52"/>
      <c r="WTJ759" s="52"/>
      <c r="WTK759" s="52"/>
      <c r="WTL759" s="52"/>
      <c r="WTM759" s="52"/>
      <c r="WTN759" s="52"/>
      <c r="WTO759" s="52"/>
      <c r="WTP759" s="52"/>
      <c r="WTQ759" s="52"/>
      <c r="WTR759" s="52"/>
      <c r="WTS759" s="52"/>
      <c r="WTT759" s="52"/>
      <c r="WTU759" s="52"/>
      <c r="WTV759" s="52"/>
      <c r="WTW759" s="52"/>
      <c r="WTX759" s="52"/>
      <c r="WTY759" s="52"/>
      <c r="WTZ759" s="52"/>
      <c r="WUA759" s="52"/>
      <c r="WUB759" s="52"/>
      <c r="WUC759" s="52"/>
      <c r="WUD759" s="52"/>
      <c r="WUE759" s="52"/>
      <c r="WUF759" s="52"/>
      <c r="WUG759" s="52"/>
      <c r="WUH759" s="52"/>
      <c r="WUI759" s="52"/>
      <c r="WUJ759" s="52"/>
      <c r="WUK759" s="52"/>
      <c r="WUL759" s="52"/>
      <c r="WUM759" s="52"/>
      <c r="WUN759" s="52"/>
      <c r="WUO759" s="52"/>
      <c r="WUP759" s="52"/>
      <c r="WUQ759" s="52"/>
      <c r="WUR759" s="52"/>
      <c r="WUS759" s="52"/>
      <c r="WUT759" s="52"/>
      <c r="WUU759" s="52"/>
      <c r="WUV759" s="52"/>
      <c r="WUW759" s="52"/>
      <c r="WUX759" s="52"/>
      <c r="WUY759" s="52"/>
      <c r="WUZ759" s="52"/>
      <c r="WVA759" s="52"/>
      <c r="WVB759" s="52"/>
      <c r="WVC759" s="52"/>
      <c r="WVD759" s="52"/>
      <c r="WVE759" s="52"/>
      <c r="WVF759" s="52"/>
      <c r="WVG759" s="52"/>
      <c r="WVH759" s="52"/>
      <c r="WVI759" s="52"/>
      <c r="WVJ759" s="52"/>
      <c r="WVK759" s="52"/>
      <c r="WVL759" s="52"/>
      <c r="WVM759" s="52"/>
      <c r="WVN759" s="52"/>
      <c r="WVO759" s="52"/>
      <c r="WVP759" s="52"/>
      <c r="WVQ759" s="52"/>
      <c r="WVR759" s="52"/>
      <c r="WVS759" s="52"/>
      <c r="WVT759" s="52"/>
      <c r="WVU759" s="52"/>
      <c r="WVV759" s="52"/>
      <c r="WVW759" s="52"/>
      <c r="WVX759" s="52"/>
      <c r="WVY759" s="52"/>
      <c r="WVZ759" s="52"/>
      <c r="WWA759" s="52"/>
      <c r="WWB759" s="52"/>
      <c r="WWC759" s="52"/>
      <c r="WWD759" s="52"/>
      <c r="WWE759" s="52"/>
      <c r="WWF759" s="52"/>
      <c r="WWG759" s="52"/>
      <c r="WWH759" s="52"/>
      <c r="WWI759" s="52"/>
      <c r="WWJ759" s="52"/>
      <c r="WWK759" s="52"/>
      <c r="WWL759" s="52"/>
      <c r="WWM759" s="52"/>
      <c r="WWN759" s="52"/>
      <c r="WWO759" s="52"/>
      <c r="WWP759" s="52"/>
      <c r="WWQ759" s="52"/>
      <c r="WWR759" s="52"/>
      <c r="WWS759" s="52"/>
      <c r="WWT759" s="52"/>
      <c r="WWU759" s="52"/>
      <c r="WWV759" s="52"/>
      <c r="WWW759" s="52"/>
      <c r="WWX759" s="52"/>
      <c r="WWY759" s="52"/>
      <c r="WWZ759" s="52"/>
      <c r="WXA759" s="52"/>
      <c r="WXB759" s="52"/>
      <c r="WXC759" s="52"/>
      <c r="WXD759" s="52"/>
      <c r="WXE759" s="52"/>
      <c r="WXF759" s="52"/>
      <c r="WXG759" s="52"/>
      <c r="WXH759" s="52"/>
      <c r="WXI759" s="52"/>
      <c r="WXJ759" s="52"/>
      <c r="WXK759" s="52"/>
      <c r="WXL759" s="52"/>
      <c r="WXM759" s="52"/>
      <c r="WXN759" s="52"/>
      <c r="WXO759" s="52"/>
      <c r="WXP759" s="52"/>
      <c r="WXQ759" s="52"/>
      <c r="WXR759" s="52"/>
      <c r="WXS759" s="52"/>
      <c r="WXT759" s="52"/>
      <c r="WXU759" s="52"/>
      <c r="WXV759" s="52"/>
      <c r="WXW759" s="52"/>
      <c r="WXX759" s="52"/>
      <c r="WXY759" s="52"/>
      <c r="WXZ759" s="52"/>
      <c r="WYA759" s="52"/>
      <c r="WYB759" s="52"/>
      <c r="WYC759" s="52"/>
      <c r="WYD759" s="52"/>
      <c r="WYE759" s="52"/>
      <c r="WYF759" s="52"/>
      <c r="WYG759" s="52"/>
      <c r="WYH759" s="52"/>
      <c r="WYI759" s="52"/>
      <c r="WYJ759" s="52"/>
      <c r="WYK759" s="52"/>
      <c r="WYL759" s="52"/>
      <c r="WYM759" s="52"/>
      <c r="WYN759" s="52"/>
      <c r="WYO759" s="52"/>
      <c r="WYP759" s="52"/>
      <c r="WYQ759" s="52"/>
      <c r="WYR759" s="52"/>
      <c r="WYS759" s="52"/>
      <c r="WYT759" s="52"/>
      <c r="WYU759" s="52"/>
      <c r="WYV759" s="52"/>
      <c r="WYW759" s="52"/>
      <c r="WYX759" s="52"/>
      <c r="WYY759" s="52"/>
      <c r="WYZ759" s="52"/>
      <c r="WZA759" s="52"/>
      <c r="WZB759" s="52"/>
      <c r="WZC759" s="52"/>
      <c r="WZD759" s="52"/>
      <c r="WZE759" s="52"/>
      <c r="WZF759" s="52"/>
      <c r="WZG759" s="52"/>
      <c r="WZH759" s="52"/>
      <c r="WZI759" s="52"/>
      <c r="WZJ759" s="52"/>
      <c r="WZK759" s="52"/>
      <c r="WZL759" s="52"/>
      <c r="WZM759" s="52"/>
      <c r="WZN759" s="52"/>
      <c r="WZO759" s="52"/>
      <c r="WZP759" s="52"/>
      <c r="WZQ759" s="52"/>
      <c r="WZR759" s="52"/>
      <c r="WZS759" s="52"/>
      <c r="WZT759" s="52"/>
      <c r="WZU759" s="52"/>
      <c r="WZV759" s="52"/>
      <c r="WZW759" s="52"/>
      <c r="WZX759" s="52"/>
    </row>
    <row r="760" spans="1:16248" ht="120" hidden="1" customHeight="1" x14ac:dyDescent="0.25">
      <c r="A760" s="42" t="s">
        <v>3381</v>
      </c>
      <c r="B760" s="36">
        <f t="shared" si="58"/>
        <v>723</v>
      </c>
      <c r="C760" s="36" t="s">
        <v>3382</v>
      </c>
      <c r="D760" s="29" t="s">
        <v>2469</v>
      </c>
      <c r="E760" s="36"/>
      <c r="F760" s="36">
        <v>8</v>
      </c>
      <c r="G760" s="36"/>
      <c r="H760" s="47" t="s">
        <v>153</v>
      </c>
      <c r="I760" s="36" t="s">
        <v>72</v>
      </c>
      <c r="J760" s="36" t="str">
        <f t="shared" si="65"/>
        <v>СБиР</v>
      </c>
      <c r="K760" s="36" t="str">
        <f t="shared" ref="K760:K768" si="66">J760</f>
        <v>СБиР</v>
      </c>
      <c r="L760" s="44" t="s">
        <v>125</v>
      </c>
      <c r="M760" s="36" t="s">
        <v>126</v>
      </c>
      <c r="N760" s="36" t="s">
        <v>3383</v>
      </c>
      <c r="O760" s="36" t="str">
        <f t="shared" si="60"/>
        <v>Поставка мобильных постов охраны для нужд ОАО «Мобильные ГТЭС»</v>
      </c>
      <c r="P760" s="36" t="s">
        <v>2799</v>
      </c>
      <c r="Q760" s="36" t="s">
        <v>109</v>
      </c>
      <c r="R760" s="36" t="s">
        <v>1205</v>
      </c>
      <c r="S760" s="36">
        <v>7523090</v>
      </c>
      <c r="T760" s="36">
        <v>642</v>
      </c>
      <c r="U760" s="36" t="s">
        <v>147</v>
      </c>
      <c r="V760" s="45">
        <v>1</v>
      </c>
      <c r="W760" s="46">
        <v>1142</v>
      </c>
      <c r="X760" s="46">
        <f t="shared" si="61"/>
        <v>1142</v>
      </c>
      <c r="Y760" s="36">
        <v>2015</v>
      </c>
      <c r="Z760" s="36" t="s">
        <v>134</v>
      </c>
      <c r="AA760" s="36">
        <v>2015</v>
      </c>
      <c r="AB760" s="36" t="s">
        <v>134</v>
      </c>
      <c r="AC760" s="36">
        <v>2015</v>
      </c>
      <c r="AD760" s="36" t="s">
        <v>2187</v>
      </c>
      <c r="AE760" s="47">
        <v>2015</v>
      </c>
      <c r="AF760" s="36" t="s">
        <v>135</v>
      </c>
      <c r="AG760" s="36">
        <v>2015</v>
      </c>
      <c r="AH760" s="36" t="s">
        <v>135</v>
      </c>
      <c r="AI760" s="36">
        <v>2016</v>
      </c>
      <c r="AJ760" s="36" t="s">
        <v>99</v>
      </c>
      <c r="AK760" s="36" t="s">
        <v>136</v>
      </c>
      <c r="AL760" s="36" t="s">
        <v>137</v>
      </c>
      <c r="AM760" s="36" t="s">
        <v>138</v>
      </c>
      <c r="AN760" s="36" t="s">
        <v>14</v>
      </c>
      <c r="AO760" s="36" t="s">
        <v>89</v>
      </c>
      <c r="AP760" s="29"/>
      <c r="AQ760" s="29"/>
      <c r="AR760" s="29" t="s">
        <v>1972</v>
      </c>
    </row>
    <row r="761" spans="1:16248" ht="103.5" hidden="1" customHeight="1" x14ac:dyDescent="0.25">
      <c r="A761" s="42" t="s">
        <v>3384</v>
      </c>
      <c r="B761" s="36">
        <f t="shared" si="58"/>
        <v>724</v>
      </c>
      <c r="C761" s="36" t="s">
        <v>3385</v>
      </c>
      <c r="D761" s="29" t="s">
        <v>2469</v>
      </c>
      <c r="E761" s="36"/>
      <c r="F761" s="36">
        <v>8</v>
      </c>
      <c r="G761" s="36"/>
      <c r="H761" s="47" t="s">
        <v>842</v>
      </c>
      <c r="I761" s="36" t="s">
        <v>72</v>
      </c>
      <c r="J761" s="36" t="str">
        <f t="shared" si="65"/>
        <v>СТО</v>
      </c>
      <c r="K761" s="36" t="str">
        <f t="shared" si="66"/>
        <v>СТО</v>
      </c>
      <c r="L761" s="44" t="s">
        <v>706</v>
      </c>
      <c r="M761" s="36" t="s">
        <v>649</v>
      </c>
      <c r="N761" s="36" t="s">
        <v>3386</v>
      </c>
      <c r="O761" s="36" t="str">
        <f t="shared" si="60"/>
        <v>Услуги хранения и налива нефтепродуктов в Крымском федеральном округе</v>
      </c>
      <c r="P761" s="36" t="s">
        <v>3387</v>
      </c>
      <c r="Q761" s="36" t="s">
        <v>109</v>
      </c>
      <c r="R761" s="36" t="s">
        <v>839</v>
      </c>
      <c r="S761" s="36">
        <v>6312020</v>
      </c>
      <c r="T761" s="36">
        <v>642</v>
      </c>
      <c r="U761" s="36" t="s">
        <v>147</v>
      </c>
      <c r="V761" s="45">
        <v>1</v>
      </c>
      <c r="W761" s="46">
        <v>30000</v>
      </c>
      <c r="X761" s="46">
        <f t="shared" si="61"/>
        <v>30000</v>
      </c>
      <c r="Y761" s="36">
        <v>2015</v>
      </c>
      <c r="Z761" s="36" t="s">
        <v>134</v>
      </c>
      <c r="AA761" s="36">
        <v>2015</v>
      </c>
      <c r="AB761" s="36" t="s">
        <v>134</v>
      </c>
      <c r="AC761" s="36">
        <v>2015</v>
      </c>
      <c r="AD761" s="36" t="s">
        <v>134</v>
      </c>
      <c r="AE761" s="36">
        <v>2015</v>
      </c>
      <c r="AF761" s="36" t="s">
        <v>135</v>
      </c>
      <c r="AG761" s="36">
        <v>2015</v>
      </c>
      <c r="AH761" s="36" t="s">
        <v>135</v>
      </c>
      <c r="AI761" s="36">
        <v>2016</v>
      </c>
      <c r="AJ761" s="36" t="s">
        <v>135</v>
      </c>
      <c r="AK761" s="36" t="s">
        <v>149</v>
      </c>
      <c r="AL761" s="36" t="s">
        <v>137</v>
      </c>
      <c r="AM761" s="36" t="s">
        <v>138</v>
      </c>
      <c r="AN761" s="36" t="s">
        <v>88</v>
      </c>
      <c r="AO761" s="36" t="s">
        <v>89</v>
      </c>
      <c r="AP761" s="29"/>
      <c r="AQ761" s="29"/>
      <c r="AR761" s="29" t="s">
        <v>1972</v>
      </c>
    </row>
    <row r="762" spans="1:16248" ht="250.5" hidden="1" customHeight="1" x14ac:dyDescent="0.25">
      <c r="A762" s="42" t="s">
        <v>3388</v>
      </c>
      <c r="B762" s="36">
        <f t="shared" si="58"/>
        <v>725</v>
      </c>
      <c r="C762" s="36" t="s">
        <v>3389</v>
      </c>
      <c r="D762" s="29" t="s">
        <v>2469</v>
      </c>
      <c r="E762" s="36"/>
      <c r="F762" s="36"/>
      <c r="G762" s="36"/>
      <c r="H762" s="36" t="s">
        <v>607</v>
      </c>
      <c r="I762" s="36" t="s">
        <v>72</v>
      </c>
      <c r="J762" s="36" t="str">
        <f t="shared" si="65"/>
        <v>ОП Крым</v>
      </c>
      <c r="K762" s="36" t="str">
        <f t="shared" si="66"/>
        <v>ОП Крым</v>
      </c>
      <c r="L762" s="44" t="s">
        <v>2313</v>
      </c>
      <c r="M762" s="36" t="s">
        <v>649</v>
      </c>
      <c r="N762" s="36" t="s">
        <v>3390</v>
      </c>
      <c r="O762" s="36" t="str">
        <f t="shared" si="60"/>
        <v>Выполнение работ по поставке, монтажу и пуско-наладке комплекса технических средств охраны «тревожная кнопка» в офисе и на площадках размещения мобильных ГТЭС Симферопольская МГТЭС, Западно-Крымская МГТЭС и Севастопольская МГТЭС, расположенных в Крымском федеральном округе</v>
      </c>
      <c r="P762" s="36" t="s">
        <v>3391</v>
      </c>
      <c r="Q762" s="36" t="s">
        <v>109</v>
      </c>
      <c r="R762" s="36" t="s">
        <v>159</v>
      </c>
      <c r="S762" s="36">
        <v>7492000</v>
      </c>
      <c r="T762" s="36">
        <v>642</v>
      </c>
      <c r="U762" s="36" t="s">
        <v>147</v>
      </c>
      <c r="V762" s="45">
        <v>1</v>
      </c>
      <c r="W762" s="46">
        <v>140</v>
      </c>
      <c r="X762" s="46">
        <f t="shared" si="61"/>
        <v>140</v>
      </c>
      <c r="Y762" s="36">
        <v>2015</v>
      </c>
      <c r="Z762" s="36" t="s">
        <v>134</v>
      </c>
      <c r="AA762" s="36">
        <v>2015</v>
      </c>
      <c r="AB762" s="36" t="s">
        <v>134</v>
      </c>
      <c r="AC762" s="47">
        <v>2015</v>
      </c>
      <c r="AD762" s="36" t="s">
        <v>134</v>
      </c>
      <c r="AE762" s="47">
        <v>2015</v>
      </c>
      <c r="AF762" s="36" t="s">
        <v>135</v>
      </c>
      <c r="AG762" s="36">
        <v>2015</v>
      </c>
      <c r="AH762" s="36" t="s">
        <v>135</v>
      </c>
      <c r="AI762" s="36">
        <v>2016</v>
      </c>
      <c r="AJ762" s="36" t="s">
        <v>99</v>
      </c>
      <c r="AK762" s="36" t="s">
        <v>136</v>
      </c>
      <c r="AL762" s="36" t="s">
        <v>137</v>
      </c>
      <c r="AM762" s="36" t="s">
        <v>138</v>
      </c>
      <c r="AN762" s="36" t="s">
        <v>14</v>
      </c>
      <c r="AO762" s="36" t="s">
        <v>89</v>
      </c>
      <c r="AP762" s="36"/>
      <c r="AQ762" s="29"/>
      <c r="AR762" s="29" t="s">
        <v>1972</v>
      </c>
    </row>
    <row r="763" spans="1:16248" ht="146.25" hidden="1" customHeight="1" x14ac:dyDescent="0.25">
      <c r="A763" s="42" t="s">
        <v>3392</v>
      </c>
      <c r="B763" s="36">
        <f t="shared" si="58"/>
        <v>726</v>
      </c>
      <c r="C763" s="36" t="s">
        <v>3393</v>
      </c>
      <c r="D763" s="29" t="s">
        <v>2469</v>
      </c>
      <c r="E763" s="36"/>
      <c r="F763" s="36">
        <v>8</v>
      </c>
      <c r="G763" s="36"/>
      <c r="H763" s="47" t="s">
        <v>842</v>
      </c>
      <c r="I763" s="36" t="s">
        <v>72</v>
      </c>
      <c r="J763" s="36" t="str">
        <f t="shared" si="65"/>
        <v>СТО</v>
      </c>
      <c r="K763" s="36" t="str">
        <f t="shared" si="66"/>
        <v>СТО</v>
      </c>
      <c r="L763" s="44" t="s">
        <v>706</v>
      </c>
      <c r="M763" s="36" t="s">
        <v>649</v>
      </c>
      <c r="N763" s="36" t="s">
        <v>3349</v>
      </c>
      <c r="O763" s="36" t="str">
        <f t="shared" si="60"/>
        <v>Поставка дизельного топлива ЕВРО сорт Е (ГОСТ Р 52368-2005) в количестве 5 500 (пять тысяч пятьсот) тонн для обеспечения бесперебойной работы мобильных ГТЭС, расположенных в Крымском федеральном округе</v>
      </c>
      <c r="P763" s="36" t="s">
        <v>3350</v>
      </c>
      <c r="Q763" s="36" t="s">
        <v>109</v>
      </c>
      <c r="R763" s="36" t="s">
        <v>944</v>
      </c>
      <c r="S763" s="36">
        <v>5141230</v>
      </c>
      <c r="T763" s="36">
        <v>168</v>
      </c>
      <c r="U763" s="36" t="s">
        <v>1626</v>
      </c>
      <c r="V763" s="45">
        <v>5500</v>
      </c>
      <c r="W763" s="46">
        <v>209000</v>
      </c>
      <c r="X763" s="46">
        <f t="shared" si="61"/>
        <v>209000</v>
      </c>
      <c r="Y763" s="36">
        <v>2015</v>
      </c>
      <c r="Z763" s="36" t="s">
        <v>134</v>
      </c>
      <c r="AA763" s="36">
        <v>2015</v>
      </c>
      <c r="AB763" s="36" t="s">
        <v>134</v>
      </c>
      <c r="AC763" s="36">
        <v>2015</v>
      </c>
      <c r="AD763" s="36" t="s">
        <v>134</v>
      </c>
      <c r="AE763" s="36">
        <v>2015</v>
      </c>
      <c r="AF763" s="36" t="s">
        <v>2187</v>
      </c>
      <c r="AG763" s="36">
        <v>2015</v>
      </c>
      <c r="AH763" s="36" t="s">
        <v>134</v>
      </c>
      <c r="AI763" s="36">
        <v>2015</v>
      </c>
      <c r="AJ763" s="84" t="s">
        <v>135</v>
      </c>
      <c r="AK763" s="36" t="s">
        <v>3322</v>
      </c>
      <c r="AL763" s="36" t="s">
        <v>137</v>
      </c>
      <c r="AM763" s="36" t="s">
        <v>138</v>
      </c>
      <c r="AN763" s="36" t="s">
        <v>88</v>
      </c>
      <c r="AO763" s="36" t="s">
        <v>89</v>
      </c>
      <c r="AP763" s="29"/>
      <c r="AQ763" s="29"/>
      <c r="AR763" s="29" t="s">
        <v>1972</v>
      </c>
    </row>
    <row r="764" spans="1:16248" ht="119.25" hidden="1" customHeight="1" x14ac:dyDescent="0.25">
      <c r="A764" s="42" t="s">
        <v>3394</v>
      </c>
      <c r="B764" s="36">
        <f t="shared" si="58"/>
        <v>727</v>
      </c>
      <c r="C764" s="36" t="s">
        <v>3395</v>
      </c>
      <c r="D764" s="29" t="s">
        <v>2469</v>
      </c>
      <c r="E764" s="36" t="s">
        <v>87</v>
      </c>
      <c r="F764" s="36">
        <v>8</v>
      </c>
      <c r="G764" s="36" t="s">
        <v>87</v>
      </c>
      <c r="H764" s="36" t="s">
        <v>1623</v>
      </c>
      <c r="I764" s="36" t="s">
        <v>72</v>
      </c>
      <c r="J764" s="36" t="str">
        <f t="shared" si="65"/>
        <v>ОП Калининград</v>
      </c>
      <c r="K764" s="36" t="str">
        <f t="shared" si="66"/>
        <v>ОП Калининград</v>
      </c>
      <c r="L764" s="44" t="s">
        <v>739</v>
      </c>
      <c r="M764" s="36" t="s">
        <v>890</v>
      </c>
      <c r="N764" s="36" t="s">
        <v>3396</v>
      </c>
      <c r="O764" s="36" t="str">
        <f t="shared" si="60"/>
        <v>Заключение договора по вывозу и утилизации аккумуляторов с площадки размещения мобильных ГТЭС в г. Калининграде</v>
      </c>
      <c r="P764" s="36" t="s">
        <v>3397</v>
      </c>
      <c r="Q764" s="36" t="s">
        <v>87</v>
      </c>
      <c r="R764" s="36" t="s">
        <v>559</v>
      </c>
      <c r="S764" s="36">
        <v>9010000</v>
      </c>
      <c r="T764" s="36">
        <v>642</v>
      </c>
      <c r="U764" s="36" t="s">
        <v>147</v>
      </c>
      <c r="V764" s="45">
        <v>1</v>
      </c>
      <c r="W764" s="46">
        <v>8.6</v>
      </c>
      <c r="X764" s="46">
        <f t="shared" si="61"/>
        <v>8.6</v>
      </c>
      <c r="Y764" s="36">
        <v>2015</v>
      </c>
      <c r="Z764" s="36" t="s">
        <v>134</v>
      </c>
      <c r="AA764" s="36">
        <v>2015</v>
      </c>
      <c r="AB764" s="36" t="s">
        <v>134</v>
      </c>
      <c r="AC764" s="36">
        <v>2015</v>
      </c>
      <c r="AD764" s="36" t="s">
        <v>2187</v>
      </c>
      <c r="AE764" s="47">
        <v>2015</v>
      </c>
      <c r="AF764" s="36" t="s">
        <v>135</v>
      </c>
      <c r="AG764" s="36">
        <v>2015</v>
      </c>
      <c r="AH764" s="36" t="s">
        <v>135</v>
      </c>
      <c r="AI764" s="36">
        <v>2016</v>
      </c>
      <c r="AJ764" s="36" t="s">
        <v>135</v>
      </c>
      <c r="AK764" s="36" t="s">
        <v>247</v>
      </c>
      <c r="AL764" s="36" t="s">
        <v>86</v>
      </c>
      <c r="AM764" s="36"/>
      <c r="AN764" s="36" t="s">
        <v>14</v>
      </c>
      <c r="AO764" s="36" t="s">
        <v>89</v>
      </c>
      <c r="AP764" s="36"/>
      <c r="AQ764" s="29"/>
      <c r="AR764" s="29" t="s">
        <v>3398</v>
      </c>
    </row>
    <row r="765" spans="1:16248" ht="112.5" hidden="1" customHeight="1" x14ac:dyDescent="0.25">
      <c r="A765" s="42" t="s">
        <v>3399</v>
      </c>
      <c r="B765" s="36">
        <f t="shared" si="58"/>
        <v>728</v>
      </c>
      <c r="C765" s="36" t="s">
        <v>3400</v>
      </c>
      <c r="D765" s="29" t="s">
        <v>2469</v>
      </c>
      <c r="E765" s="36" t="s">
        <v>87</v>
      </c>
      <c r="F765" s="36">
        <v>8</v>
      </c>
      <c r="G765" s="36" t="s">
        <v>87</v>
      </c>
      <c r="H765" s="36" t="s">
        <v>1623</v>
      </c>
      <c r="I765" s="36" t="s">
        <v>72</v>
      </c>
      <c r="J765" s="36" t="str">
        <f t="shared" si="65"/>
        <v>ОП Калининград</v>
      </c>
      <c r="K765" s="36" t="str">
        <f t="shared" si="66"/>
        <v>ОП Калининград</v>
      </c>
      <c r="L765" s="44" t="s">
        <v>739</v>
      </c>
      <c r="M765" s="36" t="s">
        <v>890</v>
      </c>
      <c r="N765" s="36" t="s">
        <v>3401</v>
      </c>
      <c r="O765" s="36" t="str">
        <f t="shared" si="60"/>
        <v>Заключение договора по вывозу и утилизации отработанных масел с площадки размещения мобильных ГТЭС в г. Калининграде</v>
      </c>
      <c r="P765" s="36" t="s">
        <v>3397</v>
      </c>
      <c r="Q765" s="36" t="s">
        <v>87</v>
      </c>
      <c r="R765" s="36" t="s">
        <v>559</v>
      </c>
      <c r="S765" s="36">
        <v>9010000</v>
      </c>
      <c r="T765" s="36">
        <v>642</v>
      </c>
      <c r="U765" s="36" t="s">
        <v>147</v>
      </c>
      <c r="V765" s="45">
        <v>1</v>
      </c>
      <c r="W765" s="46">
        <v>6</v>
      </c>
      <c r="X765" s="46">
        <f t="shared" si="61"/>
        <v>6</v>
      </c>
      <c r="Y765" s="36">
        <v>2015</v>
      </c>
      <c r="Z765" s="36" t="s">
        <v>134</v>
      </c>
      <c r="AA765" s="36">
        <v>2015</v>
      </c>
      <c r="AB765" s="36" t="s">
        <v>134</v>
      </c>
      <c r="AC765" s="36">
        <v>2015</v>
      </c>
      <c r="AD765" s="36" t="s">
        <v>2187</v>
      </c>
      <c r="AE765" s="47">
        <v>2015</v>
      </c>
      <c r="AF765" s="36" t="s">
        <v>135</v>
      </c>
      <c r="AG765" s="36">
        <v>2015</v>
      </c>
      <c r="AH765" s="36" t="s">
        <v>135</v>
      </c>
      <c r="AI765" s="36">
        <v>2016</v>
      </c>
      <c r="AJ765" s="36" t="s">
        <v>135</v>
      </c>
      <c r="AK765" s="36" t="s">
        <v>247</v>
      </c>
      <c r="AL765" s="36" t="s">
        <v>86</v>
      </c>
      <c r="AM765" s="36"/>
      <c r="AN765" s="36" t="s">
        <v>14</v>
      </c>
      <c r="AO765" s="36" t="s">
        <v>89</v>
      </c>
      <c r="AP765" s="36"/>
      <c r="AQ765" s="29"/>
      <c r="AR765" s="29" t="s">
        <v>3398</v>
      </c>
    </row>
    <row r="766" spans="1:16248" ht="120" hidden="1" customHeight="1" x14ac:dyDescent="0.25">
      <c r="A766" s="42" t="s">
        <v>3402</v>
      </c>
      <c r="B766" s="36">
        <f t="shared" si="58"/>
        <v>729</v>
      </c>
      <c r="C766" s="36" t="s">
        <v>3403</v>
      </c>
      <c r="D766" s="29" t="s">
        <v>2469</v>
      </c>
      <c r="E766" s="36"/>
      <c r="F766" s="36">
        <v>8</v>
      </c>
      <c r="G766" s="36"/>
      <c r="H766" s="47" t="s">
        <v>364</v>
      </c>
      <c r="I766" s="36" t="s">
        <v>72</v>
      </c>
      <c r="J766" s="36" t="str">
        <f t="shared" si="65"/>
        <v>АХО</v>
      </c>
      <c r="K766" s="36" t="str">
        <f t="shared" si="66"/>
        <v>АХО</v>
      </c>
      <c r="L766" s="44" t="s">
        <v>125</v>
      </c>
      <c r="M766" s="36" t="s">
        <v>126</v>
      </c>
      <c r="N766" s="36" t="s">
        <v>3404</v>
      </c>
      <c r="O766" s="36" t="str">
        <f t="shared" si="60"/>
        <v>Средства индивидуальной защиты – самоспасатели изолирующие СПИ 50» для нужд ОАО «Мобильные ГТЭС»</v>
      </c>
      <c r="P766" s="36" t="s">
        <v>3405</v>
      </c>
      <c r="Q766" s="36" t="s">
        <v>109</v>
      </c>
      <c r="R766" s="36" t="s">
        <v>3406</v>
      </c>
      <c r="S766" s="36">
        <v>2519880</v>
      </c>
      <c r="T766" s="36">
        <v>642</v>
      </c>
      <c r="U766" s="36" t="s">
        <v>147</v>
      </c>
      <c r="V766" s="45">
        <v>1</v>
      </c>
      <c r="W766" s="46">
        <v>1600</v>
      </c>
      <c r="X766" s="46">
        <f t="shared" si="61"/>
        <v>1600</v>
      </c>
      <c r="Y766" s="36">
        <v>2015</v>
      </c>
      <c r="Z766" s="36" t="s">
        <v>134</v>
      </c>
      <c r="AA766" s="36">
        <v>2015</v>
      </c>
      <c r="AB766" s="36" t="s">
        <v>134</v>
      </c>
      <c r="AC766" s="36">
        <v>2015</v>
      </c>
      <c r="AD766" s="36" t="s">
        <v>2187</v>
      </c>
      <c r="AE766" s="47">
        <v>2015</v>
      </c>
      <c r="AF766" s="36" t="s">
        <v>2187</v>
      </c>
      <c r="AG766" s="36">
        <v>2015</v>
      </c>
      <c r="AH766" s="36" t="s">
        <v>134</v>
      </c>
      <c r="AI766" s="36">
        <v>2015</v>
      </c>
      <c r="AJ766" s="36" t="s">
        <v>135</v>
      </c>
      <c r="AK766" s="36" t="s">
        <v>136</v>
      </c>
      <c r="AL766" s="36" t="s">
        <v>137</v>
      </c>
      <c r="AM766" s="36" t="s">
        <v>138</v>
      </c>
      <c r="AN766" s="36" t="s">
        <v>14</v>
      </c>
      <c r="AO766" s="36" t="s">
        <v>89</v>
      </c>
      <c r="AP766" s="29"/>
      <c r="AQ766" s="29"/>
      <c r="AR766" s="29" t="s">
        <v>3398</v>
      </c>
    </row>
    <row r="767" spans="1:16248" ht="146.25" hidden="1" customHeight="1" x14ac:dyDescent="0.25">
      <c r="A767" s="42" t="s">
        <v>3407</v>
      </c>
      <c r="B767" s="36">
        <f t="shared" si="58"/>
        <v>730</v>
      </c>
      <c r="C767" s="36" t="s">
        <v>3408</v>
      </c>
      <c r="D767" s="29" t="s">
        <v>2469</v>
      </c>
      <c r="E767" s="36"/>
      <c r="F767" s="36">
        <v>8</v>
      </c>
      <c r="G767" s="36"/>
      <c r="H767" s="47" t="s">
        <v>842</v>
      </c>
      <c r="I767" s="36" t="s">
        <v>72</v>
      </c>
      <c r="J767" s="36" t="str">
        <f t="shared" si="65"/>
        <v>СТО</v>
      </c>
      <c r="K767" s="36" t="str">
        <f t="shared" si="66"/>
        <v>СТО</v>
      </c>
      <c r="L767" s="44" t="s">
        <v>706</v>
      </c>
      <c r="M767" s="36" t="s">
        <v>649</v>
      </c>
      <c r="N767" s="36" t="s">
        <v>3349</v>
      </c>
      <c r="O767" s="36" t="str">
        <f t="shared" si="60"/>
        <v>Поставка дизельного топлива ЕВРО сорт Е (ГОСТ Р 52368-2005) в количестве 5 500 (пять тысяч пятьсот) тонн для обеспечения бесперебойной работы мобильных ГТЭС, расположенных в Крымском федеральном округе</v>
      </c>
      <c r="P767" s="36" t="s">
        <v>3350</v>
      </c>
      <c r="Q767" s="36" t="s">
        <v>109</v>
      </c>
      <c r="R767" s="36" t="s">
        <v>944</v>
      </c>
      <c r="S767" s="36">
        <v>5141230</v>
      </c>
      <c r="T767" s="36">
        <v>168</v>
      </c>
      <c r="U767" s="36" t="s">
        <v>1626</v>
      </c>
      <c r="V767" s="45">
        <v>5500</v>
      </c>
      <c r="W767" s="46">
        <v>209000</v>
      </c>
      <c r="X767" s="46">
        <f t="shared" si="61"/>
        <v>209000</v>
      </c>
      <c r="Y767" s="36">
        <v>2015</v>
      </c>
      <c r="Z767" s="36" t="s">
        <v>134</v>
      </c>
      <c r="AA767" s="36">
        <v>2015</v>
      </c>
      <c r="AB767" s="36" t="s">
        <v>134</v>
      </c>
      <c r="AC767" s="36">
        <v>2015</v>
      </c>
      <c r="AD767" s="36" t="s">
        <v>134</v>
      </c>
      <c r="AE767" s="36">
        <v>2015</v>
      </c>
      <c r="AF767" s="36" t="s">
        <v>2187</v>
      </c>
      <c r="AG767" s="36">
        <v>2015</v>
      </c>
      <c r="AH767" s="36" t="s">
        <v>135</v>
      </c>
      <c r="AI767" s="36">
        <v>2015</v>
      </c>
      <c r="AJ767" s="84" t="s">
        <v>135</v>
      </c>
      <c r="AK767" s="36" t="s">
        <v>3322</v>
      </c>
      <c r="AL767" s="36" t="s">
        <v>137</v>
      </c>
      <c r="AM767" s="36" t="s">
        <v>138</v>
      </c>
      <c r="AN767" s="36" t="s">
        <v>88</v>
      </c>
      <c r="AO767" s="36" t="s">
        <v>89</v>
      </c>
      <c r="AP767" s="29"/>
      <c r="AQ767" s="29"/>
      <c r="AR767" s="29" t="s">
        <v>3398</v>
      </c>
    </row>
    <row r="768" spans="1:16248" ht="134.25" hidden="1" customHeight="1" x14ac:dyDescent="0.25">
      <c r="A768" s="42" t="s">
        <v>3409</v>
      </c>
      <c r="B768" s="36">
        <f t="shared" si="58"/>
        <v>731</v>
      </c>
      <c r="C768" s="36" t="s">
        <v>3410</v>
      </c>
      <c r="D768" s="29" t="s">
        <v>2469</v>
      </c>
      <c r="E768" s="36"/>
      <c r="F768" s="36"/>
      <c r="G768" s="36"/>
      <c r="H768" s="36" t="s">
        <v>607</v>
      </c>
      <c r="I768" s="36" t="s">
        <v>72</v>
      </c>
      <c r="J768" s="36" t="str">
        <f t="shared" si="65"/>
        <v>ОП Крым</v>
      </c>
      <c r="K768" s="36" t="str">
        <f t="shared" si="66"/>
        <v>ОП Крым</v>
      </c>
      <c r="L768" s="44" t="s">
        <v>3354</v>
      </c>
      <c r="M768" s="36" t="s">
        <v>3355</v>
      </c>
      <c r="N768" s="36" t="s">
        <v>3411</v>
      </c>
      <c r="O768" s="36" t="str">
        <f t="shared" si="60"/>
        <v>Аренда офисного нежилого помещения для персонала ОП «Мобильные ГТЭС Симферополь»</v>
      </c>
      <c r="P768" s="36" t="s">
        <v>3412</v>
      </c>
      <c r="Q768" s="36" t="s">
        <v>109</v>
      </c>
      <c r="R768" s="36" t="s">
        <v>3069</v>
      </c>
      <c r="S768" s="36">
        <v>7010010</v>
      </c>
      <c r="T768" s="36">
        <v>642</v>
      </c>
      <c r="U768" s="36" t="s">
        <v>147</v>
      </c>
      <c r="V768" s="45">
        <v>1</v>
      </c>
      <c r="W768" s="46">
        <v>1300</v>
      </c>
      <c r="X768" s="46">
        <f t="shared" si="61"/>
        <v>1300</v>
      </c>
      <c r="Y768" s="36">
        <v>2015</v>
      </c>
      <c r="Z768" s="36" t="s">
        <v>134</v>
      </c>
      <c r="AA768" s="36">
        <v>2015</v>
      </c>
      <c r="AB768" s="36" t="s">
        <v>134</v>
      </c>
      <c r="AC768" s="47">
        <v>2015</v>
      </c>
      <c r="AD768" s="36" t="s">
        <v>134</v>
      </c>
      <c r="AE768" s="47">
        <v>2015</v>
      </c>
      <c r="AF768" s="36" t="s">
        <v>135</v>
      </c>
      <c r="AG768" s="36">
        <v>2015</v>
      </c>
      <c r="AH768" s="36" t="s">
        <v>135</v>
      </c>
      <c r="AI768" s="36">
        <v>2016</v>
      </c>
      <c r="AJ768" s="36" t="s">
        <v>134</v>
      </c>
      <c r="AK768" s="36" t="s">
        <v>136</v>
      </c>
      <c r="AL768" s="36" t="s">
        <v>137</v>
      </c>
      <c r="AM768" s="36" t="s">
        <v>138</v>
      </c>
      <c r="AN768" s="36" t="s">
        <v>14</v>
      </c>
      <c r="AO768" s="36" t="s">
        <v>89</v>
      </c>
      <c r="AP768" s="36"/>
      <c r="AQ768" s="29"/>
      <c r="AR768" s="29" t="s">
        <v>3413</v>
      </c>
    </row>
    <row r="769" spans="1:44" ht="93.75" hidden="1" customHeight="1" x14ac:dyDescent="0.25">
      <c r="A769" s="85" t="s">
        <v>3414</v>
      </c>
      <c r="B769" s="36">
        <f t="shared" si="58"/>
        <v>732</v>
      </c>
      <c r="C769" s="36" t="s">
        <v>3415</v>
      </c>
      <c r="D769" s="29" t="s">
        <v>2469</v>
      </c>
      <c r="E769" s="36"/>
      <c r="F769" s="36">
        <v>8</v>
      </c>
      <c r="G769" s="36"/>
      <c r="H769" s="47" t="s">
        <v>973</v>
      </c>
      <c r="I769" s="36" t="s">
        <v>72</v>
      </c>
      <c r="J769" s="36" t="str">
        <f t="shared" si="65"/>
        <v>ОП-Юг</v>
      </c>
      <c r="K769" s="36" t="s">
        <v>973</v>
      </c>
      <c r="L769" s="44" t="s">
        <v>733</v>
      </c>
      <c r="M769" s="36" t="s">
        <v>865</v>
      </c>
      <c r="N769" s="36" t="s">
        <v>3416</v>
      </c>
      <c r="O769" s="36" t="str">
        <f t="shared" si="60"/>
        <v>Услуги  местной (городской) телефонной связи</v>
      </c>
      <c r="P769" s="36" t="s">
        <v>1019</v>
      </c>
      <c r="Q769" s="36"/>
      <c r="R769" s="44" t="s">
        <v>976</v>
      </c>
      <c r="S769" s="36">
        <v>6420030</v>
      </c>
      <c r="T769" s="36">
        <v>642</v>
      </c>
      <c r="U769" s="36" t="s">
        <v>147</v>
      </c>
      <c r="V769" s="45">
        <v>1</v>
      </c>
      <c r="W769" s="46">
        <v>36</v>
      </c>
      <c r="X769" s="46">
        <f t="shared" si="61"/>
        <v>36</v>
      </c>
      <c r="Y769" s="36">
        <v>2015</v>
      </c>
      <c r="Z769" s="36" t="s">
        <v>134</v>
      </c>
      <c r="AA769" s="36">
        <v>2015</v>
      </c>
      <c r="AB769" s="36" t="s">
        <v>134</v>
      </c>
      <c r="AC769" s="36">
        <v>2015</v>
      </c>
      <c r="AD769" s="36" t="s">
        <v>135</v>
      </c>
      <c r="AE769" s="47">
        <v>2015</v>
      </c>
      <c r="AF769" s="36" t="s">
        <v>135</v>
      </c>
      <c r="AG769" s="36">
        <v>2016</v>
      </c>
      <c r="AH769" s="36" t="s">
        <v>99</v>
      </c>
      <c r="AI769" s="36">
        <v>2016</v>
      </c>
      <c r="AJ769" s="36" t="s">
        <v>135</v>
      </c>
      <c r="AK769" s="36" t="s">
        <v>247</v>
      </c>
      <c r="AL769" s="36" t="s">
        <v>86</v>
      </c>
      <c r="AM769" s="36"/>
      <c r="AN769" s="36" t="s">
        <v>14</v>
      </c>
      <c r="AO769" s="36" t="s">
        <v>89</v>
      </c>
      <c r="AP769" s="36"/>
      <c r="AQ769" s="29"/>
      <c r="AR769" s="29" t="s">
        <v>748</v>
      </c>
    </row>
    <row r="770" spans="1:44" ht="123.75" hidden="1" customHeight="1" x14ac:dyDescent="0.25">
      <c r="A770" s="42" t="s">
        <v>3417</v>
      </c>
      <c r="B770" s="36">
        <f t="shared" si="58"/>
        <v>733</v>
      </c>
      <c r="C770" s="36" t="s">
        <v>3418</v>
      </c>
      <c r="D770" s="29" t="s">
        <v>2274</v>
      </c>
      <c r="E770" s="36"/>
      <c r="F770" s="36">
        <v>8</v>
      </c>
      <c r="G770" s="36"/>
      <c r="H770" s="47" t="s">
        <v>2151</v>
      </c>
      <c r="I770" s="36" t="s">
        <v>72</v>
      </c>
      <c r="J770" s="36" t="str">
        <f t="shared" si="65"/>
        <v>Служба по автотранспорту</v>
      </c>
      <c r="K770" s="36" t="str">
        <f>J770</f>
        <v>Служба по автотранспорту</v>
      </c>
      <c r="L770" s="44">
        <v>45000000000</v>
      </c>
      <c r="M770" s="36" t="s">
        <v>532</v>
      </c>
      <c r="N770" s="36" t="s">
        <v>3419</v>
      </c>
      <c r="O770" s="36" t="str">
        <f t="shared" si="60"/>
        <v>Услуги по техническому обслуживанию и ремонту автомобилей IVEKO AMT 633910</v>
      </c>
      <c r="P770" s="36" t="s">
        <v>3420</v>
      </c>
      <c r="Q770" s="36"/>
      <c r="R770" s="36" t="s">
        <v>2870</v>
      </c>
      <c r="S770" s="36">
        <v>5010020</v>
      </c>
      <c r="T770" s="36">
        <v>796</v>
      </c>
      <c r="U770" s="36" t="s">
        <v>132</v>
      </c>
      <c r="V770" s="45">
        <v>1</v>
      </c>
      <c r="W770" s="46">
        <v>500</v>
      </c>
      <c r="X770" s="46">
        <f t="shared" si="61"/>
        <v>500</v>
      </c>
      <c r="Y770" s="36">
        <v>2015</v>
      </c>
      <c r="Z770" s="36" t="s">
        <v>134</v>
      </c>
      <c r="AA770" s="36">
        <v>2015</v>
      </c>
      <c r="AB770" s="36" t="s">
        <v>134</v>
      </c>
      <c r="AC770" s="47">
        <v>2015</v>
      </c>
      <c r="AD770" s="36" t="s">
        <v>134</v>
      </c>
      <c r="AE770" s="47">
        <v>2015</v>
      </c>
      <c r="AF770" s="36" t="s">
        <v>135</v>
      </c>
      <c r="AG770" s="36">
        <v>2015</v>
      </c>
      <c r="AH770" s="36" t="s">
        <v>135</v>
      </c>
      <c r="AI770" s="36">
        <v>2016</v>
      </c>
      <c r="AJ770" s="36" t="s">
        <v>135</v>
      </c>
      <c r="AK770" s="36" t="s">
        <v>136</v>
      </c>
      <c r="AL770" s="36" t="s">
        <v>137</v>
      </c>
      <c r="AM770" s="36" t="s">
        <v>138</v>
      </c>
      <c r="AN770" s="36" t="s">
        <v>88</v>
      </c>
      <c r="AO770" s="36" t="s">
        <v>89</v>
      </c>
      <c r="AP770" s="36"/>
      <c r="AQ770" s="29"/>
      <c r="AR770" s="29" t="s">
        <v>3421</v>
      </c>
    </row>
    <row r="771" spans="1:44" ht="152.25" hidden="1" customHeight="1" x14ac:dyDescent="0.25">
      <c r="A771" s="42" t="s">
        <v>3422</v>
      </c>
      <c r="B771" s="36">
        <f t="shared" si="58"/>
        <v>734</v>
      </c>
      <c r="C771" s="36" t="s">
        <v>3423</v>
      </c>
      <c r="D771" s="29" t="s">
        <v>2274</v>
      </c>
      <c r="E771" s="36"/>
      <c r="F771" s="36">
        <v>8</v>
      </c>
      <c r="G771" s="36"/>
      <c r="H771" s="47" t="s">
        <v>1246</v>
      </c>
      <c r="I771" s="36" t="s">
        <v>72</v>
      </c>
      <c r="J771" s="36" t="s">
        <v>1246</v>
      </c>
      <c r="K771" s="36" t="s">
        <v>1246</v>
      </c>
      <c r="L771" s="44" t="s">
        <v>857</v>
      </c>
      <c r="M771" s="36" t="s">
        <v>1247</v>
      </c>
      <c r="N771" s="36" t="s">
        <v>3424</v>
      </c>
      <c r="O771" s="36" t="str">
        <f t="shared" si="60"/>
        <v>Оказание услуг по  обслуживанию и ликвидации аварийных ситуаций на опасном производственном объекте Обособленного подразделения «Мобильные ГТЭС Тыва»</v>
      </c>
      <c r="P771" s="36" t="s">
        <v>3425</v>
      </c>
      <c r="Q771" s="36" t="s">
        <v>109</v>
      </c>
      <c r="R771" s="36" t="s">
        <v>1082</v>
      </c>
      <c r="S771" s="36">
        <v>7523060</v>
      </c>
      <c r="T771" s="36">
        <v>642</v>
      </c>
      <c r="U771" s="36" t="s">
        <v>1251</v>
      </c>
      <c r="V771" s="45">
        <v>1</v>
      </c>
      <c r="W771" s="46">
        <v>216</v>
      </c>
      <c r="X771" s="46">
        <f t="shared" si="61"/>
        <v>216</v>
      </c>
      <c r="Y771" s="36">
        <v>2015</v>
      </c>
      <c r="Z771" s="36" t="s">
        <v>134</v>
      </c>
      <c r="AA771" s="36">
        <v>2015</v>
      </c>
      <c r="AB771" s="36" t="s">
        <v>134</v>
      </c>
      <c r="AC771" s="36">
        <v>2015</v>
      </c>
      <c r="AD771" s="36" t="s">
        <v>2187</v>
      </c>
      <c r="AE771" s="47">
        <v>2015</v>
      </c>
      <c r="AF771" s="36" t="s">
        <v>135</v>
      </c>
      <c r="AG771" s="36">
        <v>2016</v>
      </c>
      <c r="AH771" s="36" t="s">
        <v>99</v>
      </c>
      <c r="AI771" s="36">
        <v>2017</v>
      </c>
      <c r="AJ771" s="36" t="s">
        <v>99</v>
      </c>
      <c r="AK771" s="36" t="s">
        <v>136</v>
      </c>
      <c r="AL771" s="36" t="s">
        <v>137</v>
      </c>
      <c r="AM771" s="36" t="s">
        <v>138</v>
      </c>
      <c r="AN771" s="36" t="s">
        <v>14</v>
      </c>
      <c r="AO771" s="36" t="s">
        <v>89</v>
      </c>
      <c r="AP771" s="36"/>
      <c r="AQ771" s="29"/>
      <c r="AR771" s="29" t="s">
        <v>748</v>
      </c>
    </row>
    <row r="772" spans="1:44" ht="75" hidden="1" customHeight="1" x14ac:dyDescent="0.25">
      <c r="A772" s="42" t="s">
        <v>3426</v>
      </c>
      <c r="B772" s="36">
        <f t="shared" si="58"/>
        <v>735</v>
      </c>
      <c r="C772" s="36" t="s">
        <v>3427</v>
      </c>
      <c r="D772" s="29" t="s">
        <v>2274</v>
      </c>
      <c r="E772" s="36" t="s">
        <v>109</v>
      </c>
      <c r="F772" s="36">
        <v>8</v>
      </c>
      <c r="G772" s="36" t="s">
        <v>109</v>
      </c>
      <c r="H772" s="47" t="s">
        <v>607</v>
      </c>
      <c r="I772" s="36" t="s">
        <v>72</v>
      </c>
      <c r="J772" s="36" t="str">
        <f t="shared" ref="J772:J784" si="67">H772</f>
        <v>ОП Крым</v>
      </c>
      <c r="K772" s="36" t="str">
        <f t="shared" ref="K772:K777" si="68">J772</f>
        <v>ОП Крым</v>
      </c>
      <c r="L772" s="44" t="s">
        <v>706</v>
      </c>
      <c r="M772" s="36" t="s">
        <v>649</v>
      </c>
      <c r="N772" s="36" t="s">
        <v>3428</v>
      </c>
      <c r="O772" s="36" t="s">
        <v>1911</v>
      </c>
      <c r="P772" s="36" t="s">
        <v>2462</v>
      </c>
      <c r="Q772" s="36" t="s">
        <v>109</v>
      </c>
      <c r="R772" s="36" t="s">
        <v>3429</v>
      </c>
      <c r="S772" s="36">
        <v>4550010</v>
      </c>
      <c r="T772" s="36">
        <v>642</v>
      </c>
      <c r="U772" s="36" t="s">
        <v>147</v>
      </c>
      <c r="V772" s="45">
        <v>1</v>
      </c>
      <c r="W772" s="46">
        <v>380</v>
      </c>
      <c r="X772" s="46">
        <f t="shared" si="61"/>
        <v>380</v>
      </c>
      <c r="Y772" s="36">
        <v>2015</v>
      </c>
      <c r="Z772" s="36" t="s">
        <v>134</v>
      </c>
      <c r="AA772" s="36">
        <v>2015</v>
      </c>
      <c r="AB772" s="36" t="s">
        <v>134</v>
      </c>
      <c r="AC772" s="47">
        <v>2015</v>
      </c>
      <c r="AD772" s="36" t="s">
        <v>134</v>
      </c>
      <c r="AE772" s="47">
        <v>2015</v>
      </c>
      <c r="AF772" s="36" t="s">
        <v>134</v>
      </c>
      <c r="AG772" s="36">
        <v>2015</v>
      </c>
      <c r="AH772" s="36" t="s">
        <v>134</v>
      </c>
      <c r="AI772" s="36">
        <v>2016</v>
      </c>
      <c r="AJ772" s="36" t="s">
        <v>119</v>
      </c>
      <c r="AK772" s="36" t="s">
        <v>85</v>
      </c>
      <c r="AL772" s="36" t="s">
        <v>86</v>
      </c>
      <c r="AM772" s="36"/>
      <c r="AN772" s="36" t="s">
        <v>88</v>
      </c>
      <c r="AO772" s="36" t="s">
        <v>89</v>
      </c>
      <c r="AP772" s="36" t="s">
        <v>3430</v>
      </c>
      <c r="AQ772" s="29" t="s">
        <v>512</v>
      </c>
      <c r="AR772" s="29" t="s">
        <v>748</v>
      </c>
    </row>
    <row r="773" spans="1:44" ht="146.25" hidden="1" customHeight="1" x14ac:dyDescent="0.25">
      <c r="A773" s="42" t="s">
        <v>3431</v>
      </c>
      <c r="B773" s="36">
        <f t="shared" si="58"/>
        <v>736</v>
      </c>
      <c r="C773" s="36" t="s">
        <v>3432</v>
      </c>
      <c r="D773" s="29" t="s">
        <v>2469</v>
      </c>
      <c r="E773" s="36"/>
      <c r="F773" s="36">
        <v>8</v>
      </c>
      <c r="G773" s="36"/>
      <c r="H773" s="47" t="s">
        <v>842</v>
      </c>
      <c r="I773" s="36" t="s">
        <v>72</v>
      </c>
      <c r="J773" s="36" t="str">
        <f t="shared" si="67"/>
        <v>СТО</v>
      </c>
      <c r="K773" s="36" t="str">
        <f t="shared" si="68"/>
        <v>СТО</v>
      </c>
      <c r="L773" s="44" t="s">
        <v>706</v>
      </c>
      <c r="M773" s="36" t="s">
        <v>649</v>
      </c>
      <c r="N773" s="36" t="s">
        <v>3433</v>
      </c>
      <c r="O773" s="36" t="str">
        <f>N773</f>
        <v>Поставка дизельного топлива ЕВРО сорт Е (ГОСТ Р 52368-2005) в количестве 10 800 (десять тысяч восемьсот)тонн для обеспечения бесперебойной работы мобильных ГТЭС, расположенных в Крымском федеральном округе</v>
      </c>
      <c r="P773" s="36" t="s">
        <v>3350</v>
      </c>
      <c r="Q773" s="36" t="s">
        <v>109</v>
      </c>
      <c r="R773" s="36" t="s">
        <v>944</v>
      </c>
      <c r="S773" s="36">
        <v>5141230</v>
      </c>
      <c r="T773" s="36">
        <v>168</v>
      </c>
      <c r="U773" s="36" t="s">
        <v>1626</v>
      </c>
      <c r="V773" s="45">
        <v>10800</v>
      </c>
      <c r="W773" s="46">
        <v>410000</v>
      </c>
      <c r="X773" s="46">
        <f t="shared" si="61"/>
        <v>410000</v>
      </c>
      <c r="Y773" s="36">
        <v>2015</v>
      </c>
      <c r="Z773" s="36" t="s">
        <v>134</v>
      </c>
      <c r="AA773" s="36">
        <v>2015</v>
      </c>
      <c r="AB773" s="36" t="s">
        <v>134</v>
      </c>
      <c r="AC773" s="36">
        <v>2015</v>
      </c>
      <c r="AD773" s="36" t="s">
        <v>134</v>
      </c>
      <c r="AE773" s="36">
        <v>2015</v>
      </c>
      <c r="AF773" s="36" t="s">
        <v>135</v>
      </c>
      <c r="AG773" s="36">
        <v>2015</v>
      </c>
      <c r="AH773" s="36" t="s">
        <v>135</v>
      </c>
      <c r="AI773" s="36">
        <v>2016</v>
      </c>
      <c r="AJ773" s="84" t="s">
        <v>99</v>
      </c>
      <c r="AK773" s="36" t="s">
        <v>3322</v>
      </c>
      <c r="AL773" s="36" t="s">
        <v>137</v>
      </c>
      <c r="AM773" s="36" t="s">
        <v>138</v>
      </c>
      <c r="AN773" s="36" t="s">
        <v>88</v>
      </c>
      <c r="AO773" s="36" t="s">
        <v>89</v>
      </c>
      <c r="AP773" s="29"/>
      <c r="AQ773" s="29"/>
      <c r="AR773" s="29" t="s">
        <v>3434</v>
      </c>
    </row>
    <row r="774" spans="1:44" ht="128.25" hidden="1" customHeight="1" x14ac:dyDescent="0.25">
      <c r="A774" s="42" t="s">
        <v>3435</v>
      </c>
      <c r="B774" s="36">
        <f t="shared" si="58"/>
        <v>737</v>
      </c>
      <c r="C774" s="36" t="s">
        <v>3436</v>
      </c>
      <c r="D774" s="29" t="s">
        <v>2469</v>
      </c>
      <c r="E774" s="36"/>
      <c r="F774" s="36">
        <v>8</v>
      </c>
      <c r="G774" s="36"/>
      <c r="H774" s="47" t="s">
        <v>842</v>
      </c>
      <c r="I774" s="36" t="s">
        <v>72</v>
      </c>
      <c r="J774" s="36" t="str">
        <f t="shared" si="67"/>
        <v>СТО</v>
      </c>
      <c r="K774" s="36" t="str">
        <f t="shared" si="68"/>
        <v>СТО</v>
      </c>
      <c r="L774" s="44" t="s">
        <v>706</v>
      </c>
      <c r="M774" s="36" t="s">
        <v>649</v>
      </c>
      <c r="N774" s="36" t="s">
        <v>3437</v>
      </c>
      <c r="O774" s="36" t="str">
        <f>N774</f>
        <v>Оказание услуг по перевозке дизельного топлива ЕВРО (ГОСТ Р 52368-2005) морским (речным) судном (танкером) в количестве до 16 500 тонн</v>
      </c>
      <c r="P774" s="36" t="s">
        <v>3094</v>
      </c>
      <c r="Q774" s="36" t="s">
        <v>109</v>
      </c>
      <c r="R774" s="36" t="s">
        <v>839</v>
      </c>
      <c r="S774" s="36">
        <v>6312020</v>
      </c>
      <c r="T774" s="36">
        <v>642</v>
      </c>
      <c r="U774" s="36" t="s">
        <v>147</v>
      </c>
      <c r="V774" s="45">
        <v>1</v>
      </c>
      <c r="W774" s="46">
        <v>21656.25</v>
      </c>
      <c r="X774" s="46">
        <f t="shared" si="61"/>
        <v>21656.25</v>
      </c>
      <c r="Y774" s="36">
        <v>2015</v>
      </c>
      <c r="Z774" s="36" t="s">
        <v>134</v>
      </c>
      <c r="AA774" s="36">
        <v>2015</v>
      </c>
      <c r="AB774" s="36" t="s">
        <v>134</v>
      </c>
      <c r="AC774" s="36">
        <v>2015</v>
      </c>
      <c r="AD774" s="36" t="s">
        <v>134</v>
      </c>
      <c r="AE774" s="36">
        <v>2015</v>
      </c>
      <c r="AF774" s="36" t="s">
        <v>135</v>
      </c>
      <c r="AG774" s="36">
        <v>2015</v>
      </c>
      <c r="AH774" s="36" t="s">
        <v>135</v>
      </c>
      <c r="AI774" s="36">
        <v>2016</v>
      </c>
      <c r="AJ774" s="84" t="s">
        <v>99</v>
      </c>
      <c r="AK774" s="36" t="s">
        <v>3322</v>
      </c>
      <c r="AL774" s="36" t="s">
        <v>137</v>
      </c>
      <c r="AM774" s="36" t="s">
        <v>138</v>
      </c>
      <c r="AN774" s="36" t="s">
        <v>88</v>
      </c>
      <c r="AO774" s="36" t="s">
        <v>89</v>
      </c>
      <c r="AP774" s="29"/>
      <c r="AQ774" s="29"/>
      <c r="AR774" s="29" t="s">
        <v>3438</v>
      </c>
    </row>
    <row r="775" spans="1:44" ht="128.25" hidden="1" customHeight="1" x14ac:dyDescent="0.25">
      <c r="A775" s="42" t="s">
        <v>3439</v>
      </c>
      <c r="B775" s="36">
        <f t="shared" si="58"/>
        <v>738</v>
      </c>
      <c r="C775" s="36" t="s">
        <v>3440</v>
      </c>
      <c r="D775" s="29" t="s">
        <v>2469</v>
      </c>
      <c r="E775" s="36"/>
      <c r="F775" s="36">
        <v>8</v>
      </c>
      <c r="G775" s="36"/>
      <c r="H775" s="47" t="s">
        <v>3133</v>
      </c>
      <c r="I775" s="36" t="s">
        <v>72</v>
      </c>
      <c r="J775" s="36" t="str">
        <f t="shared" si="67"/>
        <v>СТЗ</v>
      </c>
      <c r="K775" s="36" t="str">
        <f t="shared" si="68"/>
        <v>СТЗ</v>
      </c>
      <c r="L775" s="44" t="s">
        <v>3441</v>
      </c>
      <c r="M775" s="36" t="s">
        <v>3442</v>
      </c>
      <c r="N775" s="36" t="s">
        <v>3443</v>
      </c>
      <c r="O775" s="36" t="str">
        <f>N775</f>
        <v>Поставка топливных насосов КММЕ 80-65-160А/2-55 У2</v>
      </c>
      <c r="P775" s="36" t="s">
        <v>3444</v>
      </c>
      <c r="Q775" s="36" t="s">
        <v>109</v>
      </c>
      <c r="R775" s="44" t="s">
        <v>3445</v>
      </c>
      <c r="S775" s="36">
        <v>2912104</v>
      </c>
      <c r="T775" s="36">
        <v>796</v>
      </c>
      <c r="U775" s="36" t="s">
        <v>245</v>
      </c>
      <c r="V775" s="45">
        <v>5</v>
      </c>
      <c r="W775" s="46">
        <v>535</v>
      </c>
      <c r="X775" s="46">
        <f t="shared" si="61"/>
        <v>535</v>
      </c>
      <c r="Y775" s="36">
        <v>2015</v>
      </c>
      <c r="Z775" s="36" t="s">
        <v>134</v>
      </c>
      <c r="AA775" s="36">
        <v>2015</v>
      </c>
      <c r="AB775" s="36" t="s">
        <v>134</v>
      </c>
      <c r="AC775" s="36">
        <v>2015</v>
      </c>
      <c r="AD775" s="36" t="s">
        <v>134</v>
      </c>
      <c r="AE775" s="36">
        <v>2015</v>
      </c>
      <c r="AF775" s="36" t="s">
        <v>135</v>
      </c>
      <c r="AG775" s="36">
        <v>2015</v>
      </c>
      <c r="AH775" s="36" t="s">
        <v>135</v>
      </c>
      <c r="AI775" s="36">
        <v>2015</v>
      </c>
      <c r="AJ775" s="84" t="s">
        <v>135</v>
      </c>
      <c r="AK775" s="36" t="s">
        <v>85</v>
      </c>
      <c r="AL775" s="36" t="s">
        <v>86</v>
      </c>
      <c r="AM775" s="36" t="s">
        <v>138</v>
      </c>
      <c r="AN775" s="36" t="s">
        <v>88</v>
      </c>
      <c r="AO775" s="36" t="s">
        <v>89</v>
      </c>
      <c r="AP775" s="29" t="s">
        <v>3446</v>
      </c>
      <c r="AQ775" s="29"/>
      <c r="AR775" s="29" t="s">
        <v>3447</v>
      </c>
    </row>
    <row r="776" spans="1:44" ht="217.5" hidden="1" customHeight="1" x14ac:dyDescent="0.25">
      <c r="A776" s="86" t="s">
        <v>922</v>
      </c>
      <c r="B776" s="36">
        <f t="shared" si="58"/>
        <v>739</v>
      </c>
      <c r="C776" s="36" t="s">
        <v>3448</v>
      </c>
      <c r="D776" s="29" t="s">
        <v>2469</v>
      </c>
      <c r="E776" s="36"/>
      <c r="F776" s="36"/>
      <c r="G776" s="36"/>
      <c r="H776" s="36" t="s">
        <v>3178</v>
      </c>
      <c r="I776" s="36" t="s">
        <v>72</v>
      </c>
      <c r="J776" s="36" t="str">
        <f t="shared" si="67"/>
        <v>ОП Симферополь</v>
      </c>
      <c r="K776" s="36" t="str">
        <f t="shared" si="68"/>
        <v>ОП Симферополь</v>
      </c>
      <c r="L776" s="44" t="s">
        <v>2313</v>
      </c>
      <c r="M776" s="36" t="s">
        <v>649</v>
      </c>
      <c r="N776" s="36" t="s">
        <v>3449</v>
      </c>
      <c r="O776" s="36" t="str">
        <f>N776</f>
        <v>Оказание услуг по техническому обслуживанию и ремонту а/м Hyundai H-1</v>
      </c>
      <c r="P776" s="36" t="s">
        <v>3450</v>
      </c>
      <c r="Q776" s="36" t="s">
        <v>109</v>
      </c>
      <c r="R776" s="36" t="s">
        <v>1134</v>
      </c>
      <c r="S776" s="36">
        <v>5020020</v>
      </c>
      <c r="T776" s="36">
        <v>642</v>
      </c>
      <c r="U776" s="36" t="s">
        <v>147</v>
      </c>
      <c r="V776" s="45">
        <v>1</v>
      </c>
      <c r="W776" s="46">
        <v>600</v>
      </c>
      <c r="X776" s="46">
        <f t="shared" si="61"/>
        <v>600</v>
      </c>
      <c r="Y776" s="36">
        <v>2015</v>
      </c>
      <c r="Z776" s="36" t="s">
        <v>135</v>
      </c>
      <c r="AA776" s="36">
        <v>2015</v>
      </c>
      <c r="AB776" s="36" t="s">
        <v>135</v>
      </c>
      <c r="AC776" s="47">
        <v>2015</v>
      </c>
      <c r="AD776" s="36" t="s">
        <v>135</v>
      </c>
      <c r="AE776" s="47">
        <v>2015</v>
      </c>
      <c r="AF776" s="36" t="s">
        <v>135</v>
      </c>
      <c r="AG776" s="47">
        <v>2015</v>
      </c>
      <c r="AH776" s="36" t="s">
        <v>135</v>
      </c>
      <c r="AI776" s="36">
        <v>2016</v>
      </c>
      <c r="AJ776" s="36" t="s">
        <v>135</v>
      </c>
      <c r="AK776" s="36" t="s">
        <v>136</v>
      </c>
      <c r="AL776" s="36" t="s">
        <v>137</v>
      </c>
      <c r="AM776" s="36" t="s">
        <v>138</v>
      </c>
      <c r="AN776" s="36" t="s">
        <v>14</v>
      </c>
      <c r="AO776" s="36" t="s">
        <v>89</v>
      </c>
      <c r="AP776" s="36"/>
      <c r="AQ776" s="29"/>
      <c r="AR776" s="29" t="s">
        <v>3451</v>
      </c>
    </row>
    <row r="777" spans="1:44" ht="152.25" hidden="1" customHeight="1" x14ac:dyDescent="0.25">
      <c r="A777" s="86" t="s">
        <v>3452</v>
      </c>
      <c r="B777" s="36">
        <f t="shared" si="58"/>
        <v>740</v>
      </c>
      <c r="C777" s="36" t="s">
        <v>3453</v>
      </c>
      <c r="D777" s="29" t="s">
        <v>3084</v>
      </c>
      <c r="E777" s="36"/>
      <c r="F777" s="36"/>
      <c r="G777" s="36"/>
      <c r="H777" s="36" t="s">
        <v>3178</v>
      </c>
      <c r="I777" s="36" t="s">
        <v>72</v>
      </c>
      <c r="J777" s="36" t="str">
        <f t="shared" si="67"/>
        <v>ОП Симферополь</v>
      </c>
      <c r="K777" s="36" t="str">
        <f t="shared" si="68"/>
        <v>ОП Симферополь</v>
      </c>
      <c r="L777" s="44" t="s">
        <v>2313</v>
      </c>
      <c r="M777" s="36" t="s">
        <v>649</v>
      </c>
      <c r="N777" s="36" t="s">
        <v>3454</v>
      </c>
      <c r="O777" s="36" t="str">
        <f>N777</f>
        <v>Поставка автомобильных шин для автотранспорта, находящегося в эксплуатации в Обособленном подразделении «Мобильные ГТЭС Симферополь»</v>
      </c>
      <c r="P777" s="36" t="s">
        <v>3455</v>
      </c>
      <c r="Q777" s="36" t="s">
        <v>109</v>
      </c>
      <c r="R777" s="36" t="s">
        <v>2896</v>
      </c>
      <c r="S777" s="36">
        <v>2511100</v>
      </c>
      <c r="T777" s="36">
        <v>642</v>
      </c>
      <c r="U777" s="36" t="s">
        <v>147</v>
      </c>
      <c r="V777" s="45">
        <v>1</v>
      </c>
      <c r="W777" s="46">
        <v>4500</v>
      </c>
      <c r="X777" s="46">
        <f t="shared" si="61"/>
        <v>4500</v>
      </c>
      <c r="Y777" s="36">
        <v>2015</v>
      </c>
      <c r="Z777" s="36" t="s">
        <v>135</v>
      </c>
      <c r="AA777" s="36">
        <v>2015</v>
      </c>
      <c r="AB777" s="36" t="s">
        <v>135</v>
      </c>
      <c r="AC777" s="47">
        <v>2015</v>
      </c>
      <c r="AD777" s="36" t="s">
        <v>135</v>
      </c>
      <c r="AE777" s="47">
        <v>2015</v>
      </c>
      <c r="AF777" s="36" t="s">
        <v>135</v>
      </c>
      <c r="AG777" s="47">
        <v>2015</v>
      </c>
      <c r="AH777" s="36" t="s">
        <v>135</v>
      </c>
      <c r="AI777" s="36">
        <v>2016</v>
      </c>
      <c r="AJ777" s="36" t="s">
        <v>135</v>
      </c>
      <c r="AK777" s="36" t="s">
        <v>136</v>
      </c>
      <c r="AL777" s="36" t="s">
        <v>137</v>
      </c>
      <c r="AM777" s="36" t="s">
        <v>138</v>
      </c>
      <c r="AN777" s="36" t="s">
        <v>14</v>
      </c>
      <c r="AO777" s="36" t="s">
        <v>89</v>
      </c>
      <c r="AP777" s="36"/>
      <c r="AQ777" s="29"/>
      <c r="AR777" s="29" t="s">
        <v>3456</v>
      </c>
    </row>
    <row r="778" spans="1:44" ht="130.5" hidden="1" customHeight="1" x14ac:dyDescent="0.25">
      <c r="A778" s="86" t="s">
        <v>3457</v>
      </c>
      <c r="B778" s="36">
        <f t="shared" si="58"/>
        <v>741</v>
      </c>
      <c r="C778" s="36" t="s">
        <v>3458</v>
      </c>
      <c r="D778" s="29" t="s">
        <v>2469</v>
      </c>
      <c r="E778" s="36"/>
      <c r="F778" s="36">
        <v>8</v>
      </c>
      <c r="G778" s="36"/>
      <c r="H778" s="47" t="s">
        <v>554</v>
      </c>
      <c r="I778" s="36" t="s">
        <v>72</v>
      </c>
      <c r="J778" s="36" t="str">
        <f t="shared" si="67"/>
        <v>ПТО</v>
      </c>
      <c r="K778" s="36" t="s">
        <v>554</v>
      </c>
      <c r="L778" s="44" t="s">
        <v>3459</v>
      </c>
      <c r="M778" s="36" t="s">
        <v>3460</v>
      </c>
      <c r="N778" s="36" t="s">
        <v>3461</v>
      </c>
      <c r="O778" s="36" t="s">
        <v>625</v>
      </c>
      <c r="P778" s="36" t="s">
        <v>626</v>
      </c>
      <c r="Q778" s="36"/>
      <c r="R778" s="36" t="s">
        <v>627</v>
      </c>
      <c r="S778" s="36">
        <v>4010000</v>
      </c>
      <c r="T778" s="36">
        <v>642</v>
      </c>
      <c r="U778" s="36" t="s">
        <v>147</v>
      </c>
      <c r="V778" s="45">
        <v>1</v>
      </c>
      <c r="W778" s="46">
        <v>14045.543</v>
      </c>
      <c r="X778" s="46">
        <f t="shared" si="61"/>
        <v>14045.543</v>
      </c>
      <c r="Y778" s="36">
        <v>2015</v>
      </c>
      <c r="Z778" s="36" t="s">
        <v>134</v>
      </c>
      <c r="AA778" s="36">
        <v>2015</v>
      </c>
      <c r="AB778" s="36" t="s">
        <v>134</v>
      </c>
      <c r="AC778" s="47">
        <v>2015</v>
      </c>
      <c r="AD778" s="36" t="s">
        <v>134</v>
      </c>
      <c r="AE778" s="47">
        <v>2015</v>
      </c>
      <c r="AF778" s="36" t="s">
        <v>135</v>
      </c>
      <c r="AG778" s="36">
        <v>2016</v>
      </c>
      <c r="AH778" s="36" t="s">
        <v>393</v>
      </c>
      <c r="AI778" s="36">
        <v>2016</v>
      </c>
      <c r="AJ778" s="36" t="s">
        <v>135</v>
      </c>
      <c r="AK778" s="36" t="s">
        <v>85</v>
      </c>
      <c r="AL778" s="36" t="s">
        <v>560</v>
      </c>
      <c r="AM778" s="36" t="s">
        <v>109</v>
      </c>
      <c r="AN778" s="36" t="s">
        <v>14</v>
      </c>
      <c r="AO778" s="36" t="s">
        <v>89</v>
      </c>
      <c r="AP778" s="36" t="s">
        <v>3462</v>
      </c>
      <c r="AQ778" s="29"/>
      <c r="AR778" s="29" t="s">
        <v>3463</v>
      </c>
    </row>
    <row r="779" spans="1:44" ht="130.5" hidden="1" customHeight="1" x14ac:dyDescent="0.25">
      <c r="A779" s="86" t="s">
        <v>3464</v>
      </c>
      <c r="B779" s="36">
        <f t="shared" ref="B779:B839" si="69">B778+1</f>
        <v>742</v>
      </c>
      <c r="C779" s="36" t="s">
        <v>3465</v>
      </c>
      <c r="D779" s="29" t="s">
        <v>2469</v>
      </c>
      <c r="E779" s="36"/>
      <c r="F779" s="36">
        <v>8</v>
      </c>
      <c r="G779" s="36"/>
      <c r="H779" s="47" t="s">
        <v>554</v>
      </c>
      <c r="I779" s="36" t="s">
        <v>72</v>
      </c>
      <c r="J779" s="36" t="str">
        <f t="shared" si="67"/>
        <v>ПТО</v>
      </c>
      <c r="K779" s="36" t="s">
        <v>554</v>
      </c>
      <c r="L779" s="44" t="s">
        <v>3354</v>
      </c>
      <c r="M779" s="36" t="s">
        <v>3466</v>
      </c>
      <c r="N779" s="36" t="s">
        <v>3461</v>
      </c>
      <c r="O779" s="36" t="s">
        <v>625</v>
      </c>
      <c r="P779" s="36" t="s">
        <v>626</v>
      </c>
      <c r="Q779" s="36"/>
      <c r="R779" s="36" t="s">
        <v>627</v>
      </c>
      <c r="S779" s="36">
        <v>4010000</v>
      </c>
      <c r="T779" s="36">
        <v>642</v>
      </c>
      <c r="U779" s="36" t="s">
        <v>147</v>
      </c>
      <c r="V779" s="45">
        <v>1</v>
      </c>
      <c r="W779" s="46">
        <v>55598.571000000004</v>
      </c>
      <c r="X779" s="46">
        <f t="shared" si="61"/>
        <v>55598.571000000004</v>
      </c>
      <c r="Y779" s="36">
        <v>2015</v>
      </c>
      <c r="Z779" s="36" t="s">
        <v>134</v>
      </c>
      <c r="AA779" s="36">
        <v>2015</v>
      </c>
      <c r="AB779" s="36" t="s">
        <v>134</v>
      </c>
      <c r="AC779" s="47">
        <v>2015</v>
      </c>
      <c r="AD779" s="36" t="s">
        <v>134</v>
      </c>
      <c r="AE779" s="47">
        <v>2015</v>
      </c>
      <c r="AF779" s="36" t="s">
        <v>135</v>
      </c>
      <c r="AG779" s="36">
        <v>2016</v>
      </c>
      <c r="AH779" s="36" t="s">
        <v>393</v>
      </c>
      <c r="AI779" s="36">
        <v>2016</v>
      </c>
      <c r="AJ779" s="36" t="s">
        <v>135</v>
      </c>
      <c r="AK779" s="36" t="s">
        <v>85</v>
      </c>
      <c r="AL779" s="36" t="s">
        <v>560</v>
      </c>
      <c r="AM779" s="36" t="s">
        <v>109</v>
      </c>
      <c r="AN779" s="36" t="s">
        <v>14</v>
      </c>
      <c r="AO779" s="36" t="s">
        <v>89</v>
      </c>
      <c r="AP779" s="36" t="s">
        <v>2617</v>
      </c>
      <c r="AQ779" s="29"/>
      <c r="AR779" s="29" t="s">
        <v>3467</v>
      </c>
    </row>
    <row r="780" spans="1:44" ht="148.5" hidden="1" customHeight="1" x14ac:dyDescent="0.25">
      <c r="A780" s="42" t="s">
        <v>3468</v>
      </c>
      <c r="B780" s="36">
        <f t="shared" si="69"/>
        <v>743</v>
      </c>
      <c r="C780" s="36" t="s">
        <v>3469</v>
      </c>
      <c r="D780" s="29" t="s">
        <v>2274</v>
      </c>
      <c r="E780" s="36"/>
      <c r="F780" s="36">
        <v>8</v>
      </c>
      <c r="G780" s="36"/>
      <c r="H780" s="36" t="s">
        <v>2151</v>
      </c>
      <c r="I780" s="36" t="s">
        <v>72</v>
      </c>
      <c r="J780" s="36" t="str">
        <f t="shared" si="67"/>
        <v>Служба по автотранспорту</v>
      </c>
      <c r="K780" s="36" t="str">
        <f>J780</f>
        <v>Служба по автотранспорту</v>
      </c>
      <c r="L780" s="44" t="s">
        <v>125</v>
      </c>
      <c r="M780" s="36" t="s">
        <v>411</v>
      </c>
      <c r="N780" s="36" t="s">
        <v>3470</v>
      </c>
      <c r="O780" s="36" t="str">
        <f t="shared" ref="O780:O789" si="70">N780</f>
        <v>Услуги по техническому обслуживанию и ремонту автомобиля Toyota Camry</v>
      </c>
      <c r="P780" s="36" t="s">
        <v>2214</v>
      </c>
      <c r="Q780" s="36" t="s">
        <v>109</v>
      </c>
      <c r="R780" s="36" t="s">
        <v>2870</v>
      </c>
      <c r="S780" s="36">
        <v>5010020</v>
      </c>
      <c r="T780" s="36">
        <v>796</v>
      </c>
      <c r="U780" s="36" t="s">
        <v>245</v>
      </c>
      <c r="V780" s="45">
        <v>1</v>
      </c>
      <c r="W780" s="46">
        <v>830</v>
      </c>
      <c r="X780" s="46">
        <f t="shared" si="61"/>
        <v>830</v>
      </c>
      <c r="Y780" s="36">
        <v>2015</v>
      </c>
      <c r="Z780" s="36" t="s">
        <v>135</v>
      </c>
      <c r="AA780" s="36">
        <v>2015</v>
      </c>
      <c r="AB780" s="36" t="s">
        <v>135</v>
      </c>
      <c r="AC780" s="47">
        <v>2015</v>
      </c>
      <c r="AD780" s="36" t="s">
        <v>135</v>
      </c>
      <c r="AE780" s="47">
        <v>2015</v>
      </c>
      <c r="AF780" s="36" t="s">
        <v>135</v>
      </c>
      <c r="AG780" s="36">
        <v>2015</v>
      </c>
      <c r="AH780" s="36" t="s">
        <v>135</v>
      </c>
      <c r="AI780" s="36">
        <v>2015</v>
      </c>
      <c r="AJ780" s="36" t="s">
        <v>135</v>
      </c>
      <c r="AK780" s="36" t="s">
        <v>136</v>
      </c>
      <c r="AL780" s="36" t="s">
        <v>137</v>
      </c>
      <c r="AM780" s="36" t="s">
        <v>138</v>
      </c>
      <c r="AN780" s="36" t="s">
        <v>14</v>
      </c>
      <c r="AO780" s="36" t="s">
        <v>89</v>
      </c>
      <c r="AP780" s="36"/>
      <c r="AQ780" s="29"/>
      <c r="AR780" s="29" t="s">
        <v>3471</v>
      </c>
    </row>
    <row r="781" spans="1:44" ht="120" hidden="1" customHeight="1" x14ac:dyDescent="0.25">
      <c r="A781" s="42" t="s">
        <v>3472</v>
      </c>
      <c r="B781" s="36">
        <f t="shared" si="69"/>
        <v>744</v>
      </c>
      <c r="C781" s="36" t="s">
        <v>3473</v>
      </c>
      <c r="D781" s="29" t="s">
        <v>2469</v>
      </c>
      <c r="E781" s="36"/>
      <c r="F781" s="36">
        <v>8</v>
      </c>
      <c r="G781" s="36" t="s">
        <v>109</v>
      </c>
      <c r="H781" s="43" t="s">
        <v>73</v>
      </c>
      <c r="I781" s="36" t="s">
        <v>72</v>
      </c>
      <c r="J781" s="36" t="str">
        <f t="shared" si="67"/>
        <v>ОЗ</v>
      </c>
      <c r="K781" s="36" t="str">
        <f>J781</f>
        <v>ОЗ</v>
      </c>
      <c r="L781" s="44" t="s">
        <v>425</v>
      </c>
      <c r="M781" s="36" t="s">
        <v>126</v>
      </c>
      <c r="N781" s="36" t="s">
        <v>3474</v>
      </c>
      <c r="O781" s="36" t="str">
        <f t="shared" si="70"/>
        <v>Страхование ответственности Управляющего аппарата Общества</v>
      </c>
      <c r="P781" s="36" t="s">
        <v>3113</v>
      </c>
      <c r="Q781" s="36" t="s">
        <v>109</v>
      </c>
      <c r="R781" s="36" t="s">
        <v>550</v>
      </c>
      <c r="S781" s="36">
        <v>6613070</v>
      </c>
      <c r="T781" s="36">
        <v>642</v>
      </c>
      <c r="U781" s="36" t="s">
        <v>147</v>
      </c>
      <c r="V781" s="45">
        <v>1</v>
      </c>
      <c r="W781" s="51">
        <v>1300</v>
      </c>
      <c r="X781" s="46">
        <f t="shared" si="61"/>
        <v>1300</v>
      </c>
      <c r="Y781" s="36">
        <v>2015</v>
      </c>
      <c r="Z781" s="36" t="s">
        <v>135</v>
      </c>
      <c r="AA781" s="36">
        <v>2015</v>
      </c>
      <c r="AB781" s="36" t="s">
        <v>135</v>
      </c>
      <c r="AC781" s="47">
        <v>2015</v>
      </c>
      <c r="AD781" s="36" t="s">
        <v>135</v>
      </c>
      <c r="AE781" s="47">
        <v>2015</v>
      </c>
      <c r="AF781" s="36" t="s">
        <v>135</v>
      </c>
      <c r="AG781" s="36">
        <v>2016</v>
      </c>
      <c r="AH781" s="36" t="s">
        <v>99</v>
      </c>
      <c r="AI781" s="36">
        <v>2016</v>
      </c>
      <c r="AJ781" s="36" t="s">
        <v>135</v>
      </c>
      <c r="AK781" s="36" t="s">
        <v>136</v>
      </c>
      <c r="AL781" s="36" t="s">
        <v>137</v>
      </c>
      <c r="AM781" s="36" t="s">
        <v>138</v>
      </c>
      <c r="AN781" s="36" t="s">
        <v>88</v>
      </c>
      <c r="AO781" s="36" t="s">
        <v>89</v>
      </c>
      <c r="AP781" s="36" t="s">
        <v>109</v>
      </c>
      <c r="AQ781" s="29" t="s">
        <v>512</v>
      </c>
      <c r="AR781" s="29" t="s">
        <v>3475</v>
      </c>
    </row>
    <row r="782" spans="1:44" ht="204" hidden="1" customHeight="1" x14ac:dyDescent="0.25">
      <c r="A782" s="42" t="s">
        <v>3476</v>
      </c>
      <c r="B782" s="36">
        <f t="shared" si="69"/>
        <v>745</v>
      </c>
      <c r="C782" s="36" t="s">
        <v>3477</v>
      </c>
      <c r="D782" s="29" t="s">
        <v>2469</v>
      </c>
      <c r="E782" s="36"/>
      <c r="F782" s="36">
        <v>8</v>
      </c>
      <c r="G782" s="36"/>
      <c r="H782" s="47" t="s">
        <v>842</v>
      </c>
      <c r="I782" s="36" t="s">
        <v>72</v>
      </c>
      <c r="J782" s="36" t="str">
        <f t="shared" si="67"/>
        <v>СТО</v>
      </c>
      <c r="K782" s="36" t="str">
        <f>J782</f>
        <v>СТО</v>
      </c>
      <c r="L782" s="44" t="s">
        <v>706</v>
      </c>
      <c r="M782" s="36" t="s">
        <v>649</v>
      </c>
      <c r="N782" s="36" t="s">
        <v>3478</v>
      </c>
      <c r="O782" s="36" t="str">
        <f t="shared" si="70"/>
        <v>Поставка дизельного топлива ЕВРО сорт Е (ГОСТ Р 52368-2005) в количестве 7 200 (семь тысяч двести) тонн для обеспечения бесперебойной работы мобильных ГТЭС, расположенных в Крымском федеральном округе</v>
      </c>
      <c r="P782" s="36" t="s">
        <v>3350</v>
      </c>
      <c r="Q782" s="36" t="s">
        <v>109</v>
      </c>
      <c r="R782" s="36" t="s">
        <v>944</v>
      </c>
      <c r="S782" s="36">
        <v>5141230</v>
      </c>
      <c r="T782" s="36">
        <v>168</v>
      </c>
      <c r="U782" s="36" t="s">
        <v>1626</v>
      </c>
      <c r="V782" s="45">
        <v>7200</v>
      </c>
      <c r="W782" s="46">
        <v>273000</v>
      </c>
      <c r="X782" s="46">
        <f t="shared" si="61"/>
        <v>273000</v>
      </c>
      <c r="Y782" s="36">
        <v>2015</v>
      </c>
      <c r="Z782" s="36" t="s">
        <v>135</v>
      </c>
      <c r="AA782" s="36">
        <v>2015</v>
      </c>
      <c r="AB782" s="36" t="s">
        <v>135</v>
      </c>
      <c r="AC782" s="36">
        <v>2015</v>
      </c>
      <c r="AD782" s="36" t="s">
        <v>135</v>
      </c>
      <c r="AE782" s="36">
        <v>2015</v>
      </c>
      <c r="AF782" s="36" t="s">
        <v>135</v>
      </c>
      <c r="AG782" s="36">
        <v>2015</v>
      </c>
      <c r="AH782" s="36" t="s">
        <v>135</v>
      </c>
      <c r="AI782" s="36">
        <v>2016</v>
      </c>
      <c r="AJ782" s="84" t="s">
        <v>99</v>
      </c>
      <c r="AK782" s="36" t="s">
        <v>3322</v>
      </c>
      <c r="AL782" s="36" t="s">
        <v>137</v>
      </c>
      <c r="AM782" s="36" t="s">
        <v>138</v>
      </c>
      <c r="AN782" s="36" t="s">
        <v>88</v>
      </c>
      <c r="AO782" s="36" t="s">
        <v>89</v>
      </c>
      <c r="AP782" s="29"/>
      <c r="AQ782" s="29"/>
      <c r="AR782" s="29" t="s">
        <v>3479</v>
      </c>
    </row>
    <row r="783" spans="1:44" ht="112.5" hidden="1" customHeight="1" x14ac:dyDescent="0.25">
      <c r="A783" s="87" t="s">
        <v>3480</v>
      </c>
      <c r="B783" s="36">
        <f t="shared" si="69"/>
        <v>746</v>
      </c>
      <c r="C783" s="36" t="s">
        <v>3481</v>
      </c>
      <c r="D783" s="29" t="s">
        <v>2274</v>
      </c>
      <c r="E783" s="36"/>
      <c r="F783" s="36"/>
      <c r="G783" s="36"/>
      <c r="H783" s="36" t="s">
        <v>3133</v>
      </c>
      <c r="I783" s="36" t="s">
        <v>72</v>
      </c>
      <c r="J783" s="36" t="str">
        <f t="shared" si="67"/>
        <v>СТЗ</v>
      </c>
      <c r="K783" s="36" t="str">
        <f>J783</f>
        <v>СТЗ</v>
      </c>
      <c r="L783" s="44" t="s">
        <v>706</v>
      </c>
      <c r="M783" s="36" t="s">
        <v>649</v>
      </c>
      <c r="N783" s="36" t="s">
        <v>3482</v>
      </c>
      <c r="O783" s="36" t="str">
        <f t="shared" si="70"/>
        <v>Поставка муфт кабельных концевых 110 кВ APECB 1452P(ABB) для КЛ 110 кВ типа ПвПу2Г (240/95) для нужд ОАО «Мобильные ГТЭС»</v>
      </c>
      <c r="P783" s="36" t="s">
        <v>3483</v>
      </c>
      <c r="Q783" s="36" t="s">
        <v>109</v>
      </c>
      <c r="R783" s="36" t="s">
        <v>3321</v>
      </c>
      <c r="S783" s="36">
        <v>3131000</v>
      </c>
      <c r="T783" s="36">
        <v>796</v>
      </c>
      <c r="U783" s="36" t="s">
        <v>132</v>
      </c>
      <c r="V783" s="45">
        <v>1</v>
      </c>
      <c r="W783" s="46">
        <v>1550</v>
      </c>
      <c r="X783" s="46">
        <f t="shared" si="61"/>
        <v>1550</v>
      </c>
      <c r="Y783" s="36">
        <v>2015</v>
      </c>
      <c r="Z783" s="36" t="s">
        <v>135</v>
      </c>
      <c r="AA783" s="36">
        <v>2015</v>
      </c>
      <c r="AB783" s="36" t="s">
        <v>135</v>
      </c>
      <c r="AC783" s="47">
        <v>2015</v>
      </c>
      <c r="AD783" s="36" t="s">
        <v>135</v>
      </c>
      <c r="AE783" s="47">
        <v>2015</v>
      </c>
      <c r="AF783" s="36" t="s">
        <v>135</v>
      </c>
      <c r="AG783" s="36">
        <v>2015</v>
      </c>
      <c r="AH783" s="36" t="s">
        <v>135</v>
      </c>
      <c r="AI783" s="36">
        <v>2015</v>
      </c>
      <c r="AJ783" s="36" t="s">
        <v>135</v>
      </c>
      <c r="AK783" s="36" t="s">
        <v>3322</v>
      </c>
      <c r="AL783" s="36" t="s">
        <v>137</v>
      </c>
      <c r="AM783" s="36" t="s">
        <v>138</v>
      </c>
      <c r="AN783" s="36" t="s">
        <v>88</v>
      </c>
      <c r="AO783" s="36" t="s">
        <v>89</v>
      </c>
      <c r="AP783" s="36"/>
      <c r="AQ783" s="29"/>
      <c r="AR783" s="29" t="s">
        <v>3484</v>
      </c>
    </row>
    <row r="784" spans="1:44" ht="150" hidden="1" customHeight="1" x14ac:dyDescent="0.25">
      <c r="A784" s="42" t="s">
        <v>3485</v>
      </c>
      <c r="B784" s="36">
        <f t="shared" si="69"/>
        <v>747</v>
      </c>
      <c r="C784" s="36" t="s">
        <v>3486</v>
      </c>
      <c r="D784" s="29" t="s">
        <v>2469</v>
      </c>
      <c r="E784" s="36" t="s">
        <v>87</v>
      </c>
      <c r="F784" s="36">
        <v>8</v>
      </c>
      <c r="G784" s="36" t="s">
        <v>87</v>
      </c>
      <c r="H784" s="36" t="s">
        <v>3133</v>
      </c>
      <c r="I784" s="36" t="s">
        <v>72</v>
      </c>
      <c r="J784" s="36" t="str">
        <f t="shared" si="67"/>
        <v>СТЗ</v>
      </c>
      <c r="K784" s="36" t="str">
        <f>J784</f>
        <v>СТЗ</v>
      </c>
      <c r="L784" s="44" t="s">
        <v>706</v>
      </c>
      <c r="M784" s="36" t="s">
        <v>649</v>
      </c>
      <c r="N784" s="36" t="s">
        <v>3487</v>
      </c>
      <c r="O784" s="36" t="str">
        <f t="shared" si="70"/>
        <v>Поставка кабельно- проводниковой продукции и материалов для нужд ОАО «Мобильные ГТЭС»</v>
      </c>
      <c r="P784" s="36" t="s">
        <v>3320</v>
      </c>
      <c r="Q784" s="36" t="s">
        <v>87</v>
      </c>
      <c r="R784" s="36" t="s">
        <v>3321</v>
      </c>
      <c r="S784" s="36">
        <v>3131000</v>
      </c>
      <c r="T784" s="36">
        <v>839</v>
      </c>
      <c r="U784" s="36" t="s">
        <v>304</v>
      </c>
      <c r="V784" s="45">
        <v>1</v>
      </c>
      <c r="W784" s="46">
        <v>3650</v>
      </c>
      <c r="X784" s="46">
        <f t="shared" si="61"/>
        <v>3650</v>
      </c>
      <c r="Y784" s="36">
        <v>2015</v>
      </c>
      <c r="Z784" s="36" t="s">
        <v>135</v>
      </c>
      <c r="AA784" s="36">
        <v>2015</v>
      </c>
      <c r="AB784" s="36" t="s">
        <v>135</v>
      </c>
      <c r="AC784" s="36">
        <v>2015</v>
      </c>
      <c r="AD784" s="36" t="s">
        <v>135</v>
      </c>
      <c r="AE784" s="47">
        <v>2015</v>
      </c>
      <c r="AF784" s="36" t="s">
        <v>135</v>
      </c>
      <c r="AG784" s="36">
        <v>2015</v>
      </c>
      <c r="AH784" s="36" t="s">
        <v>135</v>
      </c>
      <c r="AI784" s="36">
        <v>2015</v>
      </c>
      <c r="AJ784" s="36" t="s">
        <v>135</v>
      </c>
      <c r="AK784" s="36" t="s">
        <v>3322</v>
      </c>
      <c r="AL784" s="36" t="s">
        <v>137</v>
      </c>
      <c r="AM784" s="36" t="s">
        <v>138</v>
      </c>
      <c r="AN784" s="36" t="s">
        <v>14</v>
      </c>
      <c r="AO784" s="36" t="s">
        <v>89</v>
      </c>
      <c r="AP784" s="36"/>
      <c r="AQ784" s="29"/>
      <c r="AR784" s="29" t="s">
        <v>3488</v>
      </c>
    </row>
    <row r="785" spans="1:44" ht="150.75" hidden="1" customHeight="1" x14ac:dyDescent="0.25">
      <c r="A785" s="42" t="s">
        <v>922</v>
      </c>
      <c r="B785" s="36">
        <f t="shared" si="69"/>
        <v>748</v>
      </c>
      <c r="C785" s="36" t="s">
        <v>3489</v>
      </c>
      <c r="D785" s="29" t="s">
        <v>2469</v>
      </c>
      <c r="E785" s="36"/>
      <c r="F785" s="36"/>
      <c r="G785" s="36"/>
      <c r="H785" s="47" t="s">
        <v>790</v>
      </c>
      <c r="I785" s="36" t="s">
        <v>72</v>
      </c>
      <c r="J785" s="36" t="s">
        <v>790</v>
      </c>
      <c r="K785" s="36" t="s">
        <v>790</v>
      </c>
      <c r="L785" s="44" t="s">
        <v>791</v>
      </c>
      <c r="M785" s="36" t="s">
        <v>411</v>
      </c>
      <c r="N785" s="36" t="s">
        <v>3490</v>
      </c>
      <c r="O785" s="36" t="str">
        <f t="shared" si="70"/>
        <v>Поставка мягких резервуаров   МР-НТ 75Н</v>
      </c>
      <c r="P785" s="36" t="s">
        <v>3491</v>
      </c>
      <c r="Q785" s="36" t="s">
        <v>109</v>
      </c>
      <c r="R785" s="36" t="s">
        <v>1828</v>
      </c>
      <c r="S785" s="36">
        <v>519</v>
      </c>
      <c r="T785" s="36">
        <v>796</v>
      </c>
      <c r="U785" s="36" t="s">
        <v>132</v>
      </c>
      <c r="V785" s="45">
        <v>4</v>
      </c>
      <c r="W785" s="46">
        <v>4030.0540000000001</v>
      </c>
      <c r="X785" s="46">
        <f t="shared" si="61"/>
        <v>4030.0540000000001</v>
      </c>
      <c r="Y785" s="36">
        <v>2015</v>
      </c>
      <c r="Z785" s="36" t="s">
        <v>135</v>
      </c>
      <c r="AA785" s="36">
        <v>2015</v>
      </c>
      <c r="AB785" s="36" t="s">
        <v>135</v>
      </c>
      <c r="AC785" s="36">
        <v>2015</v>
      </c>
      <c r="AD785" s="36" t="s">
        <v>135</v>
      </c>
      <c r="AE785" s="47">
        <v>2015</v>
      </c>
      <c r="AF785" s="36" t="s">
        <v>135</v>
      </c>
      <c r="AG785" s="36">
        <v>2015</v>
      </c>
      <c r="AH785" s="36" t="s">
        <v>135</v>
      </c>
      <c r="AI785" s="36">
        <v>2015</v>
      </c>
      <c r="AJ785" s="36" t="s">
        <v>135</v>
      </c>
      <c r="AK785" s="36" t="s">
        <v>85</v>
      </c>
      <c r="AL785" s="36" t="s">
        <v>86</v>
      </c>
      <c r="AM785" s="36"/>
      <c r="AN785" s="36" t="s">
        <v>88</v>
      </c>
      <c r="AO785" s="36" t="s">
        <v>89</v>
      </c>
      <c r="AP785" s="36" t="s">
        <v>3492</v>
      </c>
      <c r="AQ785" s="29"/>
      <c r="AR785" s="29" t="s">
        <v>3493</v>
      </c>
    </row>
    <row r="786" spans="1:44" ht="135" hidden="1" customHeight="1" x14ac:dyDescent="0.25">
      <c r="A786" s="86" t="s">
        <v>3494</v>
      </c>
      <c r="B786" s="36">
        <f t="shared" si="69"/>
        <v>749</v>
      </c>
      <c r="C786" s="36" t="s">
        <v>3495</v>
      </c>
      <c r="D786" s="29" t="s">
        <v>2469</v>
      </c>
      <c r="E786" s="36"/>
      <c r="F786" s="36">
        <v>8</v>
      </c>
      <c r="G786" s="36" t="s">
        <v>109</v>
      </c>
      <c r="H786" s="43" t="s">
        <v>554</v>
      </c>
      <c r="I786" s="36" t="s">
        <v>72</v>
      </c>
      <c r="J786" s="36" t="str">
        <f t="shared" ref="J786:J799" si="71">H786</f>
        <v>ПТО</v>
      </c>
      <c r="K786" s="36" t="str">
        <f>J786</f>
        <v>ПТО</v>
      </c>
      <c r="L786" s="44" t="s">
        <v>20</v>
      </c>
      <c r="M786" s="36" t="s">
        <v>3496</v>
      </c>
      <c r="N786" s="36" t="s">
        <v>3497</v>
      </c>
      <c r="O786" s="36" t="str">
        <f>N786</f>
        <v>Услуги по обслуживанию мобильных туалетных кабин (МТК) на ПС № 239 «Пушкино»</v>
      </c>
      <c r="P786" s="36" t="s">
        <v>3498</v>
      </c>
      <c r="Q786" s="36" t="s">
        <v>109</v>
      </c>
      <c r="R786" s="36" t="s">
        <v>566</v>
      </c>
      <c r="S786" s="36">
        <v>9010000</v>
      </c>
      <c r="T786" s="36">
        <v>642</v>
      </c>
      <c r="U786" s="36" t="s">
        <v>147</v>
      </c>
      <c r="V786" s="45">
        <v>1</v>
      </c>
      <c r="W786" s="46">
        <v>25</v>
      </c>
      <c r="X786" s="46">
        <f t="shared" si="61"/>
        <v>25</v>
      </c>
      <c r="Y786" s="36">
        <v>2015</v>
      </c>
      <c r="Z786" s="36" t="s">
        <v>134</v>
      </c>
      <c r="AA786" s="36">
        <v>2015</v>
      </c>
      <c r="AB786" s="36" t="s">
        <v>134</v>
      </c>
      <c r="AC786" s="47">
        <v>2015</v>
      </c>
      <c r="AD786" s="36" t="s">
        <v>135</v>
      </c>
      <c r="AE786" s="47">
        <v>2015</v>
      </c>
      <c r="AF786" s="36" t="s">
        <v>135</v>
      </c>
      <c r="AG786" s="36">
        <v>2016</v>
      </c>
      <c r="AH786" s="36" t="s">
        <v>99</v>
      </c>
      <c r="AI786" s="36">
        <v>2016</v>
      </c>
      <c r="AJ786" s="36" t="s">
        <v>135</v>
      </c>
      <c r="AK786" s="36" t="s">
        <v>247</v>
      </c>
      <c r="AL786" s="36" t="s">
        <v>86</v>
      </c>
      <c r="AM786" s="36"/>
      <c r="AN786" s="36" t="s">
        <v>88</v>
      </c>
      <c r="AO786" s="36" t="s">
        <v>89</v>
      </c>
      <c r="AP786" s="36" t="s">
        <v>109</v>
      </c>
      <c r="AQ786" s="29"/>
      <c r="AR786" s="29" t="s">
        <v>3499</v>
      </c>
    </row>
    <row r="787" spans="1:44" ht="135.75" hidden="1" customHeight="1" x14ac:dyDescent="0.25">
      <c r="A787" s="42" t="s">
        <v>3500</v>
      </c>
      <c r="B787" s="36">
        <f t="shared" si="69"/>
        <v>750</v>
      </c>
      <c r="C787" s="36" t="s">
        <v>3501</v>
      </c>
      <c r="D787" s="29" t="s">
        <v>2469</v>
      </c>
      <c r="E787" s="36" t="s">
        <v>87</v>
      </c>
      <c r="F787" s="36">
        <v>8</v>
      </c>
      <c r="G787" s="36" t="s">
        <v>87</v>
      </c>
      <c r="H787" s="36" t="s">
        <v>3133</v>
      </c>
      <c r="I787" s="36" t="s">
        <v>72</v>
      </c>
      <c r="J787" s="36" t="str">
        <f t="shared" si="71"/>
        <v>СТЗ</v>
      </c>
      <c r="K787" s="36" t="str">
        <f>J787</f>
        <v>СТЗ</v>
      </c>
      <c r="L787" s="44" t="s">
        <v>706</v>
      </c>
      <c r="M787" s="36" t="s">
        <v>649</v>
      </c>
      <c r="N787" s="36" t="s">
        <v>3502</v>
      </c>
      <c r="O787" s="36" t="str">
        <f t="shared" si="70"/>
        <v>Поставка ограждения  Fensis (комплект) для нужд ОАО «Мобильные ГТЭС»</v>
      </c>
      <c r="P787" s="36" t="s">
        <v>3503</v>
      </c>
      <c r="Q787" s="36" t="s">
        <v>87</v>
      </c>
      <c r="R787" s="44" t="s">
        <v>3504</v>
      </c>
      <c r="S787" s="44" t="s">
        <v>3505</v>
      </c>
      <c r="T787" s="36">
        <v>839</v>
      </c>
      <c r="U787" s="36" t="s">
        <v>304</v>
      </c>
      <c r="V787" s="45">
        <v>1</v>
      </c>
      <c r="W787" s="46">
        <v>200</v>
      </c>
      <c r="X787" s="46">
        <f t="shared" ref="X787:X795" si="72">W787</f>
        <v>200</v>
      </c>
      <c r="Y787" s="36">
        <v>2015</v>
      </c>
      <c r="Z787" s="36" t="s">
        <v>135</v>
      </c>
      <c r="AA787" s="36">
        <v>2015</v>
      </c>
      <c r="AB787" s="36" t="s">
        <v>135</v>
      </c>
      <c r="AC787" s="36">
        <v>2015</v>
      </c>
      <c r="AD787" s="36" t="s">
        <v>135</v>
      </c>
      <c r="AE787" s="47">
        <v>2015</v>
      </c>
      <c r="AF787" s="36" t="s">
        <v>135</v>
      </c>
      <c r="AG787" s="36">
        <v>2015</v>
      </c>
      <c r="AH787" s="36" t="s">
        <v>135</v>
      </c>
      <c r="AI787" s="36">
        <v>2015</v>
      </c>
      <c r="AJ787" s="36" t="s">
        <v>135</v>
      </c>
      <c r="AK787" s="36" t="s">
        <v>3322</v>
      </c>
      <c r="AL787" s="36" t="s">
        <v>137</v>
      </c>
      <c r="AM787" s="36" t="s">
        <v>138</v>
      </c>
      <c r="AN787" s="36" t="s">
        <v>14</v>
      </c>
      <c r="AO787" s="36" t="s">
        <v>89</v>
      </c>
      <c r="AP787" s="36"/>
      <c r="AQ787" s="29"/>
      <c r="AR787" s="29" t="s">
        <v>3506</v>
      </c>
    </row>
    <row r="788" spans="1:44" ht="135.75" hidden="1" customHeight="1" x14ac:dyDescent="0.25">
      <c r="A788" s="42" t="s">
        <v>3507</v>
      </c>
      <c r="B788" s="36">
        <f t="shared" si="69"/>
        <v>751</v>
      </c>
      <c r="C788" s="36" t="s">
        <v>3508</v>
      </c>
      <c r="D788" s="29" t="s">
        <v>2469</v>
      </c>
      <c r="E788" s="36" t="s">
        <v>87</v>
      </c>
      <c r="F788" s="36">
        <v>8</v>
      </c>
      <c r="G788" s="36" t="s">
        <v>87</v>
      </c>
      <c r="H788" s="36" t="s">
        <v>3133</v>
      </c>
      <c r="I788" s="36" t="s">
        <v>72</v>
      </c>
      <c r="J788" s="36" t="str">
        <f t="shared" si="71"/>
        <v>СТЗ</v>
      </c>
      <c r="K788" s="36" t="str">
        <f>J788</f>
        <v>СТЗ</v>
      </c>
      <c r="L788" s="44" t="s">
        <v>706</v>
      </c>
      <c r="M788" s="36" t="s">
        <v>649</v>
      </c>
      <c r="N788" s="36" t="s">
        <v>3509</v>
      </c>
      <c r="O788" s="36" t="str">
        <f t="shared" si="70"/>
        <v>Поставка арматуры и материалов для нужд ОАО «Мобильные ГТЭС»</v>
      </c>
      <c r="P788" s="36" t="s">
        <v>3503</v>
      </c>
      <c r="Q788" s="36" t="s">
        <v>87</v>
      </c>
      <c r="R788" s="44" t="s">
        <v>2578</v>
      </c>
      <c r="S788" s="44" t="s">
        <v>3510</v>
      </c>
      <c r="T788" s="36">
        <v>839</v>
      </c>
      <c r="U788" s="36" t="s">
        <v>304</v>
      </c>
      <c r="V788" s="45">
        <v>1</v>
      </c>
      <c r="W788" s="46">
        <v>1150</v>
      </c>
      <c r="X788" s="46">
        <f t="shared" si="72"/>
        <v>1150</v>
      </c>
      <c r="Y788" s="36">
        <v>2015</v>
      </c>
      <c r="Z788" s="36" t="s">
        <v>135</v>
      </c>
      <c r="AA788" s="36">
        <v>2015</v>
      </c>
      <c r="AB788" s="36" t="s">
        <v>135</v>
      </c>
      <c r="AC788" s="36">
        <v>2015</v>
      </c>
      <c r="AD788" s="36" t="s">
        <v>135</v>
      </c>
      <c r="AE788" s="47">
        <v>2015</v>
      </c>
      <c r="AF788" s="36" t="s">
        <v>135</v>
      </c>
      <c r="AG788" s="36">
        <v>2015</v>
      </c>
      <c r="AH788" s="36" t="s">
        <v>135</v>
      </c>
      <c r="AI788" s="36">
        <v>2015</v>
      </c>
      <c r="AJ788" s="36" t="s">
        <v>135</v>
      </c>
      <c r="AK788" s="36" t="s">
        <v>3322</v>
      </c>
      <c r="AL788" s="36" t="s">
        <v>137</v>
      </c>
      <c r="AM788" s="36" t="s">
        <v>138</v>
      </c>
      <c r="AN788" s="36" t="s">
        <v>14</v>
      </c>
      <c r="AO788" s="36" t="s">
        <v>89</v>
      </c>
      <c r="AP788" s="36"/>
      <c r="AQ788" s="29"/>
      <c r="AR788" s="29" t="s">
        <v>3511</v>
      </c>
    </row>
    <row r="789" spans="1:44" ht="135.75" hidden="1" customHeight="1" x14ac:dyDescent="0.25">
      <c r="A789" s="42" t="s">
        <v>3512</v>
      </c>
      <c r="B789" s="36">
        <f t="shared" si="69"/>
        <v>752</v>
      </c>
      <c r="C789" s="36" t="s">
        <v>3513</v>
      </c>
      <c r="D789" s="29" t="s">
        <v>2469</v>
      </c>
      <c r="E789" s="36" t="s">
        <v>87</v>
      </c>
      <c r="F789" s="36">
        <v>8</v>
      </c>
      <c r="G789" s="36" t="s">
        <v>87</v>
      </c>
      <c r="H789" s="36" t="s">
        <v>3133</v>
      </c>
      <c r="I789" s="36" t="s">
        <v>72</v>
      </c>
      <c r="J789" s="36" t="str">
        <f t="shared" si="71"/>
        <v>СТЗ</v>
      </c>
      <c r="K789" s="36" t="str">
        <f>J789</f>
        <v>СТЗ</v>
      </c>
      <c r="L789" s="44" t="s">
        <v>706</v>
      </c>
      <c r="M789" s="36" t="s">
        <v>649</v>
      </c>
      <c r="N789" s="36" t="s">
        <v>3514</v>
      </c>
      <c r="O789" s="36" t="str">
        <f t="shared" si="70"/>
        <v>Поставка железобетонных изделий для нужд ОАО «Мобильные ГТЭС»</v>
      </c>
      <c r="P789" s="36" t="s">
        <v>3503</v>
      </c>
      <c r="Q789" s="36" t="s">
        <v>87</v>
      </c>
      <c r="R789" s="44" t="s">
        <v>3515</v>
      </c>
      <c r="S789" s="44" t="s">
        <v>3516</v>
      </c>
      <c r="T789" s="36">
        <v>839</v>
      </c>
      <c r="U789" s="36" t="s">
        <v>304</v>
      </c>
      <c r="V789" s="45">
        <v>1</v>
      </c>
      <c r="W789" s="46">
        <v>1250</v>
      </c>
      <c r="X789" s="46">
        <f t="shared" si="72"/>
        <v>1250</v>
      </c>
      <c r="Y789" s="36">
        <v>2015</v>
      </c>
      <c r="Z789" s="36" t="s">
        <v>135</v>
      </c>
      <c r="AA789" s="36">
        <v>2015</v>
      </c>
      <c r="AB789" s="36" t="s">
        <v>135</v>
      </c>
      <c r="AC789" s="36">
        <v>2015</v>
      </c>
      <c r="AD789" s="36" t="s">
        <v>135</v>
      </c>
      <c r="AE789" s="47">
        <v>2015</v>
      </c>
      <c r="AF789" s="36" t="s">
        <v>135</v>
      </c>
      <c r="AG789" s="36">
        <v>2015</v>
      </c>
      <c r="AH789" s="36" t="s">
        <v>135</v>
      </c>
      <c r="AI789" s="36">
        <v>2015</v>
      </c>
      <c r="AJ789" s="36" t="s">
        <v>135</v>
      </c>
      <c r="AK789" s="36" t="s">
        <v>3322</v>
      </c>
      <c r="AL789" s="36" t="s">
        <v>137</v>
      </c>
      <c r="AM789" s="36" t="s">
        <v>138</v>
      </c>
      <c r="AN789" s="36" t="s">
        <v>14</v>
      </c>
      <c r="AO789" s="36" t="s">
        <v>89</v>
      </c>
      <c r="AP789" s="36"/>
      <c r="AQ789" s="29"/>
      <c r="AR789" s="29" t="s">
        <v>3517</v>
      </c>
    </row>
    <row r="790" spans="1:44" ht="146.25" hidden="1" customHeight="1" x14ac:dyDescent="0.25">
      <c r="A790" s="42" t="s">
        <v>3518</v>
      </c>
      <c r="B790" s="36">
        <f t="shared" si="69"/>
        <v>753</v>
      </c>
      <c r="C790" s="36" t="s">
        <v>3519</v>
      </c>
      <c r="D790" s="29" t="s">
        <v>2469</v>
      </c>
      <c r="E790" s="36"/>
      <c r="F790" s="36">
        <v>8</v>
      </c>
      <c r="G790" s="36"/>
      <c r="H790" s="47" t="s">
        <v>842</v>
      </c>
      <c r="I790" s="36" t="s">
        <v>72</v>
      </c>
      <c r="J790" s="36" t="str">
        <f t="shared" si="71"/>
        <v>СТО</v>
      </c>
      <c r="K790" s="36" t="str">
        <f t="shared" ref="K790:K791" si="73">J790</f>
        <v>СТО</v>
      </c>
      <c r="L790" s="44" t="s">
        <v>706</v>
      </c>
      <c r="M790" s="36" t="s">
        <v>649</v>
      </c>
      <c r="N790" s="36" t="s">
        <v>3433</v>
      </c>
      <c r="O790" s="36" t="str">
        <f>N790</f>
        <v>Поставка дизельного топлива ЕВРО сорт Е (ГОСТ Р 52368-2005) в количестве 10 800 (десять тысяч восемьсот)тонн для обеспечения бесперебойной работы мобильных ГТЭС, расположенных в Крымском федеральном округе</v>
      </c>
      <c r="P790" s="36" t="s">
        <v>3350</v>
      </c>
      <c r="Q790" s="36" t="s">
        <v>109</v>
      </c>
      <c r="R790" s="36" t="s">
        <v>944</v>
      </c>
      <c r="S790" s="36">
        <v>5141230</v>
      </c>
      <c r="T790" s="36">
        <v>168</v>
      </c>
      <c r="U790" s="36" t="s">
        <v>1626</v>
      </c>
      <c r="V790" s="45">
        <v>10800</v>
      </c>
      <c r="W790" s="46">
        <v>399600</v>
      </c>
      <c r="X790" s="46">
        <f t="shared" si="72"/>
        <v>399600</v>
      </c>
      <c r="Y790" s="36">
        <v>2015</v>
      </c>
      <c r="Z790" s="36" t="s">
        <v>135</v>
      </c>
      <c r="AA790" s="36">
        <v>2015</v>
      </c>
      <c r="AB790" s="36" t="s">
        <v>135</v>
      </c>
      <c r="AC790" s="36">
        <v>2015</v>
      </c>
      <c r="AD790" s="36" t="s">
        <v>135</v>
      </c>
      <c r="AE790" s="47">
        <v>2015</v>
      </c>
      <c r="AF790" s="36" t="s">
        <v>135</v>
      </c>
      <c r="AG790" s="36">
        <v>2015</v>
      </c>
      <c r="AH790" s="36" t="s">
        <v>135</v>
      </c>
      <c r="AI790" s="36">
        <v>2015</v>
      </c>
      <c r="AJ790" s="36" t="s">
        <v>135</v>
      </c>
      <c r="AK790" s="36" t="s">
        <v>3322</v>
      </c>
      <c r="AL790" s="36" t="s">
        <v>137</v>
      </c>
      <c r="AM790" s="36" t="s">
        <v>138</v>
      </c>
      <c r="AN790" s="36" t="s">
        <v>88</v>
      </c>
      <c r="AO790" s="36" t="s">
        <v>89</v>
      </c>
      <c r="AP790" s="29"/>
      <c r="AQ790" s="29"/>
      <c r="AR790" s="29" t="s">
        <v>3520</v>
      </c>
    </row>
    <row r="791" spans="1:44" ht="146.25" hidden="1" customHeight="1" x14ac:dyDescent="0.25">
      <c r="A791" s="42" t="s">
        <v>3521</v>
      </c>
      <c r="B791" s="36">
        <f t="shared" si="69"/>
        <v>754</v>
      </c>
      <c r="C791" s="36" t="s">
        <v>3522</v>
      </c>
      <c r="D791" s="29" t="s">
        <v>2469</v>
      </c>
      <c r="E791" s="36"/>
      <c r="F791" s="36">
        <v>8</v>
      </c>
      <c r="G791" s="36"/>
      <c r="H791" s="47" t="s">
        <v>3133</v>
      </c>
      <c r="I791" s="36" t="s">
        <v>72</v>
      </c>
      <c r="J791" s="36" t="str">
        <f t="shared" si="71"/>
        <v>СТЗ</v>
      </c>
      <c r="K791" s="36" t="str">
        <f t="shared" si="73"/>
        <v>СТЗ</v>
      </c>
      <c r="L791" s="44" t="s">
        <v>706</v>
      </c>
      <c r="M791" s="36" t="s">
        <v>649</v>
      </c>
      <c r="N791" s="36" t="s">
        <v>3523</v>
      </c>
      <c r="O791" s="36" t="str">
        <f>N791</f>
        <v>Разработка рабочей документации по титулу «Временное размещение мобильных ГТЭС на существующих площадках в Крымском федеральном округе</v>
      </c>
      <c r="P791" s="36" t="s">
        <v>3524</v>
      </c>
      <c r="Q791" s="36" t="s">
        <v>109</v>
      </c>
      <c r="R791" s="36" t="s">
        <v>2578</v>
      </c>
      <c r="S791" s="36">
        <v>2900000</v>
      </c>
      <c r="T791" s="36">
        <v>839</v>
      </c>
      <c r="U791" s="36" t="s">
        <v>304</v>
      </c>
      <c r="V791" s="45">
        <v>1</v>
      </c>
      <c r="W791" s="46">
        <v>3500</v>
      </c>
      <c r="X791" s="46">
        <f t="shared" si="72"/>
        <v>3500</v>
      </c>
      <c r="Y791" s="36">
        <v>2015</v>
      </c>
      <c r="Z791" s="36" t="s">
        <v>135</v>
      </c>
      <c r="AA791" s="36">
        <v>2015</v>
      </c>
      <c r="AB791" s="36" t="s">
        <v>135</v>
      </c>
      <c r="AC791" s="36">
        <v>2015</v>
      </c>
      <c r="AD791" s="36" t="s">
        <v>135</v>
      </c>
      <c r="AE791" s="47">
        <v>2015</v>
      </c>
      <c r="AF791" s="36" t="s">
        <v>135</v>
      </c>
      <c r="AG791" s="36">
        <v>2015</v>
      </c>
      <c r="AH791" s="36" t="s">
        <v>135</v>
      </c>
      <c r="AI791" s="36">
        <v>2016</v>
      </c>
      <c r="AJ791" s="36" t="s">
        <v>194</v>
      </c>
      <c r="AK791" s="36" t="s">
        <v>3322</v>
      </c>
      <c r="AL791" s="36" t="s">
        <v>137</v>
      </c>
      <c r="AM791" s="36" t="s">
        <v>138</v>
      </c>
      <c r="AN791" s="36" t="s">
        <v>88</v>
      </c>
      <c r="AO791" s="36" t="s">
        <v>89</v>
      </c>
      <c r="AP791" s="29"/>
      <c r="AQ791" s="29"/>
      <c r="AR791" s="29" t="s">
        <v>3525</v>
      </c>
    </row>
    <row r="792" spans="1:44" ht="195" hidden="1" customHeight="1" x14ac:dyDescent="0.25">
      <c r="A792" s="42" t="s">
        <v>3526</v>
      </c>
      <c r="B792" s="36">
        <f t="shared" si="69"/>
        <v>755</v>
      </c>
      <c r="C792" s="36" t="s">
        <v>3527</v>
      </c>
      <c r="D792" s="29" t="s">
        <v>2469</v>
      </c>
      <c r="E792" s="36" t="s">
        <v>87</v>
      </c>
      <c r="F792" s="36">
        <v>8</v>
      </c>
      <c r="G792" s="36" t="s">
        <v>87</v>
      </c>
      <c r="H792" s="36" t="s">
        <v>3133</v>
      </c>
      <c r="I792" s="36" t="s">
        <v>72</v>
      </c>
      <c r="J792" s="36" t="str">
        <f t="shared" si="71"/>
        <v>СТЗ</v>
      </c>
      <c r="K792" s="36" t="str">
        <f>J792</f>
        <v>СТЗ</v>
      </c>
      <c r="L792" s="44" t="s">
        <v>706</v>
      </c>
      <c r="M792" s="36" t="s">
        <v>649</v>
      </c>
      <c r="N792" s="36" t="s">
        <v>3528</v>
      </c>
      <c r="O792" s="36" t="str">
        <f t="shared" ref="O792:O793" si="74">N792</f>
        <v>Выполнение строительно-монтажных работ по устройству площадки для размещения дополнительной комплектной мобильной газотурбинной электрической станции (мобильной ГТЭС) на территории существующей площадки временного размещения мобильных ГТЭС в КФО № 1 «Севастопольская»</v>
      </c>
      <c r="P792" s="36" t="s">
        <v>3529</v>
      </c>
      <c r="Q792" s="36" t="s">
        <v>87</v>
      </c>
      <c r="R792" s="44" t="s">
        <v>2422</v>
      </c>
      <c r="S792" s="44" t="s">
        <v>3530</v>
      </c>
      <c r="T792" s="36">
        <v>642</v>
      </c>
      <c r="U792" s="36" t="s">
        <v>147</v>
      </c>
      <c r="V792" s="45">
        <v>1</v>
      </c>
      <c r="W792" s="46">
        <v>1780</v>
      </c>
      <c r="X792" s="46">
        <f t="shared" si="72"/>
        <v>1780</v>
      </c>
      <c r="Y792" s="36">
        <v>2015</v>
      </c>
      <c r="Z792" s="36" t="s">
        <v>135</v>
      </c>
      <c r="AA792" s="36">
        <v>2015</v>
      </c>
      <c r="AB792" s="36" t="s">
        <v>135</v>
      </c>
      <c r="AC792" s="36">
        <v>2015</v>
      </c>
      <c r="AD792" s="36" t="s">
        <v>135</v>
      </c>
      <c r="AE792" s="47">
        <v>2015</v>
      </c>
      <c r="AF792" s="36" t="s">
        <v>135</v>
      </c>
      <c r="AG792" s="36">
        <v>2015</v>
      </c>
      <c r="AH792" s="36" t="s">
        <v>135</v>
      </c>
      <c r="AI792" s="36">
        <v>2016</v>
      </c>
      <c r="AJ792" s="36" t="s">
        <v>99</v>
      </c>
      <c r="AK792" s="36" t="s">
        <v>3322</v>
      </c>
      <c r="AL792" s="36" t="s">
        <v>137</v>
      </c>
      <c r="AM792" s="36" t="s">
        <v>138</v>
      </c>
      <c r="AN792" s="36" t="s">
        <v>14</v>
      </c>
      <c r="AO792" s="36" t="s">
        <v>89</v>
      </c>
      <c r="AP792" s="36"/>
      <c r="AQ792" s="29"/>
      <c r="AR792" s="29" t="s">
        <v>3531</v>
      </c>
    </row>
    <row r="793" spans="1:44" ht="204" hidden="1" customHeight="1" x14ac:dyDescent="0.25">
      <c r="A793" s="42" t="s">
        <v>922</v>
      </c>
      <c r="B793" s="36">
        <f t="shared" si="69"/>
        <v>756</v>
      </c>
      <c r="C793" s="36" t="s">
        <v>3532</v>
      </c>
      <c r="D793" s="29" t="s">
        <v>2469</v>
      </c>
      <c r="E793" s="36" t="s">
        <v>87</v>
      </c>
      <c r="F793" s="36">
        <v>8</v>
      </c>
      <c r="G793" s="36" t="s">
        <v>87</v>
      </c>
      <c r="H793" s="36" t="s">
        <v>3133</v>
      </c>
      <c r="I793" s="36" t="s">
        <v>72</v>
      </c>
      <c r="J793" s="36" t="str">
        <f t="shared" si="71"/>
        <v>СТЗ</v>
      </c>
      <c r="K793" s="36" t="str">
        <f>J793</f>
        <v>СТЗ</v>
      </c>
      <c r="L793" s="44" t="s">
        <v>706</v>
      </c>
      <c r="M793" s="36" t="s">
        <v>649</v>
      </c>
      <c r="N793" s="36" t="s">
        <v>3533</v>
      </c>
      <c r="O793" s="36" t="str">
        <f t="shared" si="74"/>
        <v>Выполнение строительно-монтажных работ по устройству площадки для размещения дополнительной комплектной мобильной газотурбинной электрической станции (мобильной ГТЭС) на территории существующей площадки временного размещения мобильных ГТЭС в КФО № 3 «Западно-Крымская»</v>
      </c>
      <c r="P793" s="36" t="s">
        <v>3529</v>
      </c>
      <c r="Q793" s="36" t="s">
        <v>87</v>
      </c>
      <c r="R793" s="44" t="s">
        <v>2422</v>
      </c>
      <c r="S793" s="44" t="s">
        <v>3530</v>
      </c>
      <c r="T793" s="36">
        <v>642</v>
      </c>
      <c r="U793" s="36" t="s">
        <v>147</v>
      </c>
      <c r="V793" s="45">
        <v>1</v>
      </c>
      <c r="W793" s="46">
        <v>5900</v>
      </c>
      <c r="X793" s="46">
        <f t="shared" si="72"/>
        <v>5900</v>
      </c>
      <c r="Y793" s="36">
        <v>2015</v>
      </c>
      <c r="Z793" s="36" t="s">
        <v>135</v>
      </c>
      <c r="AA793" s="36">
        <v>2015</v>
      </c>
      <c r="AB793" s="36" t="s">
        <v>135</v>
      </c>
      <c r="AC793" s="36">
        <v>2015</v>
      </c>
      <c r="AD793" s="36" t="s">
        <v>135</v>
      </c>
      <c r="AE793" s="47">
        <v>2015</v>
      </c>
      <c r="AF793" s="36" t="s">
        <v>135</v>
      </c>
      <c r="AG793" s="36">
        <v>2015</v>
      </c>
      <c r="AH793" s="36" t="s">
        <v>135</v>
      </c>
      <c r="AI793" s="36">
        <v>2016</v>
      </c>
      <c r="AJ793" s="36" t="s">
        <v>99</v>
      </c>
      <c r="AK793" s="36" t="s">
        <v>3322</v>
      </c>
      <c r="AL793" s="36" t="s">
        <v>137</v>
      </c>
      <c r="AM793" s="36" t="s">
        <v>138</v>
      </c>
      <c r="AN793" s="36" t="s">
        <v>14</v>
      </c>
      <c r="AO793" s="36" t="s">
        <v>89</v>
      </c>
      <c r="AP793" s="36"/>
      <c r="AQ793" s="29"/>
      <c r="AR793" s="29" t="s">
        <v>3534</v>
      </c>
    </row>
    <row r="794" spans="1:44" ht="173.25" hidden="1" customHeight="1" x14ac:dyDescent="0.25">
      <c r="A794" s="42" t="s">
        <v>3535</v>
      </c>
      <c r="B794" s="36">
        <f t="shared" si="69"/>
        <v>757</v>
      </c>
      <c r="C794" s="36" t="s">
        <v>3536</v>
      </c>
      <c r="D794" s="29" t="s">
        <v>2469</v>
      </c>
      <c r="E794" s="36"/>
      <c r="F794" s="36">
        <v>8</v>
      </c>
      <c r="G794" s="36" t="s">
        <v>109</v>
      </c>
      <c r="H794" s="43" t="s">
        <v>2486</v>
      </c>
      <c r="I794" s="36" t="s">
        <v>72</v>
      </c>
      <c r="J794" s="36" t="str">
        <f t="shared" si="71"/>
        <v>СЭЭО</v>
      </c>
      <c r="K794" s="36" t="str">
        <f>J794</f>
        <v>СЭЭО</v>
      </c>
      <c r="L794" s="44" t="s">
        <v>3537</v>
      </c>
      <c r="M794" s="36" t="s">
        <v>3538</v>
      </c>
      <c r="N794" s="36" t="s">
        <v>3539</v>
      </c>
      <c r="O794" s="36" t="str">
        <f>N794</f>
        <v>Проектирование устройств РЗиА и проведение пусконаладочных работ электрооборудования двух контейнеров ОПУ для нужд ОАО «Мобильные ГТЭС»</v>
      </c>
      <c r="P794" s="36" t="s">
        <v>3540</v>
      </c>
      <c r="Q794" s="36" t="s">
        <v>109</v>
      </c>
      <c r="R794" s="44" t="s">
        <v>2369</v>
      </c>
      <c r="S794" s="36">
        <v>3190000</v>
      </c>
      <c r="T794" s="36">
        <v>642</v>
      </c>
      <c r="U794" s="36" t="s">
        <v>147</v>
      </c>
      <c r="V794" s="45">
        <v>2</v>
      </c>
      <c r="W794" s="46">
        <v>2900.2</v>
      </c>
      <c r="X794" s="46">
        <f t="shared" si="72"/>
        <v>2900.2</v>
      </c>
      <c r="Y794" s="36">
        <v>2015</v>
      </c>
      <c r="Z794" s="36" t="s">
        <v>135</v>
      </c>
      <c r="AA794" s="36">
        <v>2015</v>
      </c>
      <c r="AB794" s="36" t="s">
        <v>135</v>
      </c>
      <c r="AC794" s="47">
        <v>2015</v>
      </c>
      <c r="AD794" s="36" t="s">
        <v>135</v>
      </c>
      <c r="AE794" s="47">
        <v>2015</v>
      </c>
      <c r="AF794" s="36" t="s">
        <v>135</v>
      </c>
      <c r="AG794" s="36">
        <v>2015</v>
      </c>
      <c r="AH794" s="36" t="s">
        <v>135</v>
      </c>
      <c r="AI794" s="36">
        <v>2016</v>
      </c>
      <c r="AJ794" s="36" t="s">
        <v>99</v>
      </c>
      <c r="AK794" s="36" t="s">
        <v>3322</v>
      </c>
      <c r="AL794" s="36" t="s">
        <v>137</v>
      </c>
      <c r="AM794" s="36" t="s">
        <v>138</v>
      </c>
      <c r="AN794" s="36" t="s">
        <v>88</v>
      </c>
      <c r="AO794" s="36" t="s">
        <v>89</v>
      </c>
      <c r="AP794" s="36"/>
      <c r="AQ794" s="29"/>
      <c r="AR794" s="29" t="s">
        <v>3541</v>
      </c>
    </row>
    <row r="795" spans="1:44" ht="150.75" hidden="1" customHeight="1" x14ac:dyDescent="0.25">
      <c r="A795" s="42" t="s">
        <v>3542</v>
      </c>
      <c r="B795" s="36">
        <f t="shared" si="69"/>
        <v>758</v>
      </c>
      <c r="C795" s="36" t="s">
        <v>3543</v>
      </c>
      <c r="D795" s="29" t="s">
        <v>2469</v>
      </c>
      <c r="E795" s="36" t="s">
        <v>87</v>
      </c>
      <c r="F795" s="36">
        <v>10</v>
      </c>
      <c r="G795" s="36" t="s">
        <v>87</v>
      </c>
      <c r="H795" s="36" t="s">
        <v>2486</v>
      </c>
      <c r="I795" s="36" t="s">
        <v>72</v>
      </c>
      <c r="J795" s="36" t="str">
        <f t="shared" si="71"/>
        <v>СЭЭО</v>
      </c>
      <c r="K795" s="36" t="str">
        <f>J795</f>
        <v>СЭЭО</v>
      </c>
      <c r="L795" s="44" t="s">
        <v>706</v>
      </c>
      <c r="M795" s="36" t="s">
        <v>649</v>
      </c>
      <c r="N795" s="36" t="s">
        <v>3544</v>
      </c>
      <c r="O795" s="36" t="str">
        <f t="shared" ref="O795" si="75">N795</f>
        <v>Проведение  пусконаладочных работ двух электрогенераторов BRUSH BDAX62-170R</v>
      </c>
      <c r="P795" s="36" t="s">
        <v>3545</v>
      </c>
      <c r="Q795" s="36" t="s">
        <v>87</v>
      </c>
      <c r="R795" s="44" t="s">
        <v>2369</v>
      </c>
      <c r="S795" s="44" t="s">
        <v>3546</v>
      </c>
      <c r="T795" s="36">
        <v>642</v>
      </c>
      <c r="U795" s="36" t="s">
        <v>147</v>
      </c>
      <c r="V795" s="45">
        <v>2</v>
      </c>
      <c r="W795" s="46">
        <v>800</v>
      </c>
      <c r="X795" s="46">
        <f t="shared" si="72"/>
        <v>800</v>
      </c>
      <c r="Y795" s="36">
        <v>2015</v>
      </c>
      <c r="Z795" s="36" t="s">
        <v>135</v>
      </c>
      <c r="AA795" s="36">
        <v>2015</v>
      </c>
      <c r="AB795" s="36" t="s">
        <v>135</v>
      </c>
      <c r="AC795" s="36">
        <v>2015</v>
      </c>
      <c r="AD795" s="36" t="s">
        <v>135</v>
      </c>
      <c r="AE795" s="47">
        <v>2015</v>
      </c>
      <c r="AF795" s="36" t="s">
        <v>135</v>
      </c>
      <c r="AG795" s="36">
        <v>2015</v>
      </c>
      <c r="AH795" s="36" t="s">
        <v>135</v>
      </c>
      <c r="AI795" s="36">
        <v>2016</v>
      </c>
      <c r="AJ795" s="36" t="s">
        <v>99</v>
      </c>
      <c r="AK795" s="36" t="s">
        <v>3322</v>
      </c>
      <c r="AL795" s="36" t="s">
        <v>137</v>
      </c>
      <c r="AM795" s="36" t="s">
        <v>138</v>
      </c>
      <c r="AN795" s="36" t="s">
        <v>14</v>
      </c>
      <c r="AO795" s="36" t="s">
        <v>89</v>
      </c>
      <c r="AP795" s="36"/>
      <c r="AQ795" s="29"/>
      <c r="AR795" s="29" t="s">
        <v>3547</v>
      </c>
    </row>
    <row r="796" spans="1:44" ht="110.25" hidden="1" customHeight="1" x14ac:dyDescent="0.25">
      <c r="A796" s="86" t="s">
        <v>3548</v>
      </c>
      <c r="B796" s="36">
        <f t="shared" si="69"/>
        <v>759</v>
      </c>
      <c r="C796" s="36" t="s">
        <v>3549</v>
      </c>
      <c r="D796" s="29" t="s">
        <v>2469</v>
      </c>
      <c r="E796" s="36"/>
      <c r="F796" s="36">
        <v>8</v>
      </c>
      <c r="G796" s="36"/>
      <c r="H796" s="47" t="s">
        <v>973</v>
      </c>
      <c r="I796" s="36" t="s">
        <v>72</v>
      </c>
      <c r="J796" s="36" t="str">
        <f t="shared" si="71"/>
        <v>ОП-Юг</v>
      </c>
      <c r="K796" s="36" t="s">
        <v>973</v>
      </c>
      <c r="L796" s="44" t="s">
        <v>733</v>
      </c>
      <c r="M796" s="36" t="s">
        <v>865</v>
      </c>
      <c r="N796" s="36" t="s">
        <v>1043</v>
      </c>
      <c r="O796" s="36" t="str">
        <f>N796</f>
        <v>Услуги по испытанию средств защиты, электрооборудования и электроустановок</v>
      </c>
      <c r="P796" s="36" t="s">
        <v>3550</v>
      </c>
      <c r="Q796" s="36"/>
      <c r="R796" s="44" t="s">
        <v>535</v>
      </c>
      <c r="S796" s="36">
        <v>7422000</v>
      </c>
      <c r="T796" s="36">
        <v>642</v>
      </c>
      <c r="U796" s="36" t="s">
        <v>147</v>
      </c>
      <c r="V796" s="45">
        <v>1</v>
      </c>
      <c r="W796" s="46">
        <v>500</v>
      </c>
      <c r="X796" s="46">
        <f>W796</f>
        <v>500</v>
      </c>
      <c r="Y796" s="36">
        <v>2015</v>
      </c>
      <c r="Z796" s="36" t="s">
        <v>134</v>
      </c>
      <c r="AA796" s="36">
        <v>2015</v>
      </c>
      <c r="AB796" s="36" t="s">
        <v>134</v>
      </c>
      <c r="AC796" s="47">
        <v>2015</v>
      </c>
      <c r="AD796" s="36" t="s">
        <v>135</v>
      </c>
      <c r="AE796" s="47">
        <v>2015</v>
      </c>
      <c r="AF796" s="36" t="s">
        <v>135</v>
      </c>
      <c r="AG796" s="36">
        <v>2016</v>
      </c>
      <c r="AH796" s="36" t="s">
        <v>194</v>
      </c>
      <c r="AI796" s="36">
        <v>2017</v>
      </c>
      <c r="AJ796" s="36" t="s">
        <v>161</v>
      </c>
      <c r="AK796" s="36" t="s">
        <v>136</v>
      </c>
      <c r="AL796" s="36" t="s">
        <v>137</v>
      </c>
      <c r="AM796" s="36" t="s">
        <v>138</v>
      </c>
      <c r="AN796" s="36" t="s">
        <v>14</v>
      </c>
      <c r="AO796" s="36" t="s">
        <v>89</v>
      </c>
      <c r="AP796" s="36"/>
      <c r="AQ796" s="29"/>
      <c r="AR796" s="29" t="s">
        <v>3551</v>
      </c>
    </row>
    <row r="797" spans="1:44" ht="110.25" hidden="1" customHeight="1" x14ac:dyDescent="0.25">
      <c r="A797" s="86" t="s">
        <v>3552</v>
      </c>
      <c r="B797" s="36">
        <f t="shared" si="69"/>
        <v>760</v>
      </c>
      <c r="C797" s="36" t="s">
        <v>3553</v>
      </c>
      <c r="D797" s="29" t="s">
        <v>2469</v>
      </c>
      <c r="E797" s="36"/>
      <c r="F797" s="36">
        <v>8</v>
      </c>
      <c r="G797" s="36"/>
      <c r="H797" s="47" t="s">
        <v>973</v>
      </c>
      <c r="I797" s="36" t="s">
        <v>72</v>
      </c>
      <c r="J797" s="36" t="str">
        <f t="shared" si="71"/>
        <v>ОП-Юг</v>
      </c>
      <c r="K797" s="36" t="s">
        <v>973</v>
      </c>
      <c r="L797" s="44" t="s">
        <v>733</v>
      </c>
      <c r="M797" s="36" t="s">
        <v>865</v>
      </c>
      <c r="N797" s="36" t="s">
        <v>1090</v>
      </c>
      <c r="O797" s="36" t="str">
        <f t="shared" ref="O797" si="76">N797</f>
        <v>Услуги аварийно-спасательного отряда</v>
      </c>
      <c r="P797" s="36" t="s">
        <v>1091</v>
      </c>
      <c r="Q797" s="36"/>
      <c r="R797" s="44" t="s">
        <v>1092</v>
      </c>
      <c r="S797" s="36">
        <v>7523060</v>
      </c>
      <c r="T797" s="36">
        <v>642</v>
      </c>
      <c r="U797" s="36" t="s">
        <v>147</v>
      </c>
      <c r="V797" s="45">
        <v>1</v>
      </c>
      <c r="W797" s="46">
        <v>190</v>
      </c>
      <c r="X797" s="46">
        <f t="shared" ref="X797" si="77">W797</f>
        <v>190</v>
      </c>
      <c r="Y797" s="36">
        <v>2015</v>
      </c>
      <c r="Z797" s="36" t="s">
        <v>134</v>
      </c>
      <c r="AA797" s="36">
        <v>2015</v>
      </c>
      <c r="AB797" s="36" t="s">
        <v>134</v>
      </c>
      <c r="AC797" s="47">
        <v>2015</v>
      </c>
      <c r="AD797" s="36" t="s">
        <v>135</v>
      </c>
      <c r="AE797" s="47">
        <v>2015</v>
      </c>
      <c r="AF797" s="36" t="s">
        <v>135</v>
      </c>
      <c r="AG797" s="36">
        <v>2016</v>
      </c>
      <c r="AH797" s="36" t="s">
        <v>194</v>
      </c>
      <c r="AI797" s="36">
        <v>2017</v>
      </c>
      <c r="AJ797" s="36" t="s">
        <v>161</v>
      </c>
      <c r="AK797" s="36" t="s">
        <v>136</v>
      </c>
      <c r="AL797" s="36" t="s">
        <v>137</v>
      </c>
      <c r="AM797" s="36" t="s">
        <v>138</v>
      </c>
      <c r="AN797" s="36" t="s">
        <v>14</v>
      </c>
      <c r="AO797" s="36" t="s">
        <v>89</v>
      </c>
      <c r="AP797" s="36"/>
      <c r="AQ797" s="29"/>
      <c r="AR797" s="29" t="s">
        <v>3554</v>
      </c>
    </row>
    <row r="798" spans="1:44" ht="110.25" hidden="1" customHeight="1" x14ac:dyDescent="0.25">
      <c r="A798" s="86" t="s">
        <v>3555</v>
      </c>
      <c r="B798" s="36">
        <f t="shared" si="69"/>
        <v>761</v>
      </c>
      <c r="C798" s="36" t="s">
        <v>3556</v>
      </c>
      <c r="D798" s="29" t="s">
        <v>2469</v>
      </c>
      <c r="E798" s="36"/>
      <c r="F798" s="36">
        <v>8</v>
      </c>
      <c r="G798" s="36"/>
      <c r="H798" s="47" t="s">
        <v>973</v>
      </c>
      <c r="I798" s="36" t="s">
        <v>72</v>
      </c>
      <c r="J798" s="36" t="str">
        <f t="shared" si="71"/>
        <v>ОП-Юг</v>
      </c>
      <c r="K798" s="36" t="s">
        <v>973</v>
      </c>
      <c r="L798" s="44" t="s">
        <v>733</v>
      </c>
      <c r="M798" s="36" t="s">
        <v>865</v>
      </c>
      <c r="N798" s="36" t="s">
        <v>3557</v>
      </c>
      <c r="O798" s="36" t="str">
        <f>N798</f>
        <v>Услуги по техническому освидетельствованию и техническому обслуживанию подъемных механизмов</v>
      </c>
      <c r="P798" s="36" t="s">
        <v>3558</v>
      </c>
      <c r="Q798" s="36"/>
      <c r="R798" s="44" t="s">
        <v>2763</v>
      </c>
      <c r="S798" s="36">
        <v>9432000</v>
      </c>
      <c r="T798" s="36">
        <v>642</v>
      </c>
      <c r="U798" s="36" t="s">
        <v>147</v>
      </c>
      <c r="V798" s="45">
        <v>1</v>
      </c>
      <c r="W798" s="46">
        <v>125.83</v>
      </c>
      <c r="X798" s="46">
        <f>W798</f>
        <v>125.83</v>
      </c>
      <c r="Y798" s="36">
        <v>2015</v>
      </c>
      <c r="Z798" s="36" t="s">
        <v>134</v>
      </c>
      <c r="AA798" s="36">
        <v>2015</v>
      </c>
      <c r="AB798" s="36" t="s">
        <v>135</v>
      </c>
      <c r="AC798" s="47">
        <v>2015</v>
      </c>
      <c r="AD798" s="36" t="s">
        <v>135</v>
      </c>
      <c r="AE798" s="47">
        <v>2015</v>
      </c>
      <c r="AF798" s="36" t="s">
        <v>135</v>
      </c>
      <c r="AG798" s="36">
        <v>2016</v>
      </c>
      <c r="AH798" s="36" t="s">
        <v>194</v>
      </c>
      <c r="AI798" s="36">
        <v>2017</v>
      </c>
      <c r="AJ798" s="36" t="s">
        <v>161</v>
      </c>
      <c r="AK798" s="36" t="s">
        <v>136</v>
      </c>
      <c r="AL798" s="36" t="s">
        <v>137</v>
      </c>
      <c r="AM798" s="36" t="s">
        <v>138</v>
      </c>
      <c r="AN798" s="36" t="s">
        <v>14</v>
      </c>
      <c r="AO798" s="36" t="s">
        <v>89</v>
      </c>
      <c r="AP798" s="36"/>
      <c r="AQ798" s="29"/>
      <c r="AR798" s="29" t="s">
        <v>3559</v>
      </c>
    </row>
    <row r="799" spans="1:44" ht="185.25" hidden="1" customHeight="1" x14ac:dyDescent="0.25">
      <c r="A799" s="86" t="s">
        <v>3560</v>
      </c>
      <c r="B799" s="36">
        <f t="shared" si="69"/>
        <v>762</v>
      </c>
      <c r="C799" s="36" t="s">
        <v>3561</v>
      </c>
      <c r="D799" s="29" t="s">
        <v>2469</v>
      </c>
      <c r="E799" s="36"/>
      <c r="F799" s="36">
        <v>8</v>
      </c>
      <c r="G799" s="36"/>
      <c r="H799" s="47" t="s">
        <v>842</v>
      </c>
      <c r="I799" s="36" t="s">
        <v>72</v>
      </c>
      <c r="J799" s="36" t="str">
        <f t="shared" si="71"/>
        <v>СТО</v>
      </c>
      <c r="K799" s="36" t="str">
        <f t="shared" ref="K799" si="78">J799</f>
        <v>СТО</v>
      </c>
      <c r="L799" s="44" t="s">
        <v>706</v>
      </c>
      <c r="M799" s="36" t="s">
        <v>649</v>
      </c>
      <c r="N799" s="36" t="s">
        <v>3562</v>
      </c>
      <c r="O799" s="36" t="str">
        <f t="shared" ref="O799:O806" si="79">N799</f>
        <v>Поставка дизельного топлива ЕВРО сорт Е (ГОСТ Р 52368-2005) в количестве 11 500 (одиннадцать тысяч пятьсот) тонн для обеспечения бесперебойной работы мобильных ГТЭС, расположенных в Крымском федеральном округе</v>
      </c>
      <c r="P799" s="36" t="s">
        <v>3350</v>
      </c>
      <c r="Q799" s="36" t="s">
        <v>109</v>
      </c>
      <c r="R799" s="36" t="s">
        <v>944</v>
      </c>
      <c r="S799" s="36">
        <v>5141230</v>
      </c>
      <c r="T799" s="36">
        <v>168</v>
      </c>
      <c r="U799" s="36" t="s">
        <v>1626</v>
      </c>
      <c r="V799" s="45">
        <v>11500</v>
      </c>
      <c r="W799" s="46">
        <v>437000</v>
      </c>
      <c r="X799" s="46">
        <f t="shared" ref="X799:X806" si="80">W799</f>
        <v>437000</v>
      </c>
      <c r="Y799" s="36">
        <v>2015</v>
      </c>
      <c r="Z799" s="36" t="s">
        <v>135</v>
      </c>
      <c r="AA799" s="36">
        <v>2015</v>
      </c>
      <c r="AB799" s="36" t="s">
        <v>135</v>
      </c>
      <c r="AC799" s="36">
        <v>2015</v>
      </c>
      <c r="AD799" s="36" t="s">
        <v>135</v>
      </c>
      <c r="AE799" s="36">
        <v>2015</v>
      </c>
      <c r="AF799" s="36" t="s">
        <v>135</v>
      </c>
      <c r="AG799" s="36">
        <v>2015</v>
      </c>
      <c r="AH799" s="36" t="s">
        <v>135</v>
      </c>
      <c r="AI799" s="36">
        <v>2016</v>
      </c>
      <c r="AJ799" s="84" t="s">
        <v>99</v>
      </c>
      <c r="AK799" s="36" t="s">
        <v>3322</v>
      </c>
      <c r="AL799" s="36" t="s">
        <v>137</v>
      </c>
      <c r="AM799" s="36" t="s">
        <v>138</v>
      </c>
      <c r="AN799" s="36" t="s">
        <v>88</v>
      </c>
      <c r="AO799" s="36" t="s">
        <v>89</v>
      </c>
      <c r="AP799" s="29"/>
      <c r="AQ799" s="29"/>
      <c r="AR799" s="29" t="s">
        <v>3563</v>
      </c>
    </row>
    <row r="800" spans="1:44" ht="177" hidden="1" customHeight="1" x14ac:dyDescent="0.25">
      <c r="A800" s="86" t="s">
        <v>3564</v>
      </c>
      <c r="B800" s="36">
        <f t="shared" si="69"/>
        <v>763</v>
      </c>
      <c r="C800" s="36" t="s">
        <v>3565</v>
      </c>
      <c r="D800" s="29" t="s">
        <v>2274</v>
      </c>
      <c r="E800" s="36"/>
      <c r="F800" s="36">
        <v>8</v>
      </c>
      <c r="G800" s="36"/>
      <c r="H800" s="47" t="s">
        <v>531</v>
      </c>
      <c r="I800" s="36" t="s">
        <v>72</v>
      </c>
      <c r="J800" s="36" t="s">
        <v>1246</v>
      </c>
      <c r="K800" s="36" t="s">
        <v>1246</v>
      </c>
      <c r="L800" s="44" t="s">
        <v>857</v>
      </c>
      <c r="M800" s="36" t="s">
        <v>1247</v>
      </c>
      <c r="N800" s="36" t="s">
        <v>3566</v>
      </c>
      <c r="O800" s="36" t="str">
        <f t="shared" si="79"/>
        <v>План мероприятий по локализации и ликвидации последствий аварий» Обособленного подразделения «Мобильные ГТЭС Тыва»</v>
      </c>
      <c r="P800" s="36" t="s">
        <v>3567</v>
      </c>
      <c r="Q800" s="36" t="s">
        <v>109</v>
      </c>
      <c r="R800" s="36" t="s">
        <v>1236</v>
      </c>
      <c r="S800" s="36">
        <v>7499090</v>
      </c>
      <c r="T800" s="36">
        <v>642</v>
      </c>
      <c r="U800" s="36" t="s">
        <v>1251</v>
      </c>
      <c r="V800" s="45">
        <v>1</v>
      </c>
      <c r="W800" s="46">
        <v>95</v>
      </c>
      <c r="X800" s="46">
        <f t="shared" si="80"/>
        <v>95</v>
      </c>
      <c r="Y800" s="36">
        <v>2015</v>
      </c>
      <c r="Z800" s="36" t="s">
        <v>135</v>
      </c>
      <c r="AA800" s="36">
        <v>2015</v>
      </c>
      <c r="AB800" s="36" t="s">
        <v>135</v>
      </c>
      <c r="AC800" s="36">
        <v>2015</v>
      </c>
      <c r="AD800" s="36" t="s">
        <v>135</v>
      </c>
      <c r="AE800" s="47">
        <v>2015</v>
      </c>
      <c r="AF800" s="36" t="s">
        <v>135</v>
      </c>
      <c r="AG800" s="36">
        <v>2015</v>
      </c>
      <c r="AH800" s="36" t="s">
        <v>135</v>
      </c>
      <c r="AI800" s="36">
        <v>2016</v>
      </c>
      <c r="AJ800" s="36" t="s">
        <v>99</v>
      </c>
      <c r="AK800" s="36" t="s">
        <v>247</v>
      </c>
      <c r="AL800" s="36" t="s">
        <v>86</v>
      </c>
      <c r="AM800" s="36"/>
      <c r="AN800" s="36" t="s">
        <v>14</v>
      </c>
      <c r="AO800" s="36" t="s">
        <v>89</v>
      </c>
      <c r="AP800" s="36"/>
      <c r="AQ800" s="29"/>
      <c r="AR800" s="29" t="s">
        <v>3568</v>
      </c>
    </row>
    <row r="801" spans="1:44" ht="165" hidden="1" customHeight="1" x14ac:dyDescent="0.25">
      <c r="A801" s="86" t="s">
        <v>3569</v>
      </c>
      <c r="B801" s="36">
        <f t="shared" si="69"/>
        <v>764</v>
      </c>
      <c r="C801" s="36" t="s">
        <v>3570</v>
      </c>
      <c r="D801" s="29" t="s">
        <v>2469</v>
      </c>
      <c r="E801" s="36"/>
      <c r="F801" s="36">
        <v>8</v>
      </c>
      <c r="G801" s="36"/>
      <c r="H801" s="47" t="s">
        <v>842</v>
      </c>
      <c r="I801" s="36" t="s">
        <v>72</v>
      </c>
      <c r="J801" s="36" t="str">
        <f t="shared" ref="J801:J817" si="81">H801</f>
        <v>СТО</v>
      </c>
      <c r="K801" s="36" t="str">
        <f>J801</f>
        <v>СТО</v>
      </c>
      <c r="L801" s="44">
        <v>35000000000</v>
      </c>
      <c r="M801" s="36" t="s">
        <v>649</v>
      </c>
      <c r="N801" s="36" t="s">
        <v>3571</v>
      </c>
      <c r="O801" s="36" t="str">
        <f t="shared" si="79"/>
        <v>Услуги по перевалке, накоплению и хранению дизельного топлива ЕВРО (ГОСТ Р 52368-2005) (Доп.соглашение)</v>
      </c>
      <c r="P801" s="36" t="s">
        <v>2293</v>
      </c>
      <c r="Q801" s="36" t="s">
        <v>109</v>
      </c>
      <c r="R801" s="36" t="s">
        <v>839</v>
      </c>
      <c r="S801" s="36">
        <v>6100000</v>
      </c>
      <c r="T801" s="36">
        <v>642</v>
      </c>
      <c r="U801" s="36" t="s">
        <v>147</v>
      </c>
      <c r="V801" s="45">
        <v>1</v>
      </c>
      <c r="W801" s="46">
        <v>7000</v>
      </c>
      <c r="X801" s="46">
        <f t="shared" si="80"/>
        <v>7000</v>
      </c>
      <c r="Y801" s="36">
        <v>2015</v>
      </c>
      <c r="Z801" s="36" t="s">
        <v>135</v>
      </c>
      <c r="AA801" s="36">
        <v>2015</v>
      </c>
      <c r="AB801" s="36" t="s">
        <v>135</v>
      </c>
      <c r="AC801" s="36">
        <v>2015</v>
      </c>
      <c r="AD801" s="36" t="s">
        <v>135</v>
      </c>
      <c r="AE801" s="47">
        <v>2015</v>
      </c>
      <c r="AF801" s="36" t="s">
        <v>135</v>
      </c>
      <c r="AG801" s="36">
        <v>2015</v>
      </c>
      <c r="AH801" s="36" t="s">
        <v>135</v>
      </c>
      <c r="AI801" s="36">
        <v>2015</v>
      </c>
      <c r="AJ801" s="36" t="s">
        <v>135</v>
      </c>
      <c r="AK801" s="36" t="s">
        <v>85</v>
      </c>
      <c r="AL801" s="36" t="s">
        <v>86</v>
      </c>
      <c r="AM801" s="36"/>
      <c r="AN801" s="36" t="s">
        <v>88</v>
      </c>
      <c r="AO801" s="36" t="s">
        <v>89</v>
      </c>
      <c r="AP801" s="36" t="s">
        <v>3572</v>
      </c>
      <c r="AQ801" s="29"/>
      <c r="AR801" s="29" t="s">
        <v>3573</v>
      </c>
    </row>
    <row r="802" spans="1:44" ht="146.25" hidden="1" customHeight="1" x14ac:dyDescent="0.25">
      <c r="A802" s="42" t="s">
        <v>3574</v>
      </c>
      <c r="B802" s="36">
        <f t="shared" si="69"/>
        <v>765</v>
      </c>
      <c r="C802" s="36" t="s">
        <v>3575</v>
      </c>
      <c r="D802" s="29" t="s">
        <v>2469</v>
      </c>
      <c r="E802" s="36"/>
      <c r="F802" s="36">
        <v>8</v>
      </c>
      <c r="G802" s="36"/>
      <c r="H802" s="47" t="s">
        <v>842</v>
      </c>
      <c r="I802" s="36" t="s">
        <v>72</v>
      </c>
      <c r="J802" s="36" t="str">
        <f t="shared" si="81"/>
        <v>СТО</v>
      </c>
      <c r="K802" s="36" t="str">
        <f t="shared" ref="K802:K806" si="82">J802</f>
        <v>СТО</v>
      </c>
      <c r="L802" s="44" t="s">
        <v>706</v>
      </c>
      <c r="M802" s="36" t="s">
        <v>649</v>
      </c>
      <c r="N802" s="36" t="s">
        <v>3562</v>
      </c>
      <c r="O802" s="36" t="str">
        <f>N802</f>
        <v>Поставка дизельного топлива ЕВРО сорт Е (ГОСТ Р 52368-2005) в количестве 11 500 (одиннадцать тысяч пятьсот) тонн для обеспечения бесперебойной работы мобильных ГТЭС, расположенных в Крымском федеральном округе</v>
      </c>
      <c r="P802" s="36" t="s">
        <v>3350</v>
      </c>
      <c r="Q802" s="36" t="s">
        <v>109</v>
      </c>
      <c r="R802" s="36" t="s">
        <v>944</v>
      </c>
      <c r="S802" s="36">
        <v>5141230</v>
      </c>
      <c r="T802" s="36">
        <v>168</v>
      </c>
      <c r="U802" s="36" t="s">
        <v>1626</v>
      </c>
      <c r="V802" s="45">
        <v>11500</v>
      </c>
      <c r="W802" s="46">
        <v>425500</v>
      </c>
      <c r="X802" s="46">
        <f t="shared" si="80"/>
        <v>425500</v>
      </c>
      <c r="Y802" s="36">
        <v>2015</v>
      </c>
      <c r="Z802" s="36" t="s">
        <v>135</v>
      </c>
      <c r="AA802" s="36">
        <v>2015</v>
      </c>
      <c r="AB802" s="36" t="s">
        <v>135</v>
      </c>
      <c r="AC802" s="36">
        <v>2015</v>
      </c>
      <c r="AD802" s="36" t="s">
        <v>135</v>
      </c>
      <c r="AE802" s="47">
        <v>2015</v>
      </c>
      <c r="AF802" s="36" t="s">
        <v>135</v>
      </c>
      <c r="AG802" s="36">
        <v>2015</v>
      </c>
      <c r="AH802" s="36" t="s">
        <v>135</v>
      </c>
      <c r="AI802" s="36">
        <v>2016</v>
      </c>
      <c r="AJ802" s="36" t="s">
        <v>99</v>
      </c>
      <c r="AK802" s="36" t="s">
        <v>3322</v>
      </c>
      <c r="AL802" s="36" t="s">
        <v>137</v>
      </c>
      <c r="AM802" s="36" t="s">
        <v>138</v>
      </c>
      <c r="AN802" s="36" t="s">
        <v>88</v>
      </c>
      <c r="AO802" s="36" t="s">
        <v>89</v>
      </c>
      <c r="AP802" s="29"/>
      <c r="AQ802" s="29"/>
      <c r="AR802" s="29" t="s">
        <v>3576</v>
      </c>
    </row>
    <row r="803" spans="1:44" ht="147.75" hidden="1" customHeight="1" x14ac:dyDescent="0.25">
      <c r="A803" s="42" t="s">
        <v>3577</v>
      </c>
      <c r="B803" s="36">
        <f t="shared" si="69"/>
        <v>766</v>
      </c>
      <c r="C803" s="36" t="s">
        <v>3578</v>
      </c>
      <c r="D803" s="29" t="s">
        <v>2469</v>
      </c>
      <c r="E803" s="36" t="s">
        <v>87</v>
      </c>
      <c r="F803" s="36">
        <v>8</v>
      </c>
      <c r="G803" s="36" t="s">
        <v>87</v>
      </c>
      <c r="H803" s="36" t="s">
        <v>3133</v>
      </c>
      <c r="I803" s="36" t="s">
        <v>72</v>
      </c>
      <c r="J803" s="36" t="str">
        <f t="shared" si="81"/>
        <v>СТЗ</v>
      </c>
      <c r="K803" s="36" t="str">
        <f t="shared" si="82"/>
        <v>СТЗ</v>
      </c>
      <c r="L803" s="44" t="s">
        <v>706</v>
      </c>
      <c r="M803" s="36" t="s">
        <v>649</v>
      </c>
      <c r="N803" s="36" t="s">
        <v>3579</v>
      </c>
      <c r="O803" s="36" t="str">
        <f t="shared" ref="O803" si="83">N803</f>
        <v>Поставка дизельного топлива ЕВРО сорт Е (ГОСТ Р 52368-2005) в количестве 11 000 (одиннадцать тысяч) тонн для обеспечения бесперебойной работы мобильных ГТЭС, расположенных в Крымском федеральном округе</v>
      </c>
      <c r="P803" s="36" t="s">
        <v>3350</v>
      </c>
      <c r="Q803" s="36" t="s">
        <v>109</v>
      </c>
      <c r="R803" s="36" t="s">
        <v>944</v>
      </c>
      <c r="S803" s="36">
        <v>5141230</v>
      </c>
      <c r="T803" s="36">
        <v>168</v>
      </c>
      <c r="U803" s="36" t="s">
        <v>1626</v>
      </c>
      <c r="V803" s="45">
        <v>11000</v>
      </c>
      <c r="W803" s="46">
        <v>418000</v>
      </c>
      <c r="X803" s="46">
        <f t="shared" si="80"/>
        <v>418000</v>
      </c>
      <c r="Y803" s="36">
        <v>2015</v>
      </c>
      <c r="Z803" s="36" t="s">
        <v>135</v>
      </c>
      <c r="AA803" s="36">
        <v>2015</v>
      </c>
      <c r="AB803" s="36" t="s">
        <v>135</v>
      </c>
      <c r="AC803" s="36">
        <v>2015</v>
      </c>
      <c r="AD803" s="36" t="s">
        <v>135</v>
      </c>
      <c r="AE803" s="36">
        <v>2015</v>
      </c>
      <c r="AF803" s="36" t="s">
        <v>135</v>
      </c>
      <c r="AG803" s="36">
        <v>2015</v>
      </c>
      <c r="AH803" s="36" t="s">
        <v>135</v>
      </c>
      <c r="AI803" s="36">
        <v>2016</v>
      </c>
      <c r="AJ803" s="84" t="s">
        <v>99</v>
      </c>
      <c r="AK803" s="36" t="s">
        <v>3322</v>
      </c>
      <c r="AL803" s="36" t="s">
        <v>137</v>
      </c>
      <c r="AM803" s="36" t="s">
        <v>138</v>
      </c>
      <c r="AN803" s="36" t="s">
        <v>88</v>
      </c>
      <c r="AO803" s="36" t="s">
        <v>89</v>
      </c>
      <c r="AP803" s="29"/>
      <c r="AQ803" s="29"/>
      <c r="AR803" s="29" t="s">
        <v>3580</v>
      </c>
    </row>
    <row r="804" spans="1:44" ht="210" hidden="1" x14ac:dyDescent="0.25">
      <c r="A804" s="42" t="s">
        <v>3581</v>
      </c>
      <c r="B804" s="36">
        <f>B803+1</f>
        <v>767</v>
      </c>
      <c r="C804" s="36" t="s">
        <v>3582</v>
      </c>
      <c r="D804" s="29" t="s">
        <v>2469</v>
      </c>
      <c r="E804" s="36" t="s">
        <v>87</v>
      </c>
      <c r="F804" s="36">
        <v>8</v>
      </c>
      <c r="G804" s="36" t="s">
        <v>87</v>
      </c>
      <c r="H804" s="36" t="s">
        <v>3133</v>
      </c>
      <c r="I804" s="36" t="s">
        <v>72</v>
      </c>
      <c r="J804" s="36" t="str">
        <f t="shared" si="81"/>
        <v>СТЗ</v>
      </c>
      <c r="K804" s="36" t="str">
        <f t="shared" si="82"/>
        <v>СТЗ</v>
      </c>
      <c r="L804" s="44" t="s">
        <v>706</v>
      </c>
      <c r="M804" s="36" t="s">
        <v>649</v>
      </c>
      <c r="N804" s="36" t="s">
        <v>3583</v>
      </c>
      <c r="O804" s="36" t="str">
        <f t="shared" si="79"/>
        <v>Выполнение монтажных и пусконаладочных работ основного и вспомогательного оборудования комплектных мобильных газотурбинных электрических станций (мобильных ГТЭС), вновь устанавливаемых на территории существующих площадок размещения мобильных ГТЭС в Крымском федеральном округе</v>
      </c>
      <c r="P804" s="36" t="s">
        <v>3584</v>
      </c>
      <c r="Q804" s="36" t="s">
        <v>109</v>
      </c>
      <c r="R804" s="36" t="s">
        <v>2578</v>
      </c>
      <c r="S804" s="36">
        <v>2900000</v>
      </c>
      <c r="T804" s="36">
        <v>839</v>
      </c>
      <c r="U804" s="36" t="s">
        <v>304</v>
      </c>
      <c r="V804" s="45">
        <v>1</v>
      </c>
      <c r="W804" s="46">
        <v>50100</v>
      </c>
      <c r="X804" s="46">
        <f t="shared" si="80"/>
        <v>50100</v>
      </c>
      <c r="Y804" s="36">
        <v>2015</v>
      </c>
      <c r="Z804" s="36" t="s">
        <v>135</v>
      </c>
      <c r="AA804" s="36">
        <v>2015</v>
      </c>
      <c r="AB804" s="36" t="s">
        <v>135</v>
      </c>
      <c r="AC804" s="36">
        <v>2015</v>
      </c>
      <c r="AD804" s="36" t="s">
        <v>135</v>
      </c>
      <c r="AE804" s="47">
        <v>2015</v>
      </c>
      <c r="AF804" s="36" t="s">
        <v>135</v>
      </c>
      <c r="AG804" s="36">
        <v>2015</v>
      </c>
      <c r="AH804" s="36" t="s">
        <v>135</v>
      </c>
      <c r="AI804" s="36">
        <v>2016</v>
      </c>
      <c r="AJ804" s="36" t="s">
        <v>99</v>
      </c>
      <c r="AK804" s="36" t="s">
        <v>3322</v>
      </c>
      <c r="AL804" s="36" t="s">
        <v>137</v>
      </c>
      <c r="AM804" s="36" t="s">
        <v>138</v>
      </c>
      <c r="AN804" s="36" t="s">
        <v>14</v>
      </c>
      <c r="AO804" s="36" t="s">
        <v>89</v>
      </c>
      <c r="AP804" s="36"/>
      <c r="AQ804" s="29"/>
      <c r="AR804" s="29" t="s">
        <v>3585</v>
      </c>
    </row>
    <row r="805" spans="1:44" ht="127.5" hidden="1" customHeight="1" x14ac:dyDescent="0.25">
      <c r="A805" s="42" t="s">
        <v>3586</v>
      </c>
      <c r="B805" s="36">
        <f t="shared" si="69"/>
        <v>768</v>
      </c>
      <c r="C805" s="36" t="s">
        <v>3587</v>
      </c>
      <c r="D805" s="29" t="s">
        <v>2469</v>
      </c>
      <c r="E805" s="36" t="s">
        <v>87</v>
      </c>
      <c r="F805" s="36">
        <v>8</v>
      </c>
      <c r="G805" s="36" t="s">
        <v>87</v>
      </c>
      <c r="H805" s="36" t="s">
        <v>3133</v>
      </c>
      <c r="I805" s="36" t="s">
        <v>72</v>
      </c>
      <c r="J805" s="36" t="str">
        <f t="shared" si="81"/>
        <v>СТЗ</v>
      </c>
      <c r="K805" s="36" t="str">
        <f t="shared" si="82"/>
        <v>СТЗ</v>
      </c>
      <c r="L805" s="44" t="s">
        <v>706</v>
      </c>
      <c r="M805" s="36" t="s">
        <v>649</v>
      </c>
      <c r="N805" s="36" t="s">
        <v>3588</v>
      </c>
      <c r="O805" s="36" t="str">
        <f t="shared" si="79"/>
        <v>Выполнение монтажных и пусконаладочных работ, а так же метрологической аттестации системы АИИС КУЭ двух комплектных мобильных газотурбинных электрических станции (мобильных ГТЭС)</v>
      </c>
      <c r="P805" s="36" t="s">
        <v>3584</v>
      </c>
      <c r="Q805" s="36" t="s">
        <v>109</v>
      </c>
      <c r="R805" s="36" t="s">
        <v>2578</v>
      </c>
      <c r="S805" s="36">
        <v>2900000</v>
      </c>
      <c r="T805" s="36">
        <v>839</v>
      </c>
      <c r="U805" s="36" t="s">
        <v>304</v>
      </c>
      <c r="V805" s="45">
        <v>1</v>
      </c>
      <c r="W805" s="46">
        <v>3110</v>
      </c>
      <c r="X805" s="46">
        <f t="shared" si="80"/>
        <v>3110</v>
      </c>
      <c r="Y805" s="36">
        <v>2015</v>
      </c>
      <c r="Z805" s="36" t="s">
        <v>135</v>
      </c>
      <c r="AA805" s="36">
        <v>2015</v>
      </c>
      <c r="AB805" s="36" t="s">
        <v>135</v>
      </c>
      <c r="AC805" s="36">
        <v>2015</v>
      </c>
      <c r="AD805" s="36" t="s">
        <v>135</v>
      </c>
      <c r="AE805" s="47">
        <v>2015</v>
      </c>
      <c r="AF805" s="36" t="s">
        <v>135</v>
      </c>
      <c r="AG805" s="36">
        <v>2015</v>
      </c>
      <c r="AH805" s="36" t="s">
        <v>135</v>
      </c>
      <c r="AI805" s="36">
        <v>2016</v>
      </c>
      <c r="AJ805" s="36" t="s">
        <v>99</v>
      </c>
      <c r="AK805" s="36" t="s">
        <v>3322</v>
      </c>
      <c r="AL805" s="36" t="s">
        <v>137</v>
      </c>
      <c r="AM805" s="36" t="s">
        <v>138</v>
      </c>
      <c r="AN805" s="36" t="s">
        <v>14</v>
      </c>
      <c r="AO805" s="36" t="s">
        <v>89</v>
      </c>
      <c r="AP805" s="36"/>
      <c r="AQ805" s="29"/>
      <c r="AR805" s="29" t="s">
        <v>3589</v>
      </c>
    </row>
    <row r="806" spans="1:44" ht="117" hidden="1" customHeight="1" x14ac:dyDescent="0.25">
      <c r="A806" s="86" t="s">
        <v>3590</v>
      </c>
      <c r="B806" s="36">
        <f t="shared" si="69"/>
        <v>769</v>
      </c>
      <c r="C806" s="36" t="s">
        <v>3591</v>
      </c>
      <c r="D806" s="29" t="s">
        <v>2469</v>
      </c>
      <c r="E806" s="36"/>
      <c r="F806" s="36"/>
      <c r="G806" s="36"/>
      <c r="H806" s="36" t="s">
        <v>607</v>
      </c>
      <c r="I806" s="36" t="s">
        <v>72</v>
      </c>
      <c r="J806" s="36" t="str">
        <f t="shared" si="81"/>
        <v>ОП Крым</v>
      </c>
      <c r="K806" s="36" t="str">
        <f t="shared" si="82"/>
        <v>ОП Крым</v>
      </c>
      <c r="L806" s="44" t="s">
        <v>2313</v>
      </c>
      <c r="M806" s="36" t="s">
        <v>649</v>
      </c>
      <c r="N806" s="36" t="s">
        <v>3592</v>
      </c>
      <c r="O806" s="36" t="str">
        <f t="shared" si="79"/>
        <v>Услуги по аттестации сварщиков ОП «Мобильные ГТЭС Крым»</v>
      </c>
      <c r="P806" s="36" t="s">
        <v>3298</v>
      </c>
      <c r="Q806" s="36" t="s">
        <v>109</v>
      </c>
      <c r="R806" s="36" t="s">
        <v>1077</v>
      </c>
      <c r="S806" s="36">
        <v>8040000</v>
      </c>
      <c r="T806" s="36">
        <v>642</v>
      </c>
      <c r="U806" s="36" t="s">
        <v>147</v>
      </c>
      <c r="V806" s="45">
        <v>1</v>
      </c>
      <c r="W806" s="46">
        <v>50</v>
      </c>
      <c r="X806" s="46">
        <f t="shared" si="80"/>
        <v>50</v>
      </c>
      <c r="Y806" s="36">
        <v>2015</v>
      </c>
      <c r="Z806" s="36" t="s">
        <v>135</v>
      </c>
      <c r="AA806" s="36">
        <v>2015</v>
      </c>
      <c r="AB806" s="36" t="s">
        <v>135</v>
      </c>
      <c r="AC806" s="47">
        <v>2015</v>
      </c>
      <c r="AD806" s="36" t="s">
        <v>135</v>
      </c>
      <c r="AE806" s="47">
        <v>2015</v>
      </c>
      <c r="AF806" s="36" t="s">
        <v>135</v>
      </c>
      <c r="AG806" s="36">
        <v>2015</v>
      </c>
      <c r="AH806" s="36" t="s">
        <v>135</v>
      </c>
      <c r="AI806" s="36">
        <v>2015</v>
      </c>
      <c r="AJ806" s="36" t="s">
        <v>135</v>
      </c>
      <c r="AK806" s="36" t="s">
        <v>247</v>
      </c>
      <c r="AL806" s="36" t="s">
        <v>86</v>
      </c>
      <c r="AM806" s="36"/>
      <c r="AN806" s="36" t="s">
        <v>14</v>
      </c>
      <c r="AO806" s="36" t="s">
        <v>89</v>
      </c>
      <c r="AP806" s="36"/>
      <c r="AQ806" s="29"/>
      <c r="AR806" s="29" t="s">
        <v>3593</v>
      </c>
    </row>
    <row r="807" spans="1:44" ht="110.25" hidden="1" customHeight="1" x14ac:dyDescent="0.25">
      <c r="A807" s="86" t="s">
        <v>3594</v>
      </c>
      <c r="B807" s="36">
        <f t="shared" si="69"/>
        <v>770</v>
      </c>
      <c r="C807" s="36" t="s">
        <v>3595</v>
      </c>
      <c r="D807" s="29" t="s">
        <v>2469</v>
      </c>
      <c r="E807" s="36"/>
      <c r="F807" s="36">
        <v>8</v>
      </c>
      <c r="G807" s="36"/>
      <c r="H807" s="47" t="s">
        <v>973</v>
      </c>
      <c r="I807" s="36" t="s">
        <v>72</v>
      </c>
      <c r="J807" s="36" t="str">
        <f t="shared" si="81"/>
        <v>ОП-Юг</v>
      </c>
      <c r="K807" s="36" t="s">
        <v>973</v>
      </c>
      <c r="L807" s="44" t="s">
        <v>733</v>
      </c>
      <c r="M807" s="36" t="s">
        <v>865</v>
      </c>
      <c r="N807" s="36" t="s">
        <v>3596</v>
      </c>
      <c r="O807" s="36" t="str">
        <f>N807</f>
        <v>Услуги по очистке внутренней поверхности автоцистерн топливозаправщиков</v>
      </c>
      <c r="P807" s="36" t="s">
        <v>1224</v>
      </c>
      <c r="Q807" s="36"/>
      <c r="R807" s="44" t="s">
        <v>1205</v>
      </c>
      <c r="S807" s="36">
        <v>4520080</v>
      </c>
      <c r="T807" s="36">
        <v>642</v>
      </c>
      <c r="U807" s="36" t="s">
        <v>147</v>
      </c>
      <c r="V807" s="45">
        <v>1</v>
      </c>
      <c r="W807" s="46">
        <v>98</v>
      </c>
      <c r="X807" s="46">
        <f>W807</f>
        <v>98</v>
      </c>
      <c r="Y807" s="36">
        <v>2015</v>
      </c>
      <c r="Z807" s="36" t="s">
        <v>135</v>
      </c>
      <c r="AA807" s="36">
        <v>2015</v>
      </c>
      <c r="AB807" s="36" t="s">
        <v>135</v>
      </c>
      <c r="AC807" s="36">
        <v>2015</v>
      </c>
      <c r="AD807" s="36" t="s">
        <v>135</v>
      </c>
      <c r="AE807" s="47">
        <v>2015</v>
      </c>
      <c r="AF807" s="36" t="s">
        <v>135</v>
      </c>
      <c r="AG807" s="36">
        <v>2016</v>
      </c>
      <c r="AH807" s="36" t="s">
        <v>161</v>
      </c>
      <c r="AI807" s="36">
        <v>2017</v>
      </c>
      <c r="AJ807" s="36" t="s">
        <v>99</v>
      </c>
      <c r="AK807" s="36" t="s">
        <v>247</v>
      </c>
      <c r="AL807" s="36" t="s">
        <v>86</v>
      </c>
      <c r="AM807" s="36"/>
      <c r="AN807" s="36" t="s">
        <v>14</v>
      </c>
      <c r="AO807" s="36" t="s">
        <v>89</v>
      </c>
      <c r="AP807" s="36"/>
      <c r="AQ807" s="29"/>
      <c r="AR807" s="29" t="s">
        <v>3597</v>
      </c>
    </row>
    <row r="808" spans="1:44" ht="120" hidden="1" customHeight="1" x14ac:dyDescent="0.25">
      <c r="A808" s="42" t="s">
        <v>3598</v>
      </c>
      <c r="B808" s="36">
        <f t="shared" si="69"/>
        <v>771</v>
      </c>
      <c r="C808" s="36" t="s">
        <v>3599</v>
      </c>
      <c r="D808" s="29" t="s">
        <v>2469</v>
      </c>
      <c r="E808" s="36"/>
      <c r="F808" s="36">
        <v>8</v>
      </c>
      <c r="G808" s="36"/>
      <c r="H808" s="47" t="s">
        <v>364</v>
      </c>
      <c r="I808" s="36" t="s">
        <v>72</v>
      </c>
      <c r="J808" s="36" t="str">
        <f t="shared" si="81"/>
        <v>АХО</v>
      </c>
      <c r="K808" s="36" t="str">
        <f t="shared" ref="K808:K809" si="84">J808</f>
        <v>АХО</v>
      </c>
      <c r="L808" s="44" t="s">
        <v>125</v>
      </c>
      <c r="M808" s="36" t="s">
        <v>126</v>
      </c>
      <c r="N808" s="36" t="s">
        <v>3600</v>
      </c>
      <c r="O808" s="36" t="str">
        <f t="shared" ref="O808:O809" si="85">N808</f>
        <v>Поставка периодических изданий» для сотрудников Головного офиса ОАО «Мобильные ГТЭС»</v>
      </c>
      <c r="P808" s="36" t="s">
        <v>3601</v>
      </c>
      <c r="Q808" s="36" t="s">
        <v>109</v>
      </c>
      <c r="R808" s="36" t="s">
        <v>3602</v>
      </c>
      <c r="S808" s="36">
        <v>2210000</v>
      </c>
      <c r="T808" s="36">
        <v>642</v>
      </c>
      <c r="U808" s="36" t="s">
        <v>147</v>
      </c>
      <c r="V808" s="45">
        <v>1</v>
      </c>
      <c r="W808" s="46">
        <v>99</v>
      </c>
      <c r="X808" s="46">
        <f t="shared" ref="X808:X812" si="86">W808</f>
        <v>99</v>
      </c>
      <c r="Y808" s="36">
        <v>2015</v>
      </c>
      <c r="Z808" s="36" t="s">
        <v>134</v>
      </c>
      <c r="AA808" s="36">
        <v>2015</v>
      </c>
      <c r="AB808" s="36" t="s">
        <v>135</v>
      </c>
      <c r="AC808" s="36">
        <v>2015</v>
      </c>
      <c r="AD808" s="36" t="s">
        <v>135</v>
      </c>
      <c r="AE808" s="47">
        <v>2015</v>
      </c>
      <c r="AF808" s="36" t="s">
        <v>135</v>
      </c>
      <c r="AG808" s="36">
        <v>2015</v>
      </c>
      <c r="AH808" s="36" t="s">
        <v>135</v>
      </c>
      <c r="AI808" s="36">
        <v>2015</v>
      </c>
      <c r="AJ808" s="36" t="s">
        <v>135</v>
      </c>
      <c r="AK808" s="36" t="s">
        <v>247</v>
      </c>
      <c r="AL808" s="36" t="s">
        <v>86</v>
      </c>
      <c r="AM808" s="36"/>
      <c r="AN808" s="36" t="s">
        <v>14</v>
      </c>
      <c r="AO808" s="36" t="s">
        <v>89</v>
      </c>
      <c r="AP808" s="29"/>
      <c r="AQ808" s="29"/>
      <c r="AR808" s="29" t="s">
        <v>3603</v>
      </c>
    </row>
    <row r="809" spans="1:44" ht="117" hidden="1" customHeight="1" x14ac:dyDescent="0.25">
      <c r="A809" s="86" t="s">
        <v>3604</v>
      </c>
      <c r="B809" s="36">
        <f t="shared" si="69"/>
        <v>772</v>
      </c>
      <c r="C809" s="36" t="s">
        <v>3605</v>
      </c>
      <c r="D809" s="29" t="s">
        <v>2469</v>
      </c>
      <c r="E809" s="36"/>
      <c r="F809" s="36"/>
      <c r="G809" s="36"/>
      <c r="H809" s="36" t="s">
        <v>607</v>
      </c>
      <c r="I809" s="36" t="s">
        <v>72</v>
      </c>
      <c r="J809" s="36" t="str">
        <f t="shared" si="81"/>
        <v>ОП Крым</v>
      </c>
      <c r="K809" s="36" t="str">
        <f t="shared" si="84"/>
        <v>ОП Крым</v>
      </c>
      <c r="L809" s="44" t="s">
        <v>2313</v>
      </c>
      <c r="M809" s="36" t="s">
        <v>649</v>
      </c>
      <c r="N809" s="36" t="s">
        <v>3606</v>
      </c>
      <c r="O809" s="36" t="str">
        <f t="shared" si="85"/>
        <v>Услуги по перевозке нефтепродуктов автомобильным транспортом</v>
      </c>
      <c r="P809" s="36" t="s">
        <v>2462</v>
      </c>
      <c r="Q809" s="36" t="s">
        <v>109</v>
      </c>
      <c r="R809" s="36" t="s">
        <v>3607</v>
      </c>
      <c r="S809" s="36">
        <v>6023010</v>
      </c>
      <c r="T809" s="36">
        <v>642</v>
      </c>
      <c r="U809" s="36" t="s">
        <v>147</v>
      </c>
      <c r="V809" s="45">
        <v>1</v>
      </c>
      <c r="W809" s="46">
        <v>10000</v>
      </c>
      <c r="X809" s="46">
        <f t="shared" si="86"/>
        <v>10000</v>
      </c>
      <c r="Y809" s="36">
        <v>2015</v>
      </c>
      <c r="Z809" s="36" t="s">
        <v>134</v>
      </c>
      <c r="AA809" s="36">
        <v>2015</v>
      </c>
      <c r="AB809" s="36" t="s">
        <v>134</v>
      </c>
      <c r="AC809" s="47">
        <v>2015</v>
      </c>
      <c r="AD809" s="36" t="s">
        <v>134</v>
      </c>
      <c r="AE809" s="47">
        <v>2015</v>
      </c>
      <c r="AF809" s="36" t="s">
        <v>134</v>
      </c>
      <c r="AG809" s="36">
        <v>2015</v>
      </c>
      <c r="AH809" s="36" t="s">
        <v>134</v>
      </c>
      <c r="AI809" s="36">
        <v>2016</v>
      </c>
      <c r="AJ809" s="36" t="s">
        <v>134</v>
      </c>
      <c r="AK809" s="36" t="s">
        <v>85</v>
      </c>
      <c r="AL809" s="36" t="s">
        <v>86</v>
      </c>
      <c r="AM809" s="36"/>
      <c r="AN809" s="36" t="s">
        <v>14</v>
      </c>
      <c r="AO809" s="36" t="s">
        <v>89</v>
      </c>
      <c r="AP809" s="36" t="s">
        <v>3608</v>
      </c>
      <c r="AQ809" s="29" t="s">
        <v>512</v>
      </c>
      <c r="AR809" s="29" t="s">
        <v>3609</v>
      </c>
    </row>
    <row r="810" spans="1:44" ht="147" hidden="1" customHeight="1" x14ac:dyDescent="0.25">
      <c r="A810" s="87" t="s">
        <v>3610</v>
      </c>
      <c r="B810" s="36">
        <f t="shared" si="69"/>
        <v>773</v>
      </c>
      <c r="C810" s="36" t="s">
        <v>3611</v>
      </c>
      <c r="D810" s="29" t="s">
        <v>2469</v>
      </c>
      <c r="E810" s="36"/>
      <c r="F810" s="36">
        <v>8</v>
      </c>
      <c r="G810" s="36" t="s">
        <v>109</v>
      </c>
      <c r="H810" s="36" t="s">
        <v>531</v>
      </c>
      <c r="I810" s="36" t="s">
        <v>72</v>
      </c>
      <c r="J810" s="36" t="str">
        <f t="shared" si="81"/>
        <v>Служба по ОТиПБ</v>
      </c>
      <c r="K810" s="36" t="str">
        <f>J810</f>
        <v>Служба по ОТиПБ</v>
      </c>
      <c r="L810" s="44" t="s">
        <v>425</v>
      </c>
      <c r="M810" s="36" t="s">
        <v>126</v>
      </c>
      <c r="N810" s="36" t="s">
        <v>3612</v>
      </c>
      <c r="O810" s="36" t="str">
        <f>N810</f>
        <v>Проведение подготовки и последующей аттестации руководителей  и специалистов ОАО «Мобильные ГТЭС»</v>
      </c>
      <c r="P810" s="36" t="s">
        <v>3613</v>
      </c>
      <c r="Q810" s="36" t="s">
        <v>109</v>
      </c>
      <c r="R810" s="36" t="s">
        <v>544</v>
      </c>
      <c r="S810" s="36">
        <v>8090020</v>
      </c>
      <c r="T810" s="36">
        <v>642</v>
      </c>
      <c r="U810" s="36" t="s">
        <v>147</v>
      </c>
      <c r="V810" s="45">
        <v>1</v>
      </c>
      <c r="W810" s="46">
        <v>99</v>
      </c>
      <c r="X810" s="46">
        <f t="shared" si="86"/>
        <v>99</v>
      </c>
      <c r="Y810" s="36">
        <v>2015</v>
      </c>
      <c r="Z810" s="36" t="s">
        <v>135</v>
      </c>
      <c r="AA810" s="36">
        <v>2015</v>
      </c>
      <c r="AB810" s="36" t="s">
        <v>135</v>
      </c>
      <c r="AC810" s="47">
        <v>2015</v>
      </c>
      <c r="AD810" s="36" t="s">
        <v>135</v>
      </c>
      <c r="AE810" s="47">
        <v>2015</v>
      </c>
      <c r="AF810" s="36" t="s">
        <v>135</v>
      </c>
      <c r="AG810" s="36">
        <v>2015</v>
      </c>
      <c r="AH810" s="36" t="s">
        <v>135</v>
      </c>
      <c r="AI810" s="36">
        <v>2015</v>
      </c>
      <c r="AJ810" s="36" t="s">
        <v>135</v>
      </c>
      <c r="AK810" s="36" t="s">
        <v>247</v>
      </c>
      <c r="AL810" s="36" t="s">
        <v>86</v>
      </c>
      <c r="AM810" s="36"/>
      <c r="AN810" s="36" t="s">
        <v>88</v>
      </c>
      <c r="AO810" s="36" t="s">
        <v>89</v>
      </c>
      <c r="AP810" s="36" t="s">
        <v>109</v>
      </c>
      <c r="AQ810" s="29"/>
      <c r="AR810" s="29" t="s">
        <v>3614</v>
      </c>
    </row>
    <row r="811" spans="1:44" ht="190.5" hidden="1" customHeight="1" x14ac:dyDescent="0.25">
      <c r="A811" s="86" t="s">
        <v>3615</v>
      </c>
      <c r="B811" s="36">
        <f t="shared" si="69"/>
        <v>774</v>
      </c>
      <c r="C811" s="36" t="s">
        <v>3616</v>
      </c>
      <c r="D811" s="29" t="s">
        <v>2274</v>
      </c>
      <c r="E811" s="36"/>
      <c r="F811" s="36">
        <v>8</v>
      </c>
      <c r="G811" s="36"/>
      <c r="H811" s="47" t="s">
        <v>153</v>
      </c>
      <c r="I811" s="36" t="s">
        <v>72</v>
      </c>
      <c r="J811" s="36" t="str">
        <f t="shared" si="81"/>
        <v>СБиР</v>
      </c>
      <c r="K811" s="36" t="str">
        <f>J811</f>
        <v>СБиР</v>
      </c>
      <c r="L811" s="44" t="s">
        <v>3617</v>
      </c>
      <c r="M811" s="36" t="s">
        <v>3618</v>
      </c>
      <c r="N811" s="36" t="s">
        <v>3619</v>
      </c>
      <c r="O811" s="36" t="str">
        <f t="shared" ref="O811:O828" si="87">N811</f>
        <v>Услуги по разработке технорабочего проекта по титулу «Техническое перевооружение системы защищенности объекта временного размещения мобильной газотурбинной электрической станции ОАО «Мобильные ГТЭС» вблизи ПС 220/110 кВ «Кызылская»</v>
      </c>
      <c r="P811" s="36" t="s">
        <v>3620</v>
      </c>
      <c r="Q811" s="36"/>
      <c r="R811" s="36" t="s">
        <v>2257</v>
      </c>
      <c r="S811" s="36">
        <v>7490000</v>
      </c>
      <c r="T811" s="36">
        <v>642</v>
      </c>
      <c r="U811" s="36" t="s">
        <v>147</v>
      </c>
      <c r="V811" s="45">
        <v>1</v>
      </c>
      <c r="W811" s="46">
        <v>620</v>
      </c>
      <c r="X811" s="46">
        <f t="shared" si="86"/>
        <v>620</v>
      </c>
      <c r="Y811" s="36">
        <v>2015</v>
      </c>
      <c r="Z811" s="36" t="s">
        <v>134</v>
      </c>
      <c r="AA811" s="36">
        <v>2015</v>
      </c>
      <c r="AB811" s="36" t="s">
        <v>134</v>
      </c>
      <c r="AC811" s="47">
        <v>2015</v>
      </c>
      <c r="AD811" s="36" t="s">
        <v>135</v>
      </c>
      <c r="AE811" s="47">
        <v>2015</v>
      </c>
      <c r="AF811" s="36" t="s">
        <v>135</v>
      </c>
      <c r="AG811" s="36">
        <v>2015</v>
      </c>
      <c r="AH811" s="36" t="s">
        <v>135</v>
      </c>
      <c r="AI811" s="36">
        <v>2016</v>
      </c>
      <c r="AJ811" s="36" t="s">
        <v>161</v>
      </c>
      <c r="AK811" s="36" t="s">
        <v>136</v>
      </c>
      <c r="AL811" s="36" t="s">
        <v>137</v>
      </c>
      <c r="AM811" s="36" t="s">
        <v>138</v>
      </c>
      <c r="AN811" s="36" t="s">
        <v>14</v>
      </c>
      <c r="AO811" s="36" t="s">
        <v>89</v>
      </c>
      <c r="AP811" s="36"/>
      <c r="AQ811" s="29"/>
      <c r="AR811" s="29" t="s">
        <v>3621</v>
      </c>
    </row>
    <row r="812" spans="1:44" ht="128.25" hidden="1" customHeight="1" x14ac:dyDescent="0.25">
      <c r="A812" s="86" t="s">
        <v>3622</v>
      </c>
      <c r="B812" s="47">
        <f t="shared" si="69"/>
        <v>775</v>
      </c>
      <c r="C812" s="36" t="s">
        <v>3623</v>
      </c>
      <c r="D812" s="29" t="s">
        <v>2469</v>
      </c>
      <c r="E812" s="36"/>
      <c r="F812" s="36">
        <v>8</v>
      </c>
      <c r="G812" s="36"/>
      <c r="H812" s="47" t="s">
        <v>842</v>
      </c>
      <c r="I812" s="36" t="s">
        <v>72</v>
      </c>
      <c r="J812" s="36" t="str">
        <f t="shared" si="81"/>
        <v>СТО</v>
      </c>
      <c r="K812" s="36" t="str">
        <f t="shared" ref="K812" si="88">J812</f>
        <v>СТО</v>
      </c>
      <c r="L812" s="44" t="s">
        <v>706</v>
      </c>
      <c r="M812" s="36" t="s">
        <v>649</v>
      </c>
      <c r="N812" s="36" t="s">
        <v>3624</v>
      </c>
      <c r="O812" s="36" t="str">
        <f t="shared" si="87"/>
        <v>Оказание услуг по перевозке дизельного топлива ЕВРО (ГОСТ Р 52368-2005) морским (речным) судном (танкером) в количестве до 48 000 тонн</v>
      </c>
      <c r="P812" s="36" t="s">
        <v>3094</v>
      </c>
      <c r="Q812" s="36" t="s">
        <v>109</v>
      </c>
      <c r="R812" s="36" t="s">
        <v>839</v>
      </c>
      <c r="S812" s="36">
        <v>6312020</v>
      </c>
      <c r="T812" s="36">
        <v>642</v>
      </c>
      <c r="U812" s="36" t="s">
        <v>147</v>
      </c>
      <c r="V812" s="45">
        <v>1</v>
      </c>
      <c r="W812" s="46">
        <v>61800</v>
      </c>
      <c r="X812" s="46">
        <f t="shared" si="86"/>
        <v>61800</v>
      </c>
      <c r="Y812" s="36">
        <v>2015</v>
      </c>
      <c r="Z812" s="36" t="s">
        <v>135</v>
      </c>
      <c r="AA812" s="36">
        <v>2015</v>
      </c>
      <c r="AB812" s="36" t="s">
        <v>135</v>
      </c>
      <c r="AC812" s="36">
        <v>2015</v>
      </c>
      <c r="AD812" s="36" t="s">
        <v>135</v>
      </c>
      <c r="AE812" s="36">
        <v>2015</v>
      </c>
      <c r="AF812" s="36" t="s">
        <v>135</v>
      </c>
      <c r="AG812" s="36">
        <v>2015</v>
      </c>
      <c r="AH812" s="36" t="s">
        <v>135</v>
      </c>
      <c r="AI812" s="36">
        <v>2016</v>
      </c>
      <c r="AJ812" s="84" t="s">
        <v>161</v>
      </c>
      <c r="AK812" s="36" t="s">
        <v>3322</v>
      </c>
      <c r="AL812" s="36" t="s">
        <v>137</v>
      </c>
      <c r="AM812" s="36" t="s">
        <v>138</v>
      </c>
      <c r="AN812" s="36" t="s">
        <v>88</v>
      </c>
      <c r="AO812" s="36" t="s">
        <v>89</v>
      </c>
      <c r="AP812" s="29"/>
      <c r="AQ812" s="29"/>
      <c r="AR812" s="29" t="s">
        <v>3625</v>
      </c>
    </row>
    <row r="813" spans="1:44" ht="104.25" hidden="1" customHeight="1" x14ac:dyDescent="0.25">
      <c r="A813" s="87" t="s">
        <v>3626</v>
      </c>
      <c r="B813" s="47">
        <f t="shared" si="69"/>
        <v>776</v>
      </c>
      <c r="C813" s="36" t="s">
        <v>3627</v>
      </c>
      <c r="D813" s="29" t="s">
        <v>2469</v>
      </c>
      <c r="E813" s="36"/>
      <c r="F813" s="36">
        <v>8</v>
      </c>
      <c r="G813" s="36"/>
      <c r="H813" s="47" t="s">
        <v>973</v>
      </c>
      <c r="I813" s="36" t="s">
        <v>72</v>
      </c>
      <c r="J813" s="36" t="str">
        <f t="shared" si="81"/>
        <v>ОП-Юг</v>
      </c>
      <c r="K813" s="36" t="s">
        <v>973</v>
      </c>
      <c r="L813" s="44" t="s">
        <v>733</v>
      </c>
      <c r="M813" s="36" t="s">
        <v>865</v>
      </c>
      <c r="N813" s="36" t="s">
        <v>3628</v>
      </c>
      <c r="O813" s="36" t="str">
        <f t="shared" si="87"/>
        <v>Услуги по обучению пожарно-техническому минимуму работников ОП «Мобильные ГТЭС – Юг»</v>
      </c>
      <c r="P813" s="36" t="s">
        <v>1076</v>
      </c>
      <c r="Q813" s="36"/>
      <c r="R813" s="44" t="s">
        <v>1077</v>
      </c>
      <c r="S813" s="36">
        <v>8040000</v>
      </c>
      <c r="T813" s="36">
        <v>642</v>
      </c>
      <c r="U813" s="36" t="s">
        <v>147</v>
      </c>
      <c r="V813" s="45">
        <v>1</v>
      </c>
      <c r="W813" s="46">
        <v>2.8</v>
      </c>
      <c r="X813" s="46">
        <f>W813</f>
        <v>2.8</v>
      </c>
      <c r="Y813" s="36">
        <v>2015</v>
      </c>
      <c r="Z813" s="36" t="s">
        <v>135</v>
      </c>
      <c r="AA813" s="36">
        <v>2015</v>
      </c>
      <c r="AB813" s="36" t="s">
        <v>135</v>
      </c>
      <c r="AC813" s="36">
        <v>2015</v>
      </c>
      <c r="AD813" s="36" t="s">
        <v>135</v>
      </c>
      <c r="AE813" s="47">
        <v>2015</v>
      </c>
      <c r="AF813" s="36" t="s">
        <v>135</v>
      </c>
      <c r="AG813" s="36">
        <v>2015</v>
      </c>
      <c r="AH813" s="36" t="s">
        <v>135</v>
      </c>
      <c r="AI813" s="36">
        <v>2016</v>
      </c>
      <c r="AJ813" s="36" t="s">
        <v>135</v>
      </c>
      <c r="AK813" s="36" t="s">
        <v>247</v>
      </c>
      <c r="AL813" s="36" t="s">
        <v>86</v>
      </c>
      <c r="AM813" s="36"/>
      <c r="AN813" s="36" t="s">
        <v>14</v>
      </c>
      <c r="AO813" s="36" t="s">
        <v>89</v>
      </c>
      <c r="AP813" s="36"/>
      <c r="AQ813" s="29"/>
      <c r="AR813" s="29" t="s">
        <v>3629</v>
      </c>
    </row>
    <row r="814" spans="1:44" ht="104.25" hidden="1" customHeight="1" x14ac:dyDescent="0.25">
      <c r="A814" s="87" t="s">
        <v>3630</v>
      </c>
      <c r="B814" s="47">
        <f t="shared" si="69"/>
        <v>777</v>
      </c>
      <c r="C814" s="36" t="s">
        <v>3631</v>
      </c>
      <c r="D814" s="29" t="s">
        <v>2469</v>
      </c>
      <c r="E814" s="36"/>
      <c r="F814" s="36">
        <v>8</v>
      </c>
      <c r="G814" s="36"/>
      <c r="H814" s="47" t="s">
        <v>842</v>
      </c>
      <c r="I814" s="36" t="s">
        <v>72</v>
      </c>
      <c r="J814" s="36" t="str">
        <f t="shared" si="81"/>
        <v>СТО</v>
      </c>
      <c r="K814" s="36" t="str">
        <f>H814</f>
        <v>СТО</v>
      </c>
      <c r="L814" s="44" t="s">
        <v>706</v>
      </c>
      <c r="M814" s="36" t="s">
        <v>649</v>
      </c>
      <c r="N814" s="36" t="s">
        <v>3632</v>
      </c>
      <c r="O814" s="36" t="str">
        <f t="shared" si="87"/>
        <v>Поставка дизельного топлива ЕВРО сорт Е (ГОСТ Р 52368-2005) в количестве 8 200 (восемь тысяч двести) тонн, для обеспечения бесперебойной работы мобильных ГТЭС, расположенных в Крымском федеральном округе</v>
      </c>
      <c r="P814" s="36" t="s">
        <v>943</v>
      </c>
      <c r="Q814" s="36"/>
      <c r="R814" s="44" t="s">
        <v>944</v>
      </c>
      <c r="S814" s="36">
        <v>5141230</v>
      </c>
      <c r="T814" s="36">
        <v>168</v>
      </c>
      <c r="U814" s="36" t="s">
        <v>1626</v>
      </c>
      <c r="V814" s="45">
        <v>8200</v>
      </c>
      <c r="W814" s="46">
        <v>303400</v>
      </c>
      <c r="X814" s="46">
        <f>W814</f>
        <v>303400</v>
      </c>
      <c r="Y814" s="36">
        <v>2015</v>
      </c>
      <c r="Z814" s="36" t="s">
        <v>135</v>
      </c>
      <c r="AA814" s="36">
        <v>2015</v>
      </c>
      <c r="AB814" s="36" t="s">
        <v>135</v>
      </c>
      <c r="AC814" s="36">
        <v>2015</v>
      </c>
      <c r="AD814" s="36" t="s">
        <v>135</v>
      </c>
      <c r="AE814" s="47">
        <v>2015</v>
      </c>
      <c r="AF814" s="36" t="s">
        <v>135</v>
      </c>
      <c r="AG814" s="36">
        <v>2015</v>
      </c>
      <c r="AH814" s="36" t="s">
        <v>135</v>
      </c>
      <c r="AI814" s="36">
        <v>2016</v>
      </c>
      <c r="AJ814" s="36" t="s">
        <v>99</v>
      </c>
      <c r="AK814" s="36" t="s">
        <v>3322</v>
      </c>
      <c r="AL814" s="36" t="s">
        <v>137</v>
      </c>
      <c r="AM814" s="36" t="s">
        <v>138</v>
      </c>
      <c r="AN814" s="36" t="s">
        <v>88</v>
      </c>
      <c r="AO814" s="36" t="s">
        <v>89</v>
      </c>
      <c r="AP814" s="36"/>
      <c r="AQ814" s="29"/>
      <c r="AR814" s="29" t="s">
        <v>3633</v>
      </c>
    </row>
    <row r="815" spans="1:44" ht="104.25" hidden="1" customHeight="1" x14ac:dyDescent="0.25">
      <c r="A815" s="87" t="s">
        <v>3634</v>
      </c>
      <c r="B815" s="47">
        <f t="shared" si="69"/>
        <v>778</v>
      </c>
      <c r="C815" s="36" t="s">
        <v>3635</v>
      </c>
      <c r="D815" s="29" t="s">
        <v>2469</v>
      </c>
      <c r="E815" s="36"/>
      <c r="F815" s="36">
        <v>8</v>
      </c>
      <c r="G815" s="36"/>
      <c r="H815" s="47" t="s">
        <v>951</v>
      </c>
      <c r="I815" s="36" t="s">
        <v>72</v>
      </c>
      <c r="J815" s="36" t="str">
        <f t="shared" si="81"/>
        <v>СОУ</v>
      </c>
      <c r="K815" s="36" t="str">
        <f>H815</f>
        <v>СОУ</v>
      </c>
      <c r="L815" s="44" t="s">
        <v>125</v>
      </c>
      <c r="M815" s="36" t="s">
        <v>126</v>
      </c>
      <c r="N815" s="36" t="s">
        <v>3636</v>
      </c>
      <c r="O815" s="36" t="str">
        <f t="shared" si="87"/>
        <v>Услуги по проведению предсменных медицинских осмотров оперативного персонала (Диспетчеров службы оперативного управления)</v>
      </c>
      <c r="P815" s="36" t="s">
        <v>3637</v>
      </c>
      <c r="Q815" s="36"/>
      <c r="R815" s="44" t="s">
        <v>954</v>
      </c>
      <c r="S815" s="36">
        <v>3311000</v>
      </c>
      <c r="T815" s="36">
        <v>642</v>
      </c>
      <c r="U815" s="36" t="s">
        <v>147</v>
      </c>
      <c r="V815" s="45">
        <v>1</v>
      </c>
      <c r="W815" s="46">
        <v>397.19</v>
      </c>
      <c r="X815" s="46">
        <f>W815</f>
        <v>397.19</v>
      </c>
      <c r="Y815" s="36">
        <v>2015</v>
      </c>
      <c r="Z815" s="36" t="s">
        <v>135</v>
      </c>
      <c r="AA815" s="36">
        <v>2015</v>
      </c>
      <c r="AB815" s="36" t="s">
        <v>135</v>
      </c>
      <c r="AC815" s="36">
        <v>2015</v>
      </c>
      <c r="AD815" s="36" t="s">
        <v>135</v>
      </c>
      <c r="AE815" s="47">
        <v>2015</v>
      </c>
      <c r="AF815" s="36" t="s">
        <v>135</v>
      </c>
      <c r="AG815" s="36">
        <v>2016</v>
      </c>
      <c r="AH815" s="36" t="s">
        <v>99</v>
      </c>
      <c r="AI815" s="36">
        <v>2016</v>
      </c>
      <c r="AJ815" s="36" t="s">
        <v>135</v>
      </c>
      <c r="AK815" s="36" t="s">
        <v>136</v>
      </c>
      <c r="AL815" s="36" t="s">
        <v>137</v>
      </c>
      <c r="AM815" s="36" t="s">
        <v>138</v>
      </c>
      <c r="AN815" s="36" t="s">
        <v>14</v>
      </c>
      <c r="AO815" s="36" t="s">
        <v>89</v>
      </c>
      <c r="AP815" s="36"/>
      <c r="AQ815" s="29"/>
      <c r="AR815" s="29" t="s">
        <v>3638</v>
      </c>
    </row>
    <row r="816" spans="1:44" ht="110.25" hidden="1" customHeight="1" x14ac:dyDescent="0.25">
      <c r="A816" s="86" t="s">
        <v>3639</v>
      </c>
      <c r="B816" s="47">
        <f t="shared" si="69"/>
        <v>779</v>
      </c>
      <c r="C816" s="36" t="s">
        <v>3640</v>
      </c>
      <c r="D816" s="29" t="s">
        <v>2469</v>
      </c>
      <c r="E816" s="36"/>
      <c r="F816" s="36">
        <v>8</v>
      </c>
      <c r="G816" s="36"/>
      <c r="H816" s="47" t="s">
        <v>973</v>
      </c>
      <c r="I816" s="36" t="s">
        <v>72</v>
      </c>
      <c r="J816" s="36" t="str">
        <f t="shared" si="81"/>
        <v>ОП-Юг</v>
      </c>
      <c r="K816" s="36" t="s">
        <v>973</v>
      </c>
      <c r="L816" s="44" t="s">
        <v>733</v>
      </c>
      <c r="M816" s="36" t="s">
        <v>865</v>
      </c>
      <c r="N816" s="36" t="s">
        <v>3641</v>
      </c>
      <c r="O816" s="36" t="str">
        <f t="shared" si="87"/>
        <v>Услуги по проведению анализов трансформаторного масла</v>
      </c>
      <c r="P816" s="36" t="s">
        <v>1039</v>
      </c>
      <c r="Q816" s="36"/>
      <c r="R816" s="44" t="s">
        <v>795</v>
      </c>
      <c r="S816" s="36">
        <v>7422000</v>
      </c>
      <c r="T816" s="36">
        <v>642</v>
      </c>
      <c r="U816" s="36" t="s">
        <v>147</v>
      </c>
      <c r="V816" s="45">
        <v>1</v>
      </c>
      <c r="W816" s="46">
        <v>600</v>
      </c>
      <c r="X816" s="46">
        <f>W816</f>
        <v>600</v>
      </c>
      <c r="Y816" s="36">
        <v>2015</v>
      </c>
      <c r="Z816" s="36" t="s">
        <v>134</v>
      </c>
      <c r="AA816" s="36">
        <v>2015</v>
      </c>
      <c r="AB816" s="36" t="s">
        <v>134</v>
      </c>
      <c r="AC816" s="47">
        <v>2015</v>
      </c>
      <c r="AD816" s="36" t="s">
        <v>135</v>
      </c>
      <c r="AE816" s="47">
        <v>2015</v>
      </c>
      <c r="AF816" s="36" t="s">
        <v>135</v>
      </c>
      <c r="AG816" s="36">
        <v>2016</v>
      </c>
      <c r="AH816" s="36" t="s">
        <v>194</v>
      </c>
      <c r="AI816" s="36">
        <v>2017</v>
      </c>
      <c r="AJ816" s="36" t="s">
        <v>161</v>
      </c>
      <c r="AK816" s="36" t="s">
        <v>136</v>
      </c>
      <c r="AL816" s="36" t="s">
        <v>137</v>
      </c>
      <c r="AM816" s="36" t="s">
        <v>138</v>
      </c>
      <c r="AN816" s="36" t="s">
        <v>14</v>
      </c>
      <c r="AO816" s="36" t="s">
        <v>89</v>
      </c>
      <c r="AP816" s="36"/>
      <c r="AQ816" s="29"/>
      <c r="AR816" s="29" t="s">
        <v>3642</v>
      </c>
    </row>
    <row r="817" spans="1:44" ht="135" hidden="1" customHeight="1" x14ac:dyDescent="0.25">
      <c r="A817" s="86" t="s">
        <v>3643</v>
      </c>
      <c r="B817" s="47">
        <f t="shared" si="69"/>
        <v>780</v>
      </c>
      <c r="C817" s="36" t="s">
        <v>3644</v>
      </c>
      <c r="D817" s="29" t="s">
        <v>2469</v>
      </c>
      <c r="E817" s="36"/>
      <c r="F817" s="36">
        <v>8</v>
      </c>
      <c r="G817" s="36" t="s">
        <v>109</v>
      </c>
      <c r="H817" s="43" t="s">
        <v>2486</v>
      </c>
      <c r="I817" s="36" t="s">
        <v>72</v>
      </c>
      <c r="J817" s="36" t="str">
        <f t="shared" si="81"/>
        <v>СЭЭО</v>
      </c>
      <c r="K817" s="36" t="str">
        <f>J817</f>
        <v>СЭЭО</v>
      </c>
      <c r="L817" s="44" t="s">
        <v>3537</v>
      </c>
      <c r="M817" s="36" t="s">
        <v>3538</v>
      </c>
      <c r="N817" s="36" t="s">
        <v>3645</v>
      </c>
      <c r="O817" s="36" t="str">
        <f t="shared" si="87"/>
        <v>Поставка осветительной арматуры в рамках модернизации системы наружного освещения, размещенной на мачтах молниеприемников Севастопольской МГТЭС</v>
      </c>
      <c r="P817" s="36" t="s">
        <v>779</v>
      </c>
      <c r="Q817" s="36" t="s">
        <v>109</v>
      </c>
      <c r="R817" s="36" t="s">
        <v>3646</v>
      </c>
      <c r="S817" s="36">
        <v>3150000</v>
      </c>
      <c r="T817" s="36">
        <v>642</v>
      </c>
      <c r="U817" s="36" t="s">
        <v>147</v>
      </c>
      <c r="V817" s="45">
        <v>1</v>
      </c>
      <c r="W817" s="46">
        <v>500</v>
      </c>
      <c r="X817" s="46">
        <f t="shared" ref="X817" si="89">W817</f>
        <v>500</v>
      </c>
      <c r="Y817" s="36">
        <v>2015</v>
      </c>
      <c r="Z817" s="36" t="s">
        <v>135</v>
      </c>
      <c r="AA817" s="36">
        <v>2015</v>
      </c>
      <c r="AB817" s="36" t="s">
        <v>135</v>
      </c>
      <c r="AC817" s="47">
        <v>2015</v>
      </c>
      <c r="AD817" s="36" t="s">
        <v>135</v>
      </c>
      <c r="AE817" s="47">
        <v>2015</v>
      </c>
      <c r="AF817" s="36" t="s">
        <v>135</v>
      </c>
      <c r="AG817" s="36">
        <v>2015</v>
      </c>
      <c r="AH817" s="36" t="s">
        <v>135</v>
      </c>
      <c r="AI817" s="36">
        <v>2015</v>
      </c>
      <c r="AJ817" s="36" t="s">
        <v>135</v>
      </c>
      <c r="AK817" s="36" t="s">
        <v>136</v>
      </c>
      <c r="AL817" s="36" t="s">
        <v>137</v>
      </c>
      <c r="AM817" s="36" t="s">
        <v>138</v>
      </c>
      <c r="AN817" s="36" t="s">
        <v>88</v>
      </c>
      <c r="AO817" s="36" t="s">
        <v>89</v>
      </c>
      <c r="AP817" s="36"/>
      <c r="AQ817" s="29"/>
      <c r="AR817" s="29" t="s">
        <v>3647</v>
      </c>
    </row>
    <row r="818" spans="1:44" ht="132.75" hidden="1" customHeight="1" x14ac:dyDescent="0.25">
      <c r="A818" s="86" t="s">
        <v>3648</v>
      </c>
      <c r="B818" s="47">
        <f t="shared" si="69"/>
        <v>781</v>
      </c>
      <c r="C818" s="36" t="s">
        <v>3649</v>
      </c>
      <c r="D818" s="29" t="s">
        <v>3084</v>
      </c>
      <c r="E818" s="36"/>
      <c r="F818" s="36"/>
      <c r="G818" s="36"/>
      <c r="H818" s="36" t="s">
        <v>607</v>
      </c>
      <c r="I818" s="36" t="s">
        <v>72</v>
      </c>
      <c r="J818" s="36" t="str">
        <f>H818</f>
        <v>ОП Крым</v>
      </c>
      <c r="K818" s="36" t="str">
        <f>J818</f>
        <v>ОП Крым</v>
      </c>
      <c r="L818" s="44" t="s">
        <v>2313</v>
      </c>
      <c r="M818" s="36" t="s">
        <v>649</v>
      </c>
      <c r="N818" s="36" t="s">
        <v>3650</v>
      </c>
      <c r="O818" s="36" t="str">
        <f t="shared" si="87"/>
        <v>Поставка сантехнической продукции  для нужд ОП «Мобильные ГТЭС Крым»</v>
      </c>
      <c r="P818" s="36" t="s">
        <v>3651</v>
      </c>
      <c r="Q818" s="36" t="s">
        <v>109</v>
      </c>
      <c r="R818" s="36" t="s">
        <v>3652</v>
      </c>
      <c r="S818" s="36">
        <v>2424890</v>
      </c>
      <c r="T818" s="36">
        <v>642</v>
      </c>
      <c r="U818" s="36" t="s">
        <v>147</v>
      </c>
      <c r="V818" s="45">
        <v>1</v>
      </c>
      <c r="W818" s="46">
        <v>130</v>
      </c>
      <c r="X818" s="46">
        <f>W818</f>
        <v>130</v>
      </c>
      <c r="Y818" s="36">
        <v>2015</v>
      </c>
      <c r="Z818" s="36" t="s">
        <v>135</v>
      </c>
      <c r="AA818" s="36">
        <v>2015</v>
      </c>
      <c r="AB818" s="36" t="s">
        <v>135</v>
      </c>
      <c r="AC818" s="36">
        <v>2015</v>
      </c>
      <c r="AD818" s="36" t="s">
        <v>135</v>
      </c>
      <c r="AE818" s="36">
        <v>2015</v>
      </c>
      <c r="AF818" s="36" t="s">
        <v>135</v>
      </c>
      <c r="AG818" s="36">
        <v>2016</v>
      </c>
      <c r="AH818" s="36" t="s">
        <v>99</v>
      </c>
      <c r="AI818" s="36">
        <v>2016</v>
      </c>
      <c r="AJ818" s="36" t="s">
        <v>99</v>
      </c>
      <c r="AK818" s="36" t="s">
        <v>136</v>
      </c>
      <c r="AL818" s="36" t="s">
        <v>137</v>
      </c>
      <c r="AM818" s="36" t="s">
        <v>138</v>
      </c>
      <c r="AN818" s="36" t="s">
        <v>14</v>
      </c>
      <c r="AO818" s="36" t="s">
        <v>89</v>
      </c>
      <c r="AP818" s="36"/>
      <c r="AQ818" s="29"/>
      <c r="AR818" s="29" t="s">
        <v>3653</v>
      </c>
    </row>
    <row r="819" spans="1:44" ht="132.75" hidden="1" customHeight="1" x14ac:dyDescent="0.25">
      <c r="A819" s="86" t="s">
        <v>3648</v>
      </c>
      <c r="B819" s="47">
        <f t="shared" si="69"/>
        <v>782</v>
      </c>
      <c r="C819" s="36" t="s">
        <v>3654</v>
      </c>
      <c r="D819" s="29" t="s">
        <v>3084</v>
      </c>
      <c r="E819" s="36"/>
      <c r="F819" s="36"/>
      <c r="G819" s="36"/>
      <c r="H819" s="36" t="s">
        <v>607</v>
      </c>
      <c r="I819" s="36" t="s">
        <v>72</v>
      </c>
      <c r="J819" s="36" t="str">
        <f>H819</f>
        <v>ОП Крым</v>
      </c>
      <c r="K819" s="36" t="str">
        <f>J819</f>
        <v>ОП Крым</v>
      </c>
      <c r="L819" s="44" t="s">
        <v>2313</v>
      </c>
      <c r="M819" s="36" t="s">
        <v>649</v>
      </c>
      <c r="N819" s="36" t="s">
        <v>3655</v>
      </c>
      <c r="O819" s="36" t="str">
        <f t="shared" si="87"/>
        <v>Поставка хозяйственных материалов для нужд ОП «Мобильные ГТЭС Крым»</v>
      </c>
      <c r="P819" s="36" t="s">
        <v>3656</v>
      </c>
      <c r="Q819" s="36" t="s">
        <v>109</v>
      </c>
      <c r="R819" s="36" t="s">
        <v>3652</v>
      </c>
      <c r="S819" s="36">
        <v>2424890</v>
      </c>
      <c r="T819" s="36">
        <v>642</v>
      </c>
      <c r="U819" s="36" t="s">
        <v>147</v>
      </c>
      <c r="V819" s="45">
        <v>1</v>
      </c>
      <c r="W819" s="46">
        <v>715</v>
      </c>
      <c r="X819" s="46">
        <f>W819</f>
        <v>715</v>
      </c>
      <c r="Y819" s="36">
        <v>2015</v>
      </c>
      <c r="Z819" s="36" t="s">
        <v>135</v>
      </c>
      <c r="AA819" s="36">
        <v>2015</v>
      </c>
      <c r="AB819" s="36" t="s">
        <v>135</v>
      </c>
      <c r="AC819" s="36">
        <v>2015</v>
      </c>
      <c r="AD819" s="36" t="s">
        <v>135</v>
      </c>
      <c r="AE819" s="36">
        <v>2015</v>
      </c>
      <c r="AF819" s="36" t="s">
        <v>135</v>
      </c>
      <c r="AG819" s="36">
        <v>2016</v>
      </c>
      <c r="AH819" s="36" t="s">
        <v>99</v>
      </c>
      <c r="AI819" s="36">
        <v>2016</v>
      </c>
      <c r="AJ819" s="36" t="s">
        <v>99</v>
      </c>
      <c r="AK819" s="36" t="s">
        <v>136</v>
      </c>
      <c r="AL819" s="36" t="s">
        <v>137</v>
      </c>
      <c r="AM819" s="36" t="s">
        <v>138</v>
      </c>
      <c r="AN819" s="36" t="s">
        <v>14</v>
      </c>
      <c r="AO819" s="36" t="s">
        <v>89</v>
      </c>
      <c r="AP819" s="36"/>
      <c r="AQ819" s="29"/>
      <c r="AR819" s="29" t="s">
        <v>3653</v>
      </c>
    </row>
    <row r="820" spans="1:44" ht="126.75" hidden="1" customHeight="1" x14ac:dyDescent="0.25">
      <c r="A820" s="87" t="s">
        <v>3657</v>
      </c>
      <c r="B820" s="47">
        <f t="shared" si="69"/>
        <v>783</v>
      </c>
      <c r="C820" s="36" t="s">
        <v>3658</v>
      </c>
      <c r="D820" s="29" t="s">
        <v>3084</v>
      </c>
      <c r="E820" s="36" t="s">
        <v>87</v>
      </c>
      <c r="F820" s="36"/>
      <c r="G820" s="36" t="s">
        <v>87</v>
      </c>
      <c r="H820" s="36" t="s">
        <v>3133</v>
      </c>
      <c r="I820" s="36" t="s">
        <v>72</v>
      </c>
      <c r="J820" s="36" t="str">
        <f t="shared" ref="J820:J824" si="90">H820</f>
        <v>СТЗ</v>
      </c>
      <c r="K820" s="36" t="str">
        <f>J820</f>
        <v>СТЗ</v>
      </c>
      <c r="L820" s="44" t="s">
        <v>739</v>
      </c>
      <c r="M820" s="36" t="s">
        <v>890</v>
      </c>
      <c r="N820" s="36" t="s">
        <v>3659</v>
      </c>
      <c r="O820" s="36" t="str">
        <f t="shared" si="87"/>
        <v>Поставка электротехнического оборудования сетей связи и материалов для нужд ОАО «Мобильные ГТЭС»</v>
      </c>
      <c r="P820" s="36" t="s">
        <v>3660</v>
      </c>
      <c r="Q820" s="36" t="s">
        <v>87</v>
      </c>
      <c r="R820" s="36" t="s">
        <v>3321</v>
      </c>
      <c r="S820" s="36">
        <v>3131000</v>
      </c>
      <c r="T820" s="36">
        <v>839</v>
      </c>
      <c r="U820" s="36" t="s">
        <v>304</v>
      </c>
      <c r="V820" s="45">
        <v>1</v>
      </c>
      <c r="W820" s="46">
        <v>450</v>
      </c>
      <c r="X820" s="46">
        <f>W820</f>
        <v>450</v>
      </c>
      <c r="Y820" s="36">
        <v>2015</v>
      </c>
      <c r="Z820" s="36" t="s">
        <v>134</v>
      </c>
      <c r="AA820" s="36">
        <v>2015</v>
      </c>
      <c r="AB820" s="36" t="s">
        <v>135</v>
      </c>
      <c r="AC820" s="36">
        <v>2015</v>
      </c>
      <c r="AD820" s="36" t="s">
        <v>135</v>
      </c>
      <c r="AE820" s="47">
        <v>2015</v>
      </c>
      <c r="AF820" s="36" t="s">
        <v>135</v>
      </c>
      <c r="AG820" s="36">
        <v>2015</v>
      </c>
      <c r="AH820" s="36" t="s">
        <v>135</v>
      </c>
      <c r="AI820" s="36">
        <v>2016</v>
      </c>
      <c r="AJ820" s="36" t="s">
        <v>99</v>
      </c>
      <c r="AK820" s="36" t="s">
        <v>136</v>
      </c>
      <c r="AL820" s="36" t="s">
        <v>137</v>
      </c>
      <c r="AM820" s="36" t="s">
        <v>138</v>
      </c>
      <c r="AN820" s="36" t="s">
        <v>14</v>
      </c>
      <c r="AO820" s="36" t="s">
        <v>89</v>
      </c>
      <c r="AP820" s="36"/>
      <c r="AQ820" s="29"/>
      <c r="AR820" s="29" t="s">
        <v>3661</v>
      </c>
    </row>
    <row r="821" spans="1:44" ht="180" hidden="1" customHeight="1" x14ac:dyDescent="0.25">
      <c r="A821" s="87" t="s">
        <v>922</v>
      </c>
      <c r="B821" s="47">
        <f t="shared" si="69"/>
        <v>784</v>
      </c>
      <c r="C821" s="36" t="s">
        <v>3662</v>
      </c>
      <c r="D821" s="29" t="s">
        <v>2274</v>
      </c>
      <c r="E821" s="36"/>
      <c r="F821" s="36"/>
      <c r="G821" s="36"/>
      <c r="H821" s="36" t="s">
        <v>842</v>
      </c>
      <c r="I821" s="36" t="s">
        <v>72</v>
      </c>
      <c r="J821" s="36" t="str">
        <f t="shared" si="90"/>
        <v>СТО</v>
      </c>
      <c r="K821" s="36" t="str">
        <f t="shared" ref="K821:K824" si="91">J821</f>
        <v>СТО</v>
      </c>
      <c r="L821" s="44" t="s">
        <v>706</v>
      </c>
      <c r="M821" s="36" t="s">
        <v>649</v>
      </c>
      <c r="N821" s="36" t="s">
        <v>3663</v>
      </c>
      <c r="O821" s="36" t="str">
        <f t="shared" si="87"/>
        <v>Оказание услуг по перевозке дизельного топлива ЕВРО (ГОСТ Р 52368-2005) морским (речным) судном (танкером) в количестве до 45 000 тонн</v>
      </c>
      <c r="P821" s="36" t="s">
        <v>3094</v>
      </c>
      <c r="Q821" s="36" t="s">
        <v>109</v>
      </c>
      <c r="R821" s="36" t="s">
        <v>839</v>
      </c>
      <c r="S821" s="36">
        <v>6312020</v>
      </c>
      <c r="T821" s="36">
        <v>642</v>
      </c>
      <c r="U821" s="36" t="s">
        <v>147</v>
      </c>
      <c r="V821" s="45">
        <v>1</v>
      </c>
      <c r="W821" s="46">
        <v>57937.5</v>
      </c>
      <c r="X821" s="46">
        <f t="shared" ref="X821:X828" si="92">W821</f>
        <v>57937.5</v>
      </c>
      <c r="Y821" s="36">
        <v>2015</v>
      </c>
      <c r="Z821" s="36" t="s">
        <v>135</v>
      </c>
      <c r="AA821" s="36">
        <v>2015</v>
      </c>
      <c r="AB821" s="36" t="s">
        <v>135</v>
      </c>
      <c r="AC821" s="47">
        <v>2015</v>
      </c>
      <c r="AD821" s="36" t="s">
        <v>135</v>
      </c>
      <c r="AE821" s="36">
        <v>2016</v>
      </c>
      <c r="AF821" s="36" t="s">
        <v>99</v>
      </c>
      <c r="AG821" s="36">
        <v>2016</v>
      </c>
      <c r="AH821" s="36" t="s">
        <v>99</v>
      </c>
      <c r="AI821" s="36">
        <v>2016</v>
      </c>
      <c r="AJ821" s="36" t="s">
        <v>194</v>
      </c>
      <c r="AK821" s="36" t="s">
        <v>3322</v>
      </c>
      <c r="AL821" s="36" t="s">
        <v>137</v>
      </c>
      <c r="AM821" s="36" t="s">
        <v>138</v>
      </c>
      <c r="AN821" s="36" t="s">
        <v>88</v>
      </c>
      <c r="AO821" s="36" t="s">
        <v>89</v>
      </c>
      <c r="AP821" s="36"/>
      <c r="AQ821" s="29"/>
      <c r="AR821" s="29" t="s">
        <v>3664</v>
      </c>
    </row>
    <row r="822" spans="1:44" ht="114" hidden="1" customHeight="1" x14ac:dyDescent="0.25">
      <c r="A822" s="86" t="s">
        <v>3665</v>
      </c>
      <c r="B822" s="47">
        <f t="shared" si="69"/>
        <v>785</v>
      </c>
      <c r="C822" s="36" t="s">
        <v>3666</v>
      </c>
      <c r="D822" s="29" t="s">
        <v>2469</v>
      </c>
      <c r="E822" s="36"/>
      <c r="F822" s="36"/>
      <c r="G822" s="36"/>
      <c r="H822" s="36" t="s">
        <v>3178</v>
      </c>
      <c r="I822" s="36" t="s">
        <v>72</v>
      </c>
      <c r="J822" s="36" t="str">
        <f t="shared" si="90"/>
        <v>ОП Симферополь</v>
      </c>
      <c r="K822" s="36" t="str">
        <f t="shared" si="91"/>
        <v>ОП Симферополь</v>
      </c>
      <c r="L822" s="44" t="s">
        <v>3354</v>
      </c>
      <c r="M822" s="36" t="s">
        <v>649</v>
      </c>
      <c r="N822" s="36" t="s">
        <v>3667</v>
      </c>
      <c r="O822" s="36" t="str">
        <f t="shared" si="87"/>
        <v>Услуги стационарной Internet связи для работы персонала обособленного подразделения «Мобильные ГТЭС Симферополь»</v>
      </c>
      <c r="P822" s="36" t="s">
        <v>439</v>
      </c>
      <c r="Q822" s="36" t="s">
        <v>109</v>
      </c>
      <c r="R822" s="36" t="s">
        <v>3668</v>
      </c>
      <c r="S822" s="36">
        <v>6420000</v>
      </c>
      <c r="T822" s="36">
        <v>642</v>
      </c>
      <c r="U822" s="36" t="s">
        <v>147</v>
      </c>
      <c r="V822" s="45">
        <v>1</v>
      </c>
      <c r="W822" s="51">
        <v>60</v>
      </c>
      <c r="X822" s="46">
        <f t="shared" si="92"/>
        <v>60</v>
      </c>
      <c r="Y822" s="36">
        <v>2015</v>
      </c>
      <c r="Z822" s="36" t="s">
        <v>135</v>
      </c>
      <c r="AA822" s="36">
        <v>2015</v>
      </c>
      <c r="AB822" s="36" t="s">
        <v>135</v>
      </c>
      <c r="AC822" s="47">
        <v>2015</v>
      </c>
      <c r="AD822" s="36" t="s">
        <v>135</v>
      </c>
      <c r="AE822" s="47">
        <v>2015</v>
      </c>
      <c r="AF822" s="36" t="s">
        <v>135</v>
      </c>
      <c r="AG822" s="47">
        <v>2015</v>
      </c>
      <c r="AH822" s="36" t="s">
        <v>135</v>
      </c>
      <c r="AI822" s="36">
        <v>2016</v>
      </c>
      <c r="AJ822" s="36" t="s">
        <v>135</v>
      </c>
      <c r="AK822" s="36" t="s">
        <v>247</v>
      </c>
      <c r="AL822" s="36" t="s">
        <v>86</v>
      </c>
      <c r="AM822" s="36"/>
      <c r="AN822" s="36" t="s">
        <v>14</v>
      </c>
      <c r="AO822" s="36" t="s">
        <v>89</v>
      </c>
      <c r="AP822" s="36" t="s">
        <v>3669</v>
      </c>
      <c r="AQ822" s="29"/>
      <c r="AR822" s="29" t="s">
        <v>3670</v>
      </c>
    </row>
    <row r="823" spans="1:44" ht="180" hidden="1" customHeight="1" x14ac:dyDescent="0.25">
      <c r="A823" s="87" t="s">
        <v>922</v>
      </c>
      <c r="B823" s="47">
        <f t="shared" si="69"/>
        <v>786</v>
      </c>
      <c r="C823" s="36" t="s">
        <v>3671</v>
      </c>
      <c r="D823" s="29" t="s">
        <v>2274</v>
      </c>
      <c r="E823" s="36"/>
      <c r="F823" s="36"/>
      <c r="G823" s="36"/>
      <c r="H823" s="36" t="s">
        <v>842</v>
      </c>
      <c r="I823" s="36" t="s">
        <v>72</v>
      </c>
      <c r="J823" s="36" t="str">
        <f t="shared" si="90"/>
        <v>СТО</v>
      </c>
      <c r="K823" s="36" t="str">
        <f t="shared" si="91"/>
        <v>СТО</v>
      </c>
      <c r="L823" s="44" t="s">
        <v>706</v>
      </c>
      <c r="M823" s="36" t="s">
        <v>649</v>
      </c>
      <c r="N823" s="36" t="s">
        <v>3672</v>
      </c>
      <c r="O823" s="36" t="str">
        <f t="shared" si="87"/>
        <v>Поставка дизельного топлива ЕВРО сорт Е (ГОСТ Р 52368-2005) в количестве 15 000 (пятнадцать тысяч) тонн, для обеспечения бесперебойной работы мобильных ГТЭС, расположенных в Крымском федеральном округе</v>
      </c>
      <c r="P823" s="36" t="s">
        <v>3350</v>
      </c>
      <c r="Q823" s="36" t="s">
        <v>109</v>
      </c>
      <c r="R823" s="36" t="s">
        <v>944</v>
      </c>
      <c r="S823" s="36">
        <v>5141230</v>
      </c>
      <c r="T823" s="36">
        <v>168</v>
      </c>
      <c r="U823" s="36" t="s">
        <v>1626</v>
      </c>
      <c r="V823" s="45">
        <v>15000</v>
      </c>
      <c r="W823" s="46">
        <v>555000</v>
      </c>
      <c r="X823" s="46">
        <f t="shared" si="92"/>
        <v>555000</v>
      </c>
      <c r="Y823" s="36">
        <v>2015</v>
      </c>
      <c r="Z823" s="36" t="s">
        <v>135</v>
      </c>
      <c r="AA823" s="36">
        <v>2015</v>
      </c>
      <c r="AB823" s="36" t="s">
        <v>135</v>
      </c>
      <c r="AC823" s="47">
        <v>2015</v>
      </c>
      <c r="AD823" s="36" t="s">
        <v>135</v>
      </c>
      <c r="AE823" s="36">
        <v>2015</v>
      </c>
      <c r="AF823" s="36" t="s">
        <v>135</v>
      </c>
      <c r="AG823" s="36">
        <v>2016</v>
      </c>
      <c r="AH823" s="36" t="s">
        <v>99</v>
      </c>
      <c r="AI823" s="36">
        <v>2016</v>
      </c>
      <c r="AJ823" s="36" t="s">
        <v>99</v>
      </c>
      <c r="AK823" s="36" t="s">
        <v>3322</v>
      </c>
      <c r="AL823" s="36" t="s">
        <v>137</v>
      </c>
      <c r="AM823" s="36" t="s">
        <v>138</v>
      </c>
      <c r="AN823" s="36" t="s">
        <v>88</v>
      </c>
      <c r="AO823" s="36" t="s">
        <v>89</v>
      </c>
      <c r="AP823" s="36"/>
      <c r="AQ823" s="29"/>
      <c r="AR823" s="29" t="s">
        <v>3673</v>
      </c>
    </row>
    <row r="824" spans="1:44" ht="180" customHeight="1" x14ac:dyDescent="0.25">
      <c r="A824" s="87" t="s">
        <v>922</v>
      </c>
      <c r="B824" s="47">
        <f t="shared" si="69"/>
        <v>787</v>
      </c>
      <c r="C824" s="36" t="s">
        <v>3674</v>
      </c>
      <c r="D824" s="29" t="s">
        <v>2274</v>
      </c>
      <c r="E824" s="36"/>
      <c r="F824" s="36"/>
      <c r="G824" s="36"/>
      <c r="H824" s="36" t="s">
        <v>3675</v>
      </c>
      <c r="I824" s="36" t="s">
        <v>72</v>
      </c>
      <c r="J824" s="36" t="str">
        <f t="shared" si="90"/>
        <v>тех.дирекция</v>
      </c>
      <c r="K824" s="36" t="str">
        <f t="shared" si="91"/>
        <v>тех.дирекция</v>
      </c>
      <c r="L824" s="44" t="s">
        <v>425</v>
      </c>
      <c r="M824" s="36" t="s">
        <v>126</v>
      </c>
      <c r="N824" s="36" t="s">
        <v>3676</v>
      </c>
      <c r="O824" s="36" t="str">
        <f t="shared" si="87"/>
        <v>Поставка масла для маслонаполненного оборудования мобильных ГТЭС</v>
      </c>
      <c r="P824" s="36" t="s">
        <v>2280</v>
      </c>
      <c r="Q824" s="36" t="s">
        <v>109</v>
      </c>
      <c r="R824" s="36" t="s">
        <v>854</v>
      </c>
      <c r="S824" s="36">
        <v>5150070</v>
      </c>
      <c r="T824" s="36">
        <v>796</v>
      </c>
      <c r="U824" s="36" t="s">
        <v>245</v>
      </c>
      <c r="V824" s="45">
        <v>10800</v>
      </c>
      <c r="W824" s="46">
        <v>17000</v>
      </c>
      <c r="X824" s="46">
        <f t="shared" si="92"/>
        <v>17000</v>
      </c>
      <c r="Y824" s="36">
        <v>2015</v>
      </c>
      <c r="Z824" s="36" t="s">
        <v>135</v>
      </c>
      <c r="AA824" s="36">
        <v>2015</v>
      </c>
      <c r="AB824" s="36" t="s">
        <v>135</v>
      </c>
      <c r="AC824" s="47">
        <v>2015</v>
      </c>
      <c r="AD824" s="36" t="s">
        <v>135</v>
      </c>
      <c r="AE824" s="36">
        <v>2015</v>
      </c>
      <c r="AF824" s="36" t="s">
        <v>99</v>
      </c>
      <c r="AG824" s="36">
        <v>2016</v>
      </c>
      <c r="AH824" s="36" t="s">
        <v>99</v>
      </c>
      <c r="AI824" s="36">
        <v>2016</v>
      </c>
      <c r="AJ824" s="36" t="s">
        <v>161</v>
      </c>
      <c r="AK824" s="36" t="s">
        <v>3322</v>
      </c>
      <c r="AL824" s="36" t="s">
        <v>137</v>
      </c>
      <c r="AM824" s="36" t="s">
        <v>138</v>
      </c>
      <c r="AN824" s="36" t="s">
        <v>88</v>
      </c>
      <c r="AO824" s="36" t="s">
        <v>89</v>
      </c>
      <c r="AP824" s="36"/>
      <c r="AQ824" s="29"/>
      <c r="AR824" s="29" t="s">
        <v>3677</v>
      </c>
    </row>
    <row r="825" spans="1:44" ht="125.25" hidden="1" customHeight="1" x14ac:dyDescent="0.25">
      <c r="A825" s="86" t="s">
        <v>3678</v>
      </c>
      <c r="B825" s="47">
        <f t="shared" si="69"/>
        <v>788</v>
      </c>
      <c r="C825" s="36" t="s">
        <v>3679</v>
      </c>
      <c r="D825" s="29" t="s">
        <v>2274</v>
      </c>
      <c r="E825" s="36"/>
      <c r="F825" s="36">
        <v>8</v>
      </c>
      <c r="G825" s="36"/>
      <c r="H825" s="47" t="s">
        <v>554</v>
      </c>
      <c r="I825" s="36" t="s">
        <v>72</v>
      </c>
      <c r="J825" s="36" t="str">
        <f>H825</f>
        <v>ПТО</v>
      </c>
      <c r="K825" s="36" t="str">
        <f>J825</f>
        <v>ПТО</v>
      </c>
      <c r="L825" s="44" t="s">
        <v>3680</v>
      </c>
      <c r="M825" s="36" t="s">
        <v>3681</v>
      </c>
      <c r="N825" s="36" t="s">
        <v>3682</v>
      </c>
      <c r="O825" s="36" t="str">
        <f t="shared" si="87"/>
        <v xml:space="preserve">Покупка электроэнергии на собственные нужды 
ОП "Хакасия"
</v>
      </c>
      <c r="P825" s="36" t="s">
        <v>3683</v>
      </c>
      <c r="Q825" s="36" t="s">
        <v>109</v>
      </c>
      <c r="R825" s="36" t="s">
        <v>277</v>
      </c>
      <c r="S825" s="36">
        <v>4010419</v>
      </c>
      <c r="T825" s="36">
        <v>642</v>
      </c>
      <c r="U825" s="36" t="s">
        <v>1251</v>
      </c>
      <c r="V825" s="45">
        <v>1</v>
      </c>
      <c r="W825" s="46">
        <v>50</v>
      </c>
      <c r="X825" s="46">
        <f t="shared" si="92"/>
        <v>50</v>
      </c>
      <c r="Y825" s="36">
        <v>2015</v>
      </c>
      <c r="Z825" s="36" t="s">
        <v>135</v>
      </c>
      <c r="AA825" s="36">
        <v>2015</v>
      </c>
      <c r="AB825" s="36" t="s">
        <v>135</v>
      </c>
      <c r="AC825" s="36">
        <v>2015</v>
      </c>
      <c r="AD825" s="36" t="s">
        <v>135</v>
      </c>
      <c r="AE825" s="47">
        <v>2015</v>
      </c>
      <c r="AF825" s="36" t="s">
        <v>135</v>
      </c>
      <c r="AG825" s="36">
        <v>2016</v>
      </c>
      <c r="AH825" s="36" t="s">
        <v>99</v>
      </c>
      <c r="AI825" s="36">
        <v>2016</v>
      </c>
      <c r="AJ825" s="36" t="s">
        <v>194</v>
      </c>
      <c r="AK825" s="36" t="s">
        <v>85</v>
      </c>
      <c r="AL825" s="36" t="s">
        <v>86</v>
      </c>
      <c r="AM825" s="36"/>
      <c r="AN825" s="36" t="s">
        <v>14</v>
      </c>
      <c r="AO825" s="36" t="s">
        <v>89</v>
      </c>
      <c r="AP825" s="36" t="s">
        <v>2779</v>
      </c>
      <c r="AQ825" s="29"/>
      <c r="AR825" s="29" t="s">
        <v>3684</v>
      </c>
    </row>
    <row r="826" spans="1:44" ht="125.25" hidden="1" customHeight="1" x14ac:dyDescent="0.25">
      <c r="A826" s="86" t="s">
        <v>922</v>
      </c>
      <c r="B826" s="47">
        <f t="shared" si="69"/>
        <v>789</v>
      </c>
      <c r="C826" s="36" t="s">
        <v>3685</v>
      </c>
      <c r="D826" s="29" t="s">
        <v>2274</v>
      </c>
      <c r="E826" s="36"/>
      <c r="F826" s="36">
        <v>8</v>
      </c>
      <c r="G826" s="36"/>
      <c r="H826" s="47" t="s">
        <v>73</v>
      </c>
      <c r="I826" s="36" t="s">
        <v>72</v>
      </c>
      <c r="J826" s="36" t="str">
        <f>H826</f>
        <v>ОЗ</v>
      </c>
      <c r="K826" s="36" t="str">
        <f>J826</f>
        <v>ОЗ</v>
      </c>
      <c r="L826" s="44" t="s">
        <v>706</v>
      </c>
      <c r="M826" s="36" t="s">
        <v>649</v>
      </c>
      <c r="N826" s="36" t="s">
        <v>3686</v>
      </c>
      <c r="O826" s="36" t="str">
        <f t="shared" si="87"/>
        <v>Страхование грузов  на период перебазирования на территорию КФО двух Мобильных ГТЭС по маршруту м/а аэропорт «Симферополь» г.Симферополь-ПС Западно Крымская, ПС Севастопольская»</v>
      </c>
      <c r="P826" s="36" t="s">
        <v>3687</v>
      </c>
      <c r="Q826" s="36" t="s">
        <v>109</v>
      </c>
      <c r="R826" s="36" t="s">
        <v>2499</v>
      </c>
      <c r="S826" s="36">
        <v>6613040</v>
      </c>
      <c r="T826" s="36">
        <v>642</v>
      </c>
      <c r="U826" s="36" t="s">
        <v>1251</v>
      </c>
      <c r="V826" s="45">
        <v>1</v>
      </c>
      <c r="W826" s="46">
        <v>1653</v>
      </c>
      <c r="X826" s="46">
        <f t="shared" si="92"/>
        <v>1653</v>
      </c>
      <c r="Y826" s="36">
        <v>2015</v>
      </c>
      <c r="Z826" s="36" t="s">
        <v>135</v>
      </c>
      <c r="AA826" s="36">
        <v>2015</v>
      </c>
      <c r="AB826" s="36" t="s">
        <v>135</v>
      </c>
      <c r="AC826" s="36">
        <v>2015</v>
      </c>
      <c r="AD826" s="36" t="s">
        <v>135</v>
      </c>
      <c r="AE826" s="47">
        <v>2015</v>
      </c>
      <c r="AF826" s="36" t="s">
        <v>135</v>
      </c>
      <c r="AG826" s="47">
        <v>2015</v>
      </c>
      <c r="AH826" s="36" t="s">
        <v>135</v>
      </c>
      <c r="AI826" s="36">
        <v>2016</v>
      </c>
      <c r="AJ826" s="36" t="s">
        <v>99</v>
      </c>
      <c r="AK826" s="36" t="s">
        <v>85</v>
      </c>
      <c r="AL826" s="36" t="s">
        <v>86</v>
      </c>
      <c r="AM826" s="36"/>
      <c r="AN826" s="36" t="s">
        <v>14</v>
      </c>
      <c r="AO826" s="36" t="s">
        <v>89</v>
      </c>
      <c r="AP826" s="36" t="s">
        <v>3688</v>
      </c>
      <c r="AQ826" s="29" t="s">
        <v>512</v>
      </c>
      <c r="AR826" s="29" t="s">
        <v>3689</v>
      </c>
    </row>
    <row r="827" spans="1:44" ht="143.25" hidden="1" customHeight="1" x14ac:dyDescent="0.25">
      <c r="A827" s="86" t="s">
        <v>922</v>
      </c>
      <c r="B827" s="47">
        <f t="shared" si="69"/>
        <v>790</v>
      </c>
      <c r="C827" s="36" t="s">
        <v>3690</v>
      </c>
      <c r="D827" s="29" t="s">
        <v>2274</v>
      </c>
      <c r="E827" s="36"/>
      <c r="F827" s="36">
        <v>8</v>
      </c>
      <c r="G827" s="36"/>
      <c r="H827" s="47" t="s">
        <v>2474</v>
      </c>
      <c r="I827" s="36" t="s">
        <v>72</v>
      </c>
      <c r="J827" s="36" t="str">
        <f>H827</f>
        <v>Тех.Дирекция</v>
      </c>
      <c r="K827" s="36" t="str">
        <f>J827</f>
        <v>Тех.Дирекция</v>
      </c>
      <c r="L827" s="44" t="s">
        <v>3691</v>
      </c>
      <c r="M827" s="36" t="s">
        <v>3692</v>
      </c>
      <c r="N827" s="36" t="s">
        <v>3693</v>
      </c>
      <c r="O827" s="36" t="str">
        <f t="shared" si="87"/>
        <v>Оказание услуг по перевозке основного и вспомогательного оборудования и материалов мобильных ГТЭС с территории Владивостокской ТЭЦ-1 (г. Владивосток) в Крымский федеральный округ</v>
      </c>
      <c r="P827" s="36" t="s">
        <v>3694</v>
      </c>
      <c r="Q827" s="36" t="s">
        <v>109</v>
      </c>
      <c r="R827" s="36" t="s">
        <v>887</v>
      </c>
      <c r="S827" s="36">
        <v>6023010</v>
      </c>
      <c r="T827" s="36">
        <v>642</v>
      </c>
      <c r="U827" s="36" t="s">
        <v>1251</v>
      </c>
      <c r="V827" s="45">
        <v>1</v>
      </c>
      <c r="W827" s="46">
        <v>11187</v>
      </c>
      <c r="X827" s="46">
        <f t="shared" si="92"/>
        <v>11187</v>
      </c>
      <c r="Y827" s="36">
        <v>2015</v>
      </c>
      <c r="Z827" s="36" t="s">
        <v>135</v>
      </c>
      <c r="AA827" s="36">
        <v>2015</v>
      </c>
      <c r="AB827" s="36" t="s">
        <v>135</v>
      </c>
      <c r="AC827" s="36">
        <v>2015</v>
      </c>
      <c r="AD827" s="36" t="s">
        <v>135</v>
      </c>
      <c r="AE827" s="47">
        <v>2015</v>
      </c>
      <c r="AF827" s="36" t="s">
        <v>135</v>
      </c>
      <c r="AG827" s="47">
        <v>2015</v>
      </c>
      <c r="AH827" s="36" t="s">
        <v>135</v>
      </c>
      <c r="AI827" s="36">
        <v>2015</v>
      </c>
      <c r="AJ827" s="36" t="s">
        <v>135</v>
      </c>
      <c r="AK827" s="36" t="s">
        <v>85</v>
      </c>
      <c r="AL827" s="36" t="s">
        <v>86</v>
      </c>
      <c r="AM827" s="36"/>
      <c r="AN827" s="36" t="s">
        <v>14</v>
      </c>
      <c r="AO827" s="36" t="s">
        <v>89</v>
      </c>
      <c r="AP827" s="36" t="s">
        <v>3695</v>
      </c>
      <c r="AQ827" s="29"/>
      <c r="AR827" s="29" t="s">
        <v>3696</v>
      </c>
    </row>
    <row r="828" spans="1:44" ht="179.25" hidden="1" customHeight="1" x14ac:dyDescent="0.25">
      <c r="A828" s="86" t="s">
        <v>3697</v>
      </c>
      <c r="B828" s="47">
        <f t="shared" si="69"/>
        <v>791</v>
      </c>
      <c r="C828" s="36" t="s">
        <v>3698</v>
      </c>
      <c r="D828" s="29" t="s">
        <v>2469</v>
      </c>
      <c r="E828" s="36" t="s">
        <v>87</v>
      </c>
      <c r="F828" s="36">
        <v>8</v>
      </c>
      <c r="G828" s="36" t="s">
        <v>87</v>
      </c>
      <c r="H828" s="36" t="s">
        <v>3699</v>
      </c>
      <c r="I828" s="36" t="s">
        <v>72</v>
      </c>
      <c r="J828" s="36" t="str">
        <f>H828</f>
        <v>СТС</v>
      </c>
      <c r="K828" s="36" t="str">
        <f>J828</f>
        <v>СТС</v>
      </c>
      <c r="L828" s="44" t="s">
        <v>739</v>
      </c>
      <c r="M828" s="36" t="s">
        <v>890</v>
      </c>
      <c r="N828" s="36" t="s">
        <v>3700</v>
      </c>
      <c r="O828" s="36" t="str">
        <f t="shared" si="87"/>
        <v>Поставка мультиплексоров</v>
      </c>
      <c r="P828" s="36" t="s">
        <v>3320</v>
      </c>
      <c r="Q828" s="36" t="s">
        <v>87</v>
      </c>
      <c r="R828" s="36" t="s">
        <v>3321</v>
      </c>
      <c r="S828" s="36">
        <v>3131000</v>
      </c>
      <c r="T828" s="36">
        <v>839</v>
      </c>
      <c r="U828" s="36" t="s">
        <v>304</v>
      </c>
      <c r="V828" s="45">
        <v>1</v>
      </c>
      <c r="W828" s="46">
        <v>1250</v>
      </c>
      <c r="X828" s="46">
        <f t="shared" si="92"/>
        <v>1250</v>
      </c>
      <c r="Y828" s="36">
        <v>2015</v>
      </c>
      <c r="Z828" s="36" t="s">
        <v>135</v>
      </c>
      <c r="AA828" s="36">
        <v>2015</v>
      </c>
      <c r="AB828" s="36" t="s">
        <v>135</v>
      </c>
      <c r="AC828" s="36">
        <v>2015</v>
      </c>
      <c r="AD828" s="36" t="s">
        <v>135</v>
      </c>
      <c r="AE828" s="47">
        <v>2015</v>
      </c>
      <c r="AF828" s="36" t="s">
        <v>135</v>
      </c>
      <c r="AG828" s="36">
        <v>2015</v>
      </c>
      <c r="AH828" s="36" t="s">
        <v>135</v>
      </c>
      <c r="AI828" s="36">
        <v>2016</v>
      </c>
      <c r="AJ828" s="36" t="s">
        <v>99</v>
      </c>
      <c r="AK828" s="36" t="s">
        <v>136</v>
      </c>
      <c r="AL828" s="36" t="s">
        <v>137</v>
      </c>
      <c r="AM828" s="36" t="s">
        <v>138</v>
      </c>
      <c r="AN828" s="36" t="s">
        <v>14</v>
      </c>
      <c r="AO828" s="36" t="s">
        <v>89</v>
      </c>
      <c r="AP828" s="36"/>
      <c r="AQ828" s="29"/>
      <c r="AR828" s="29" t="s">
        <v>3701</v>
      </c>
    </row>
    <row r="829" spans="1:44" ht="160.5" hidden="1" customHeight="1" x14ac:dyDescent="0.25">
      <c r="A829" s="86" t="s">
        <v>3702</v>
      </c>
      <c r="B829" s="47">
        <f t="shared" si="69"/>
        <v>792</v>
      </c>
      <c r="C829" s="36" t="s">
        <v>3703</v>
      </c>
      <c r="D829" s="29" t="s">
        <v>2469</v>
      </c>
      <c r="E829" s="36" t="s">
        <v>109</v>
      </c>
      <c r="F829" s="36">
        <v>8</v>
      </c>
      <c r="G829" s="36" t="s">
        <v>109</v>
      </c>
      <c r="H829" s="43" t="s">
        <v>153</v>
      </c>
      <c r="I829" s="36" t="s">
        <v>72</v>
      </c>
      <c r="J829" s="36" t="s">
        <v>153</v>
      </c>
      <c r="K829" s="36" t="s">
        <v>153</v>
      </c>
      <c r="L829" s="44" t="s">
        <v>2313</v>
      </c>
      <c r="M829" s="36" t="s">
        <v>649</v>
      </c>
      <c r="N829" s="36" t="s">
        <v>3704</v>
      </c>
      <c r="O829" s="36" t="str">
        <f>N829</f>
        <v>Обеспечению безопасности персонала и сохранности имущества на объектах обособленных подразделений  «Мобильные ГТЭС Крым» (Доп.соглашение)</v>
      </c>
      <c r="P829" s="36" t="s">
        <v>158</v>
      </c>
      <c r="Q829" s="36" t="s">
        <v>109</v>
      </c>
      <c r="R829" s="36" t="s">
        <v>159</v>
      </c>
      <c r="S829" s="36" t="s">
        <v>160</v>
      </c>
      <c r="T829" s="36">
        <v>642</v>
      </c>
      <c r="U829" s="36" t="s">
        <v>147</v>
      </c>
      <c r="V829" s="45">
        <v>1</v>
      </c>
      <c r="W829" s="46">
        <v>845</v>
      </c>
      <c r="X829" s="46">
        <f>W829</f>
        <v>845</v>
      </c>
      <c r="Y829" s="36">
        <v>2015</v>
      </c>
      <c r="Z829" s="36" t="s">
        <v>135</v>
      </c>
      <c r="AA829" s="36">
        <v>2015</v>
      </c>
      <c r="AB829" s="36" t="s">
        <v>135</v>
      </c>
      <c r="AC829" s="47">
        <v>2015</v>
      </c>
      <c r="AD829" s="36" t="s">
        <v>135</v>
      </c>
      <c r="AE829" s="47">
        <v>2015</v>
      </c>
      <c r="AF829" s="36" t="s">
        <v>135</v>
      </c>
      <c r="AG829" s="36">
        <v>2015</v>
      </c>
      <c r="AH829" s="36" t="s">
        <v>134</v>
      </c>
      <c r="AI829" s="36">
        <v>2016</v>
      </c>
      <c r="AJ829" s="36" t="s">
        <v>161</v>
      </c>
      <c r="AK829" s="36" t="s">
        <v>85</v>
      </c>
      <c r="AL829" s="36" t="s">
        <v>86</v>
      </c>
      <c r="AM829" s="36"/>
      <c r="AN829" s="36" t="s">
        <v>14</v>
      </c>
      <c r="AO829" s="36" t="s">
        <v>89</v>
      </c>
      <c r="AP829" s="36" t="s">
        <v>3705</v>
      </c>
      <c r="AQ829" s="29"/>
      <c r="AR829" s="29" t="s">
        <v>3706</v>
      </c>
    </row>
    <row r="830" spans="1:44" ht="180" hidden="1" customHeight="1" x14ac:dyDescent="0.25">
      <c r="A830" s="87" t="s">
        <v>3707</v>
      </c>
      <c r="B830" s="47">
        <f t="shared" si="69"/>
        <v>793</v>
      </c>
      <c r="C830" s="36" t="s">
        <v>3708</v>
      </c>
      <c r="D830" s="29" t="s">
        <v>2274</v>
      </c>
      <c r="E830" s="36"/>
      <c r="F830" s="36"/>
      <c r="G830" s="36"/>
      <c r="H830" s="36" t="s">
        <v>607</v>
      </c>
      <c r="I830" s="36" t="s">
        <v>72</v>
      </c>
      <c r="J830" s="36" t="str">
        <f t="shared" ref="J830" si="93">H830</f>
        <v>ОП Крым</v>
      </c>
      <c r="K830" s="36" t="str">
        <f t="shared" ref="K830" si="94">J830</f>
        <v>ОП Крым</v>
      </c>
      <c r="L830" s="44" t="s">
        <v>2313</v>
      </c>
      <c r="M830" s="36" t="s">
        <v>649</v>
      </c>
      <c r="N830" s="36" t="s">
        <v>3709</v>
      </c>
      <c r="O830" s="36" t="str">
        <f t="shared" ref="O830" si="95">N830</f>
        <v>Услуг грузоподъемных механизмов и спецтехники</v>
      </c>
      <c r="P830" s="36" t="s">
        <v>2462</v>
      </c>
      <c r="Q830" s="36" t="s">
        <v>109</v>
      </c>
      <c r="R830" s="36" t="s">
        <v>3710</v>
      </c>
      <c r="S830" s="36">
        <v>4550010</v>
      </c>
      <c r="T830" s="36">
        <v>642</v>
      </c>
      <c r="U830" s="36" t="s">
        <v>147</v>
      </c>
      <c r="V830" s="45">
        <v>1</v>
      </c>
      <c r="W830" s="46">
        <v>700</v>
      </c>
      <c r="X830" s="46">
        <f t="shared" ref="X830" si="96">W830</f>
        <v>700</v>
      </c>
      <c r="Y830" s="36">
        <v>2015</v>
      </c>
      <c r="Z830" s="36" t="s">
        <v>135</v>
      </c>
      <c r="AA830" s="36">
        <v>2015</v>
      </c>
      <c r="AB830" s="36" t="s">
        <v>135</v>
      </c>
      <c r="AC830" s="47">
        <v>2015</v>
      </c>
      <c r="AD830" s="36" t="s">
        <v>135</v>
      </c>
      <c r="AE830" s="36">
        <v>2015</v>
      </c>
      <c r="AF830" s="36" t="s">
        <v>135</v>
      </c>
      <c r="AG830" s="36">
        <v>2015</v>
      </c>
      <c r="AH830" s="36" t="s">
        <v>135</v>
      </c>
      <c r="AI830" s="36">
        <v>2016</v>
      </c>
      <c r="AJ830" s="36" t="s">
        <v>83</v>
      </c>
      <c r="AK830" s="36" t="s">
        <v>85</v>
      </c>
      <c r="AL830" s="36" t="s">
        <v>86</v>
      </c>
      <c r="AM830" s="36"/>
      <c r="AN830" s="36" t="s">
        <v>88</v>
      </c>
      <c r="AO830" s="36" t="s">
        <v>89</v>
      </c>
      <c r="AP830" s="36" t="s">
        <v>3711</v>
      </c>
      <c r="AQ830" s="29"/>
      <c r="AR830" s="29" t="s">
        <v>3712</v>
      </c>
    </row>
    <row r="831" spans="1:44" ht="173.25" hidden="1" customHeight="1" x14ac:dyDescent="0.25">
      <c r="A831" s="42" t="s">
        <v>3713</v>
      </c>
      <c r="B831" s="47">
        <f t="shared" si="69"/>
        <v>794</v>
      </c>
      <c r="C831" s="36" t="s">
        <v>3714</v>
      </c>
      <c r="D831" s="29" t="s">
        <v>2469</v>
      </c>
      <c r="E831" s="36" t="s">
        <v>109</v>
      </c>
      <c r="F831" s="36">
        <v>8</v>
      </c>
      <c r="G831" s="36" t="s">
        <v>109</v>
      </c>
      <c r="H831" s="43" t="s">
        <v>842</v>
      </c>
      <c r="I831" s="36" t="s">
        <v>72</v>
      </c>
      <c r="J831" s="36" t="str">
        <f>H831</f>
        <v>СТО</v>
      </c>
      <c r="K831" s="36" t="str">
        <f>J831</f>
        <v>СТО</v>
      </c>
      <c r="L831" s="44" t="s">
        <v>2313</v>
      </c>
      <c r="M831" s="36" t="s">
        <v>649</v>
      </c>
      <c r="N831" s="36" t="s">
        <v>900</v>
      </c>
      <c r="O831" s="36" t="s">
        <v>900</v>
      </c>
      <c r="P831" s="36" t="s">
        <v>913</v>
      </c>
      <c r="Q831" s="36" t="s">
        <v>109</v>
      </c>
      <c r="R831" s="36" t="s">
        <v>902</v>
      </c>
      <c r="S831" s="36">
        <v>6100000</v>
      </c>
      <c r="T831" s="36" t="s">
        <v>224</v>
      </c>
      <c r="U831" s="36" t="s">
        <v>147</v>
      </c>
      <c r="V831" s="45">
        <v>1</v>
      </c>
      <c r="W831" s="46">
        <v>135000</v>
      </c>
      <c r="X831" s="46">
        <f>W831/2</f>
        <v>67500</v>
      </c>
      <c r="Y831" s="36">
        <v>2015</v>
      </c>
      <c r="Z831" s="36" t="s">
        <v>135</v>
      </c>
      <c r="AA831" s="36">
        <v>2015</v>
      </c>
      <c r="AB831" s="36" t="s">
        <v>135</v>
      </c>
      <c r="AC831" s="47">
        <v>2015</v>
      </c>
      <c r="AD831" s="36" t="s">
        <v>135</v>
      </c>
      <c r="AE831" s="47">
        <v>2015</v>
      </c>
      <c r="AF831" s="36" t="s">
        <v>135</v>
      </c>
      <c r="AG831" s="36">
        <v>2015</v>
      </c>
      <c r="AH831" s="36" t="s">
        <v>135</v>
      </c>
      <c r="AI831" s="36">
        <v>2016</v>
      </c>
      <c r="AJ831" s="36" t="s">
        <v>82</v>
      </c>
      <c r="AK831" s="36" t="s">
        <v>85</v>
      </c>
      <c r="AL831" s="36" t="s">
        <v>86</v>
      </c>
      <c r="AM831" s="36" t="s">
        <v>109</v>
      </c>
      <c r="AN831" s="36" t="s">
        <v>88</v>
      </c>
      <c r="AO831" s="36" t="s">
        <v>89</v>
      </c>
      <c r="AP831" s="36" t="s">
        <v>903</v>
      </c>
      <c r="AQ831" s="29"/>
      <c r="AR831" s="29" t="s">
        <v>3715</v>
      </c>
    </row>
    <row r="832" spans="1:44" ht="127.5" hidden="1" customHeight="1" x14ac:dyDescent="0.25">
      <c r="A832" s="86" t="s">
        <v>3716</v>
      </c>
      <c r="B832" s="47">
        <f t="shared" si="69"/>
        <v>795</v>
      </c>
      <c r="C832" s="36" t="s">
        <v>3717</v>
      </c>
      <c r="D832" s="29" t="s">
        <v>2469</v>
      </c>
      <c r="E832" s="36"/>
      <c r="F832" s="36"/>
      <c r="G832" s="36"/>
      <c r="H832" s="36" t="s">
        <v>607</v>
      </c>
      <c r="I832" s="36" t="s">
        <v>72</v>
      </c>
      <c r="J832" s="36" t="str">
        <f>H832</f>
        <v>ОП Крым</v>
      </c>
      <c r="K832" s="36" t="str">
        <f>J832</f>
        <v>ОП Крым</v>
      </c>
      <c r="L832" s="44" t="s">
        <v>2313</v>
      </c>
      <c r="M832" s="36" t="s">
        <v>649</v>
      </c>
      <c r="N832" s="36" t="s">
        <v>3718</v>
      </c>
      <c r="O832" s="36" t="str">
        <f>N832</f>
        <v>Оказание услуг по  холодному водоснабжению на собственные нужды мобильных ГТЭС на ПС «Севастопольская»</v>
      </c>
      <c r="P832" s="36" t="s">
        <v>3006</v>
      </c>
      <c r="Q832" s="36" t="s">
        <v>109</v>
      </c>
      <c r="R832" s="36" t="s">
        <v>990</v>
      </c>
      <c r="S832" s="36">
        <v>9450000</v>
      </c>
      <c r="T832" s="36">
        <v>642</v>
      </c>
      <c r="U832" s="36" t="s">
        <v>147</v>
      </c>
      <c r="V832" s="45">
        <v>1</v>
      </c>
      <c r="W832" s="46">
        <v>60</v>
      </c>
      <c r="X832" s="46">
        <f>W832</f>
        <v>60</v>
      </c>
      <c r="Y832" s="36">
        <v>2015</v>
      </c>
      <c r="Z832" s="36" t="s">
        <v>135</v>
      </c>
      <c r="AA832" s="36">
        <v>2015</v>
      </c>
      <c r="AB832" s="36" t="s">
        <v>135</v>
      </c>
      <c r="AC832" s="47">
        <v>2015</v>
      </c>
      <c r="AD832" s="36" t="s">
        <v>135</v>
      </c>
      <c r="AE832" s="47">
        <v>2015</v>
      </c>
      <c r="AF832" s="36" t="s">
        <v>135</v>
      </c>
      <c r="AG832" s="36">
        <v>2015</v>
      </c>
      <c r="AH832" s="36" t="s">
        <v>135</v>
      </c>
      <c r="AI832" s="36">
        <v>2016</v>
      </c>
      <c r="AJ832" s="36" t="s">
        <v>135</v>
      </c>
      <c r="AK832" s="36" t="s">
        <v>85</v>
      </c>
      <c r="AL832" s="36" t="s">
        <v>86</v>
      </c>
      <c r="AM832" s="36"/>
      <c r="AN832" s="36" t="s">
        <v>88</v>
      </c>
      <c r="AO832" s="36" t="s">
        <v>89</v>
      </c>
      <c r="AP832" s="36" t="s">
        <v>3719</v>
      </c>
      <c r="AQ832" s="29"/>
      <c r="AR832" s="29" t="s">
        <v>3720</v>
      </c>
    </row>
    <row r="833" spans="1:44" s="89" customFormat="1" ht="189" hidden="1" customHeight="1" x14ac:dyDescent="0.25">
      <c r="A833" s="87" t="s">
        <v>3721</v>
      </c>
      <c r="B833" s="47">
        <f t="shared" si="69"/>
        <v>796</v>
      </c>
      <c r="C833" s="36" t="s">
        <v>3722</v>
      </c>
      <c r="D833" s="50" t="s">
        <v>2469</v>
      </c>
      <c r="E833" s="36"/>
      <c r="F833" s="36"/>
      <c r="G833" s="36"/>
      <c r="H833" s="36" t="s">
        <v>2592</v>
      </c>
      <c r="I833" s="36" t="s">
        <v>72</v>
      </c>
      <c r="J833" s="36" t="s">
        <v>2592</v>
      </c>
      <c r="K833" s="36" t="s">
        <v>2592</v>
      </c>
      <c r="L833" s="44">
        <v>45000000000</v>
      </c>
      <c r="M833" s="44" t="s">
        <v>240</v>
      </c>
      <c r="N833" s="36" t="s">
        <v>3723</v>
      </c>
      <c r="O833" s="36" t="s">
        <v>3723</v>
      </c>
      <c r="P833" s="36" t="s">
        <v>2595</v>
      </c>
      <c r="Q833" s="45" t="s">
        <v>109</v>
      </c>
      <c r="R833" s="49" t="s">
        <v>2596</v>
      </c>
      <c r="S833" s="88">
        <v>1215000</v>
      </c>
      <c r="T833" s="36">
        <v>642</v>
      </c>
      <c r="U833" s="36" t="s">
        <v>2229</v>
      </c>
      <c r="V833" s="36">
        <v>1</v>
      </c>
      <c r="W833" s="46">
        <v>1215000</v>
      </c>
      <c r="X833" s="46">
        <v>1215000</v>
      </c>
      <c r="Y833" s="36">
        <v>2015</v>
      </c>
      <c r="Z833" s="36" t="s">
        <v>135</v>
      </c>
      <c r="AA833" s="36">
        <v>2016</v>
      </c>
      <c r="AB833" s="36" t="s">
        <v>99</v>
      </c>
      <c r="AC833" s="45">
        <v>2016</v>
      </c>
      <c r="AD833" s="36" t="s">
        <v>99</v>
      </c>
      <c r="AE833" s="45">
        <v>2016</v>
      </c>
      <c r="AF833" s="36" t="s">
        <v>99</v>
      </c>
      <c r="AG833" s="45">
        <v>2016</v>
      </c>
      <c r="AH833" s="36" t="s">
        <v>99</v>
      </c>
      <c r="AI833" s="36">
        <v>2019</v>
      </c>
      <c r="AJ833" s="36" t="s">
        <v>161</v>
      </c>
      <c r="AK833" s="36" t="s">
        <v>136</v>
      </c>
      <c r="AL833" s="36" t="s">
        <v>137</v>
      </c>
      <c r="AM833" s="36" t="s">
        <v>138</v>
      </c>
      <c r="AN833" s="36" t="s">
        <v>88</v>
      </c>
      <c r="AO833" s="36" t="s">
        <v>89</v>
      </c>
      <c r="AP833" s="36"/>
      <c r="AQ833" s="45" t="s">
        <v>3724</v>
      </c>
      <c r="AR833" s="29" t="s">
        <v>3725</v>
      </c>
    </row>
    <row r="834" spans="1:44" s="89" customFormat="1" ht="189" hidden="1" customHeight="1" x14ac:dyDescent="0.25">
      <c r="A834" s="87" t="s">
        <v>922</v>
      </c>
      <c r="B834" s="47">
        <f t="shared" si="69"/>
        <v>797</v>
      </c>
      <c r="C834" s="36" t="s">
        <v>3726</v>
      </c>
      <c r="D834" s="50" t="s">
        <v>2469</v>
      </c>
      <c r="E834" s="36"/>
      <c r="F834" s="36"/>
      <c r="G834" s="36"/>
      <c r="H834" s="36" t="s">
        <v>842</v>
      </c>
      <c r="I834" s="36" t="s">
        <v>72</v>
      </c>
      <c r="J834" s="36" t="s">
        <v>842</v>
      </c>
      <c r="K834" s="36" t="s">
        <v>842</v>
      </c>
      <c r="L834" s="44" t="s">
        <v>2313</v>
      </c>
      <c r="M834" s="44" t="s">
        <v>649</v>
      </c>
      <c r="N834" s="36" t="s">
        <v>3727</v>
      </c>
      <c r="O834" s="36" t="s">
        <v>3727</v>
      </c>
      <c r="P834" s="36" t="s">
        <v>2978</v>
      </c>
      <c r="Q834" s="45" t="s">
        <v>109</v>
      </c>
      <c r="R834" s="49" t="s">
        <v>854</v>
      </c>
      <c r="S834" s="88">
        <v>5150700</v>
      </c>
      <c r="T834" s="36">
        <v>796</v>
      </c>
      <c r="U834" s="36" t="s">
        <v>1626</v>
      </c>
      <c r="V834" s="36">
        <v>1</v>
      </c>
      <c r="W834" s="46">
        <v>2800</v>
      </c>
      <c r="X834" s="46">
        <v>2800</v>
      </c>
      <c r="Y834" s="36">
        <v>2015</v>
      </c>
      <c r="Z834" s="36" t="s">
        <v>135</v>
      </c>
      <c r="AA834" s="36">
        <v>2015</v>
      </c>
      <c r="AB834" s="36" t="s">
        <v>135</v>
      </c>
      <c r="AC834" s="36">
        <v>2015</v>
      </c>
      <c r="AD834" s="36" t="s">
        <v>135</v>
      </c>
      <c r="AE834" s="36">
        <v>2015</v>
      </c>
      <c r="AF834" s="36" t="s">
        <v>135</v>
      </c>
      <c r="AG834" s="36">
        <v>2015</v>
      </c>
      <c r="AH834" s="36" t="s">
        <v>135</v>
      </c>
      <c r="AI834" s="36">
        <v>2015</v>
      </c>
      <c r="AJ834" s="36" t="s">
        <v>135</v>
      </c>
      <c r="AK834" s="36" t="s">
        <v>85</v>
      </c>
      <c r="AL834" s="36" t="s">
        <v>86</v>
      </c>
      <c r="AM834" s="36"/>
      <c r="AN834" s="36" t="s">
        <v>88</v>
      </c>
      <c r="AO834" s="36" t="s">
        <v>89</v>
      </c>
      <c r="AP834" s="36" t="s">
        <v>3728</v>
      </c>
      <c r="AQ834" s="45"/>
      <c r="AR834" s="29" t="s">
        <v>3729</v>
      </c>
    </row>
    <row r="835" spans="1:44" s="89" customFormat="1" ht="189" hidden="1" customHeight="1" x14ac:dyDescent="0.25">
      <c r="A835" s="87" t="s">
        <v>922</v>
      </c>
      <c r="B835" s="47">
        <f t="shared" si="69"/>
        <v>798</v>
      </c>
      <c r="C835" s="36" t="s">
        <v>3730</v>
      </c>
      <c r="D835" s="50" t="s">
        <v>2469</v>
      </c>
      <c r="E835" s="36"/>
      <c r="F835" s="36"/>
      <c r="G835" s="36"/>
      <c r="H835" s="36" t="s">
        <v>73</v>
      </c>
      <c r="I835" s="36" t="s">
        <v>72</v>
      </c>
      <c r="J835" s="36" t="s">
        <v>73</v>
      </c>
      <c r="K835" s="36" t="s">
        <v>73</v>
      </c>
      <c r="L835" s="44" t="s">
        <v>706</v>
      </c>
      <c r="M835" s="44" t="s">
        <v>649</v>
      </c>
      <c r="N835" s="36" t="s">
        <v>3731</v>
      </c>
      <c r="O835" s="36" t="s">
        <v>3731</v>
      </c>
      <c r="P835" s="36" t="s">
        <v>3732</v>
      </c>
      <c r="Q835" s="45" t="s">
        <v>109</v>
      </c>
      <c r="R835" s="49" t="s">
        <v>2499</v>
      </c>
      <c r="S835" s="88">
        <v>6613040</v>
      </c>
      <c r="T835" s="36">
        <v>642</v>
      </c>
      <c r="U835" s="36" t="s">
        <v>147</v>
      </c>
      <c r="V835" s="36">
        <v>1</v>
      </c>
      <c r="W835" s="46">
        <v>205</v>
      </c>
      <c r="X835" s="46">
        <v>205</v>
      </c>
      <c r="Y835" s="36">
        <v>2015</v>
      </c>
      <c r="Z835" s="36" t="s">
        <v>135</v>
      </c>
      <c r="AA835" s="36">
        <v>2015</v>
      </c>
      <c r="AB835" s="36" t="s">
        <v>135</v>
      </c>
      <c r="AC835" s="36">
        <v>2015</v>
      </c>
      <c r="AD835" s="36" t="s">
        <v>135</v>
      </c>
      <c r="AE835" s="36">
        <v>2015</v>
      </c>
      <c r="AF835" s="36" t="s">
        <v>135</v>
      </c>
      <c r="AG835" s="36">
        <v>2015</v>
      </c>
      <c r="AH835" s="36" t="s">
        <v>135</v>
      </c>
      <c r="AI835" s="36">
        <v>2016</v>
      </c>
      <c r="AJ835" s="36" t="s">
        <v>99</v>
      </c>
      <c r="AK835" s="36" t="s">
        <v>85</v>
      </c>
      <c r="AL835" s="36" t="s">
        <v>86</v>
      </c>
      <c r="AM835" s="36"/>
      <c r="AN835" s="36" t="s">
        <v>88</v>
      </c>
      <c r="AO835" s="36" t="s">
        <v>89</v>
      </c>
      <c r="AP835" s="36" t="s">
        <v>3733</v>
      </c>
      <c r="AQ835" s="45" t="s">
        <v>512</v>
      </c>
      <c r="AR835" s="29" t="s">
        <v>3734</v>
      </c>
    </row>
    <row r="836" spans="1:44" ht="180" hidden="1" customHeight="1" x14ac:dyDescent="0.25">
      <c r="A836" s="87" t="s">
        <v>922</v>
      </c>
      <c r="B836" s="47">
        <f t="shared" si="69"/>
        <v>799</v>
      </c>
      <c r="C836" s="36" t="s">
        <v>3735</v>
      </c>
      <c r="D836" s="29" t="s">
        <v>2274</v>
      </c>
      <c r="E836" s="36"/>
      <c r="F836" s="36"/>
      <c r="G836" s="36"/>
      <c r="H836" s="36" t="s">
        <v>3675</v>
      </c>
      <c r="I836" s="36" t="s">
        <v>72</v>
      </c>
      <c r="J836" s="36" t="str">
        <f>H836</f>
        <v>тех.дирекция</v>
      </c>
      <c r="K836" s="36" t="str">
        <f>J836</f>
        <v>тех.дирекция</v>
      </c>
      <c r="L836" s="44" t="s">
        <v>3691</v>
      </c>
      <c r="M836" s="36" t="s">
        <v>3736</v>
      </c>
      <c r="N836" s="36" t="s">
        <v>3737</v>
      </c>
      <c r="O836" s="36" t="str">
        <f>N836</f>
        <v>Оказание услуг автокрана грузоподъемностью 90 тонн для погрузки/выгрузки  оборудования двух мобильных ГТЭС в г.Владивосток</v>
      </c>
      <c r="P836" s="36" t="s">
        <v>3738</v>
      </c>
      <c r="Q836" s="36" t="s">
        <v>109</v>
      </c>
      <c r="R836" s="36" t="s">
        <v>887</v>
      </c>
      <c r="S836" s="36">
        <v>6023010</v>
      </c>
      <c r="T836" s="36">
        <v>642</v>
      </c>
      <c r="U836" s="36" t="s">
        <v>147</v>
      </c>
      <c r="V836" s="45">
        <v>1</v>
      </c>
      <c r="W836" s="46">
        <v>579.79999999999995</v>
      </c>
      <c r="X836" s="46">
        <f>W836</f>
        <v>579.79999999999995</v>
      </c>
      <c r="Y836" s="36">
        <v>2015</v>
      </c>
      <c r="Z836" s="36" t="s">
        <v>135</v>
      </c>
      <c r="AA836" s="36">
        <v>2015</v>
      </c>
      <c r="AB836" s="36" t="s">
        <v>135</v>
      </c>
      <c r="AC836" s="47">
        <v>2015</v>
      </c>
      <c r="AD836" s="36" t="s">
        <v>135</v>
      </c>
      <c r="AE836" s="36">
        <v>2015</v>
      </c>
      <c r="AF836" s="36" t="s">
        <v>135</v>
      </c>
      <c r="AG836" s="47">
        <v>2015</v>
      </c>
      <c r="AH836" s="36" t="s">
        <v>135</v>
      </c>
      <c r="AI836" s="47">
        <v>2015</v>
      </c>
      <c r="AJ836" s="36" t="s">
        <v>135</v>
      </c>
      <c r="AK836" s="36" t="s">
        <v>85</v>
      </c>
      <c r="AL836" s="36" t="s">
        <v>86</v>
      </c>
      <c r="AM836" s="36"/>
      <c r="AN836" s="36" t="s">
        <v>88</v>
      </c>
      <c r="AO836" s="36" t="s">
        <v>89</v>
      </c>
      <c r="AP836" s="36" t="s">
        <v>3739</v>
      </c>
      <c r="AQ836" s="29"/>
      <c r="AR836" s="29" t="s">
        <v>3740</v>
      </c>
    </row>
    <row r="837" spans="1:44" ht="180" hidden="1" customHeight="1" x14ac:dyDescent="0.25">
      <c r="A837" s="87" t="s">
        <v>922</v>
      </c>
      <c r="B837" s="47">
        <f t="shared" si="69"/>
        <v>800</v>
      </c>
      <c r="C837" s="36" t="s">
        <v>3741</v>
      </c>
      <c r="D837" s="29" t="s">
        <v>2274</v>
      </c>
      <c r="E837" s="36"/>
      <c r="F837" s="36"/>
      <c r="G837" s="36"/>
      <c r="H837" s="36" t="s">
        <v>3133</v>
      </c>
      <c r="I837" s="36" t="s">
        <v>72</v>
      </c>
      <c r="J837" s="36" t="str">
        <f>H837</f>
        <v>СТЗ</v>
      </c>
      <c r="K837" s="36" t="str">
        <f>J837</f>
        <v>СТЗ</v>
      </c>
      <c r="L837" s="44" t="s">
        <v>125</v>
      </c>
      <c r="M837" s="36" t="s">
        <v>411</v>
      </c>
      <c r="N837" s="36" t="s">
        <v>3742</v>
      </c>
      <c r="O837" s="36" t="str">
        <f>N837</f>
        <v>Заключение договора по авиаперевозке комплектов оборудования мобильных ГТЭС</v>
      </c>
      <c r="P837" s="36" t="s">
        <v>3743</v>
      </c>
      <c r="Q837" s="36" t="s">
        <v>109</v>
      </c>
      <c r="R837" s="36" t="s">
        <v>3136</v>
      </c>
      <c r="S837" s="36">
        <v>6220030</v>
      </c>
      <c r="T837" s="36">
        <v>642</v>
      </c>
      <c r="U837" s="36" t="s">
        <v>147</v>
      </c>
      <c r="V837" s="45">
        <v>1</v>
      </c>
      <c r="W837" s="46">
        <v>121000</v>
      </c>
      <c r="X837" s="46">
        <f>W837</f>
        <v>121000</v>
      </c>
      <c r="Y837" s="36">
        <v>2015</v>
      </c>
      <c r="Z837" s="36" t="s">
        <v>135</v>
      </c>
      <c r="AA837" s="36">
        <v>2015</v>
      </c>
      <c r="AB837" s="36" t="s">
        <v>135</v>
      </c>
      <c r="AC837" s="47">
        <v>2015</v>
      </c>
      <c r="AD837" s="36" t="s">
        <v>135</v>
      </c>
      <c r="AE837" s="36">
        <v>2015</v>
      </c>
      <c r="AF837" s="36" t="s">
        <v>135</v>
      </c>
      <c r="AG837" s="47">
        <v>2015</v>
      </c>
      <c r="AH837" s="36" t="s">
        <v>135</v>
      </c>
      <c r="AI837" s="47">
        <v>2015</v>
      </c>
      <c r="AJ837" s="36" t="s">
        <v>135</v>
      </c>
      <c r="AK837" s="36" t="s">
        <v>3744</v>
      </c>
      <c r="AL837" s="36" t="s">
        <v>137</v>
      </c>
      <c r="AM837" s="36"/>
      <c r="AN837" s="36" t="s">
        <v>88</v>
      </c>
      <c r="AO837" s="36" t="s">
        <v>89</v>
      </c>
      <c r="AP837" s="36"/>
      <c r="AQ837" s="29"/>
      <c r="AR837" s="29" t="s">
        <v>3745</v>
      </c>
    </row>
    <row r="838" spans="1:44" ht="180" hidden="1" customHeight="1" x14ac:dyDescent="0.25">
      <c r="A838" s="87" t="s">
        <v>922</v>
      </c>
      <c r="B838" s="47">
        <f t="shared" si="69"/>
        <v>801</v>
      </c>
      <c r="C838" s="36" t="s">
        <v>3746</v>
      </c>
      <c r="D838" s="29" t="s">
        <v>2274</v>
      </c>
      <c r="E838" s="36"/>
      <c r="F838" s="36"/>
      <c r="G838" s="36"/>
      <c r="H838" s="36" t="s">
        <v>3133</v>
      </c>
      <c r="I838" s="36" t="s">
        <v>72</v>
      </c>
      <c r="J838" s="36" t="str">
        <f>H838</f>
        <v>СТЗ</v>
      </c>
      <c r="K838" s="36" t="str">
        <f>J838</f>
        <v>СТЗ</v>
      </c>
      <c r="L838" s="44" t="s">
        <v>706</v>
      </c>
      <c r="M838" s="36" t="s">
        <v>649</v>
      </c>
      <c r="N838" s="36" t="s">
        <v>3747</v>
      </c>
      <c r="O838" s="36" t="str">
        <f>N838</f>
        <v>Выполнение демонтажных работ основного и вспомогательного оборудования комплектных мобильных газотурбинных электрических станций (мобильных ГТЭС), размещенных на территории Владивостокской ТЭЦ-1, в г. Владивосток</v>
      </c>
      <c r="P838" s="36" t="s">
        <v>3748</v>
      </c>
      <c r="Q838" s="36" t="s">
        <v>109</v>
      </c>
      <c r="R838" s="36" t="s">
        <v>2578</v>
      </c>
      <c r="S838" s="36">
        <v>2900000</v>
      </c>
      <c r="T838" s="36">
        <v>839</v>
      </c>
      <c r="U838" s="36" t="s">
        <v>304</v>
      </c>
      <c r="V838" s="45">
        <v>1</v>
      </c>
      <c r="W838" s="46">
        <v>11374.155000000001</v>
      </c>
      <c r="X838" s="46">
        <f>W838</f>
        <v>11374.155000000001</v>
      </c>
      <c r="Y838" s="36">
        <v>2015</v>
      </c>
      <c r="Z838" s="36" t="s">
        <v>135</v>
      </c>
      <c r="AA838" s="36">
        <v>2015</v>
      </c>
      <c r="AB838" s="36" t="s">
        <v>135</v>
      </c>
      <c r="AC838" s="47">
        <v>2015</v>
      </c>
      <c r="AD838" s="36" t="s">
        <v>135</v>
      </c>
      <c r="AE838" s="36">
        <v>2015</v>
      </c>
      <c r="AF838" s="36" t="s">
        <v>135</v>
      </c>
      <c r="AG838" s="36">
        <v>2015</v>
      </c>
      <c r="AH838" s="36" t="s">
        <v>135</v>
      </c>
      <c r="AI838" s="36">
        <v>2015</v>
      </c>
      <c r="AJ838" s="36" t="s">
        <v>135</v>
      </c>
      <c r="AK838" s="36" t="s">
        <v>85</v>
      </c>
      <c r="AL838" s="36" t="s">
        <v>86</v>
      </c>
      <c r="AM838" s="36"/>
      <c r="AN838" s="36" t="s">
        <v>88</v>
      </c>
      <c r="AO838" s="36" t="s">
        <v>89</v>
      </c>
      <c r="AP838" s="36" t="s">
        <v>3749</v>
      </c>
      <c r="AQ838" s="29"/>
      <c r="AR838" s="29" t="s">
        <v>3750</v>
      </c>
    </row>
    <row r="839" spans="1:44" ht="180" hidden="1" customHeight="1" x14ac:dyDescent="0.25">
      <c r="A839" s="87" t="s">
        <v>922</v>
      </c>
      <c r="B839" s="47">
        <f t="shared" si="69"/>
        <v>802</v>
      </c>
      <c r="C839" s="36" t="s">
        <v>3751</v>
      </c>
      <c r="D839" s="29" t="s">
        <v>2274</v>
      </c>
      <c r="E839" s="36"/>
      <c r="F839" s="36"/>
      <c r="G839" s="36"/>
      <c r="H839" s="36" t="s">
        <v>3133</v>
      </c>
      <c r="I839" s="36" t="s">
        <v>72</v>
      </c>
      <c r="J839" s="36" t="str">
        <f t="shared" ref="J839" si="97">H839</f>
        <v>СТЗ</v>
      </c>
      <c r="K839" s="36" t="str">
        <f t="shared" ref="K839" si="98">J839</f>
        <v>СТЗ</v>
      </c>
      <c r="L839" s="44" t="s">
        <v>2313</v>
      </c>
      <c r="M839" s="36" t="s">
        <v>649</v>
      </c>
      <c r="N839" s="36" t="s">
        <v>3752</v>
      </c>
      <c r="O839" s="36" t="str">
        <f t="shared" ref="O839" si="99">N839</f>
        <v>Разработка проектной документации по объекту: «Техническое перевооружение топливного хозяйства на площадках временного размещения мобильных ГТЭС на территории КФО»</v>
      </c>
      <c r="P839" s="36" t="s">
        <v>2652</v>
      </c>
      <c r="Q839" s="36" t="s">
        <v>109</v>
      </c>
      <c r="R839" s="36" t="s">
        <v>1236</v>
      </c>
      <c r="S839" s="36">
        <v>7421012</v>
      </c>
      <c r="T839" s="36">
        <v>642</v>
      </c>
      <c r="U839" s="36" t="s">
        <v>147</v>
      </c>
      <c r="V839" s="45">
        <v>1</v>
      </c>
      <c r="W839" s="46">
        <v>650.88300000000004</v>
      </c>
      <c r="X839" s="46">
        <f t="shared" ref="X839" si="100">W839</f>
        <v>650.88300000000004</v>
      </c>
      <c r="Y839" s="36">
        <v>2015</v>
      </c>
      <c r="Z839" s="36" t="s">
        <v>135</v>
      </c>
      <c r="AA839" s="36">
        <v>2015</v>
      </c>
      <c r="AB839" s="36" t="s">
        <v>135</v>
      </c>
      <c r="AC839" s="47">
        <v>2015</v>
      </c>
      <c r="AD839" s="36" t="s">
        <v>135</v>
      </c>
      <c r="AE839" s="36">
        <v>2016</v>
      </c>
      <c r="AF839" s="36" t="s">
        <v>135</v>
      </c>
      <c r="AG839" s="36">
        <v>2016</v>
      </c>
      <c r="AH839" s="36" t="s">
        <v>135</v>
      </c>
      <c r="AI839" s="36">
        <v>2016</v>
      </c>
      <c r="AJ839" s="36" t="s">
        <v>83</v>
      </c>
      <c r="AK839" s="36" t="s">
        <v>85</v>
      </c>
      <c r="AL839" s="36" t="s">
        <v>86</v>
      </c>
      <c r="AM839" s="36" t="s">
        <v>138</v>
      </c>
      <c r="AN839" s="36" t="s">
        <v>88</v>
      </c>
      <c r="AO839" s="36" t="s">
        <v>89</v>
      </c>
      <c r="AP839" s="36" t="s">
        <v>2750</v>
      </c>
      <c r="AQ839" s="29"/>
      <c r="AR839" s="29" t="s">
        <v>3753</v>
      </c>
    </row>
    <row r="840" spans="1:44" ht="180" customHeight="1" x14ac:dyDescent="0.25">
      <c r="A840" s="90"/>
      <c r="B840" s="91"/>
      <c r="C840" s="92"/>
      <c r="D840" s="93"/>
      <c r="E840" s="92"/>
      <c r="F840" s="92"/>
      <c r="G840" s="92"/>
      <c r="H840" s="92"/>
      <c r="I840" s="92"/>
      <c r="J840" s="92"/>
      <c r="K840" s="92"/>
      <c r="L840" s="94"/>
      <c r="M840" s="92"/>
      <c r="N840" s="92"/>
      <c r="O840" s="92"/>
      <c r="P840" s="92"/>
      <c r="Q840" s="92"/>
      <c r="R840" s="92"/>
      <c r="S840" s="92"/>
      <c r="T840" s="92"/>
      <c r="U840" s="92"/>
      <c r="V840" s="95"/>
      <c r="W840" s="96"/>
      <c r="X840" s="96"/>
      <c r="Y840" s="92"/>
      <c r="Z840" s="92"/>
      <c r="AA840" s="92"/>
      <c r="AB840" s="92"/>
      <c r="AC840" s="91"/>
      <c r="AD840" s="92"/>
      <c r="AE840" s="92"/>
      <c r="AF840" s="92"/>
      <c r="AG840" s="92"/>
      <c r="AH840" s="92"/>
      <c r="AI840" s="92"/>
      <c r="AJ840" s="92"/>
      <c r="AK840" s="92"/>
      <c r="AL840" s="92"/>
      <c r="AM840" s="92"/>
      <c r="AN840" s="92"/>
      <c r="AO840" s="92"/>
      <c r="AP840" s="92"/>
      <c r="AQ840" s="93"/>
      <c r="AR840" s="93"/>
    </row>
    <row r="841" spans="1:44" ht="190.5" customHeight="1" x14ac:dyDescent="0.25">
      <c r="A841" s="97"/>
      <c r="B841" s="92"/>
      <c r="C841" s="92"/>
      <c r="D841" s="93"/>
      <c r="E841" s="92"/>
      <c r="F841" s="92"/>
      <c r="G841" s="92"/>
      <c r="H841" s="91"/>
      <c r="I841" s="92"/>
      <c r="J841" s="92"/>
      <c r="K841" s="92"/>
      <c r="L841" s="94"/>
      <c r="M841" s="92"/>
      <c r="N841" s="92"/>
      <c r="O841" s="92"/>
      <c r="P841" s="92"/>
      <c r="Q841" s="92"/>
      <c r="R841" s="92"/>
      <c r="S841" s="92"/>
      <c r="T841" s="92"/>
      <c r="U841" s="92"/>
      <c r="V841" s="95"/>
      <c r="W841" s="96"/>
      <c r="X841" s="96"/>
      <c r="Y841" s="92"/>
      <c r="Z841" s="92"/>
      <c r="AA841" s="92"/>
      <c r="AB841" s="92"/>
      <c r="AC841" s="91"/>
      <c r="AD841" s="92"/>
      <c r="AE841" s="91"/>
      <c r="AF841" s="92"/>
      <c r="AG841" s="92"/>
      <c r="AH841" s="92"/>
      <c r="AI841" s="92"/>
      <c r="AJ841" s="92"/>
      <c r="AK841" s="92"/>
      <c r="AL841" s="92"/>
      <c r="AM841" s="92"/>
      <c r="AN841" s="92"/>
      <c r="AO841" s="92"/>
      <c r="AP841" s="92"/>
      <c r="AQ841" s="93"/>
      <c r="AR841" s="93"/>
    </row>
    <row r="842" spans="1:44" x14ac:dyDescent="0.25">
      <c r="A842" s="79"/>
    </row>
    <row r="843" spans="1:44" x14ac:dyDescent="0.25">
      <c r="A843" s="79"/>
    </row>
  </sheetData>
  <autoFilter ref="A37:WZX839">
    <filterColumn colId="2">
      <filters>
        <filter val="2015_787"/>
      </filters>
    </filterColumn>
  </autoFilter>
  <mergeCells count="61">
    <mergeCell ref="B16:F16"/>
    <mergeCell ref="AK1:AQ1"/>
    <mergeCell ref="B3:AQ3"/>
    <mergeCell ref="B4:AQ4"/>
    <mergeCell ref="B6:AQ6"/>
    <mergeCell ref="B8:AQ8"/>
    <mergeCell ref="B9:AQ9"/>
    <mergeCell ref="B10:F10"/>
    <mergeCell ref="B11:F11"/>
    <mergeCell ref="B12:F12"/>
    <mergeCell ref="B14:F14"/>
    <mergeCell ref="B15:F15"/>
    <mergeCell ref="B19:AQ19"/>
    <mergeCell ref="B21:AQ21"/>
    <mergeCell ref="B23:K23"/>
    <mergeCell ref="L23:N23"/>
    <mergeCell ref="B24:K24"/>
    <mergeCell ref="L24:N24"/>
    <mergeCell ref="B25:K25"/>
    <mergeCell ref="L25:N25"/>
    <mergeCell ref="B26:K26"/>
    <mergeCell ref="L26:N26"/>
    <mergeCell ref="B27:K27"/>
    <mergeCell ref="L27:N27"/>
    <mergeCell ref="A33:A35"/>
    <mergeCell ref="B33:B35"/>
    <mergeCell ref="C33:C35"/>
    <mergeCell ref="E33:E35"/>
    <mergeCell ref="F33:F35"/>
    <mergeCell ref="B28:K28"/>
    <mergeCell ref="L28:N28"/>
    <mergeCell ref="B29:K29"/>
    <mergeCell ref="L29:N29"/>
    <mergeCell ref="D32:D35"/>
    <mergeCell ref="AM34:AM35"/>
    <mergeCell ref="G33:G35"/>
    <mergeCell ref="H33:H35"/>
    <mergeCell ref="I33:I35"/>
    <mergeCell ref="J33:J35"/>
    <mergeCell ref="K33:K35"/>
    <mergeCell ref="L33:AJ33"/>
    <mergeCell ref="W34:X34"/>
    <mergeCell ref="Y34:AJ34"/>
    <mergeCell ref="AA35:AB35"/>
    <mergeCell ref="AI35:AJ35"/>
    <mergeCell ref="AR33:AR35"/>
    <mergeCell ref="L34:M34"/>
    <mergeCell ref="N34:N35"/>
    <mergeCell ref="O34:O35"/>
    <mergeCell ref="P34:P35"/>
    <mergeCell ref="Q34:Q35"/>
    <mergeCell ref="R34:R35"/>
    <mergeCell ref="S34:S35"/>
    <mergeCell ref="T34:U34"/>
    <mergeCell ref="V34:V35"/>
    <mergeCell ref="AK33:AK35"/>
    <mergeCell ref="AL33:AL35"/>
    <mergeCell ref="AN33:AN35"/>
    <mergeCell ref="AO33:AO35"/>
    <mergeCell ref="AP33:AP35"/>
    <mergeCell ref="AQ33:AQ35"/>
  </mergeCells>
  <pageMargins left="0.25" right="0.25" top="0.75" bottom="0.75" header="0.3" footer="0.3"/>
  <pageSetup paperSize="9" scale="10" fitToHeight="0" orientation="landscape" r:id="rId1"/>
  <rowBreaks count="1" manualBreakCount="1">
    <brk id="52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vt:lpstr>
      <vt:lpstr>'2015'!Область_печати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2016-01-11T10:07:12Z</dcterms:created>
  <dcterms:modified xsi:type="dcterms:W3CDTF">2016-02-24T09:31:58Z</dcterms:modified>
</cp:coreProperties>
</file>